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ryachandrakasan/Desktop/genAI Project/App Test1/"/>
    </mc:Choice>
  </mc:AlternateContent>
  <xr:revisionPtr revIDLastSave="0" documentId="13_ncr:1_{7D5AC67D-7CC5-A841-A964-01C39F784C5D}" xr6:coauthVersionLast="47" xr6:coauthVersionMax="47" xr10:uidLastSave="{00000000-0000-0000-0000-000000000000}"/>
  <bookViews>
    <workbookView xWindow="0" yWindow="760" windowWidth="30240" windowHeight="18880" xr2:uid="{02A897CF-5CF7-4846-B2C0-FCFADE5949D7}"/>
  </bookViews>
  <sheets>
    <sheet name="Sheet2" sheetId="2" r:id="rId1"/>
  </sheets>
  <externalReferences>
    <externalReference r:id="rId2"/>
  </externalReferences>
  <definedNames>
    <definedName name="SOP_Favorite_Name">" "</definedName>
    <definedName name="SOP_Filter" localSheetId="0">{"01_Product ID = 100679; 100681; 100684"}</definedName>
    <definedName name="SOP_Filter_Criteria_Count" localSheetId="0">1</definedName>
    <definedName name="SOP_Filter_Name" localSheetId="0">"(Ad Hoc Filter)"</definedName>
    <definedName name="SOP_Heading1" localSheetId="0">"Key Figure"</definedName>
    <definedName name="SOP_Heading10" localSheetId="0">" "</definedName>
    <definedName name="SOP_Heading2" localSheetId="0">"03_Location Region"</definedName>
    <definedName name="SOP_Heading3" localSheetId="0">"01_Product Desc"</definedName>
    <definedName name="SOP_Heading4" localSheetId="0">"01_Product ID"</definedName>
    <definedName name="SOP_Heading5" localSheetId="0">" "</definedName>
    <definedName name="SOP_Heading6" localSheetId="0">" "</definedName>
    <definedName name="SOP_Heading7" localSheetId="0">" "</definedName>
    <definedName name="SOP_Heading8" localSheetId="0">" "</definedName>
    <definedName name="SOP_Heading9" localSheetId="0">" "</definedName>
    <definedName name="SOP_Planning_Area">"OVP01PS4"</definedName>
    <definedName name="SOP_Refresh_Timestamp">45915.505150463</definedName>
    <definedName name="SOP_Template_Name">"OV - Farm Milk Supply"</definedName>
    <definedName name="SOP_Value_Based_Filter" localSheetId="0">{" "}</definedName>
    <definedName name="SOP_Value_Based_Filter_Name" localSheetId="0">"(None)"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2" l="1"/>
  <c r="D1" i="2"/>
  <c r="C1" i="2"/>
  <c r="EY1" i="2"/>
  <c r="EQ1" i="2"/>
  <c r="EI1" i="2"/>
  <c r="EA1" i="2"/>
  <c r="DS1" i="2"/>
  <c r="DK1" i="2"/>
  <c r="DC1" i="2"/>
  <c r="CU1" i="2"/>
  <c r="CM1" i="2"/>
  <c r="CE1" i="2"/>
  <c r="BW1" i="2"/>
  <c r="BO1" i="2"/>
  <c r="BG1" i="2"/>
  <c r="AY1" i="2"/>
  <c r="AQ1" i="2"/>
  <c r="AI1" i="2"/>
  <c r="AA1" i="2"/>
  <c r="S1" i="2"/>
  <c r="K1" i="2"/>
  <c r="EX1" i="2"/>
  <c r="EP1" i="2"/>
  <c r="EH1" i="2"/>
  <c r="DZ1" i="2"/>
  <c r="DR1" i="2"/>
  <c r="DJ1" i="2"/>
  <c r="DB1" i="2"/>
  <c r="CT1" i="2"/>
  <c r="CL1" i="2"/>
  <c r="CD1" i="2"/>
  <c r="BV1" i="2"/>
  <c r="BN1" i="2"/>
  <c r="BF1" i="2"/>
  <c r="AX1" i="2"/>
  <c r="AP1" i="2"/>
  <c r="AH1" i="2"/>
  <c r="Z1" i="2"/>
  <c r="R1" i="2"/>
  <c r="J1" i="2"/>
  <c r="I1" i="2"/>
  <c r="EN1" i="2"/>
  <c r="EF1" i="2"/>
  <c r="DP1" i="2"/>
  <c r="CZ1" i="2"/>
  <c r="CJ1" i="2"/>
  <c r="BL1" i="2"/>
  <c r="BD1" i="2"/>
  <c r="AN1" i="2"/>
  <c r="AF1" i="2"/>
  <c r="P1" i="2"/>
  <c r="EB1" i="2"/>
  <c r="EW1" i="2"/>
  <c r="EO1" i="2"/>
  <c r="EG1" i="2"/>
  <c r="DY1" i="2"/>
  <c r="DQ1" i="2"/>
  <c r="DI1" i="2"/>
  <c r="DA1" i="2"/>
  <c r="CS1" i="2"/>
  <c r="CK1" i="2"/>
  <c r="CC1" i="2"/>
  <c r="BU1" i="2"/>
  <c r="BM1" i="2"/>
  <c r="BE1" i="2"/>
  <c r="AW1" i="2"/>
  <c r="AO1" i="2"/>
  <c r="AG1" i="2"/>
  <c r="Y1" i="2"/>
  <c r="Q1" i="2"/>
  <c r="EV1" i="2"/>
  <c r="DX1" i="2"/>
  <c r="DH1" i="2"/>
  <c r="CR1" i="2"/>
  <c r="CB1" i="2"/>
  <c r="BT1" i="2"/>
  <c r="AV1" i="2"/>
  <c r="X1" i="2"/>
  <c r="H1" i="2"/>
  <c r="DT1" i="2"/>
  <c r="BX1" i="2"/>
  <c r="EU1" i="2"/>
  <c r="EM1" i="2"/>
  <c r="EE1" i="2"/>
  <c r="DW1" i="2"/>
  <c r="DO1" i="2"/>
  <c r="DG1" i="2"/>
  <c r="CY1" i="2"/>
  <c r="CQ1" i="2"/>
  <c r="CI1" i="2"/>
  <c r="CA1" i="2"/>
  <c r="BS1" i="2"/>
  <c r="BK1" i="2"/>
  <c r="BC1" i="2"/>
  <c r="AU1" i="2"/>
  <c r="AM1" i="2"/>
  <c r="AE1" i="2"/>
  <c r="W1" i="2"/>
  <c r="O1" i="2"/>
  <c r="G1" i="2"/>
  <c r="DL1" i="2"/>
  <c r="ET1" i="2"/>
  <c r="EL1" i="2"/>
  <c r="ED1" i="2"/>
  <c r="DV1" i="2"/>
  <c r="DN1" i="2"/>
  <c r="DF1" i="2"/>
  <c r="CX1" i="2"/>
  <c r="CP1" i="2"/>
  <c r="CH1" i="2"/>
  <c r="BZ1" i="2"/>
  <c r="BR1" i="2"/>
  <c r="BJ1" i="2"/>
  <c r="BB1" i="2"/>
  <c r="AT1" i="2"/>
  <c r="AL1" i="2"/>
  <c r="AD1" i="2"/>
  <c r="V1" i="2"/>
  <c r="N1" i="2"/>
  <c r="F1" i="2"/>
  <c r="EJ1" i="2"/>
  <c r="CV1" i="2"/>
  <c r="CF1" i="2"/>
  <c r="BH1" i="2"/>
  <c r="ES1" i="2"/>
  <c r="EK1" i="2"/>
  <c r="EC1" i="2"/>
  <c r="DU1" i="2"/>
  <c r="DM1" i="2"/>
  <c r="DE1" i="2"/>
  <c r="CW1" i="2"/>
  <c r="CO1" i="2"/>
  <c r="CG1" i="2"/>
  <c r="BY1" i="2"/>
  <c r="BQ1" i="2"/>
  <c r="BI1" i="2"/>
  <c r="BA1" i="2"/>
  <c r="AS1" i="2"/>
  <c r="AK1" i="2"/>
  <c r="AC1" i="2"/>
  <c r="U1" i="2"/>
  <c r="M1" i="2"/>
  <c r="ER1" i="2"/>
  <c r="DD1" i="2"/>
  <c r="CN1" i="2"/>
  <c r="AZ1" i="2"/>
  <c r="BP1" i="2"/>
  <c r="AR1" i="2"/>
  <c r="AJ1" i="2"/>
  <c r="AB1" i="2"/>
  <c r="T1" i="2"/>
  <c r="L1" i="2"/>
</calcChain>
</file>

<file path=xl/sharedStrings.xml><?xml version="1.0" encoding="utf-8"?>
<sst xmlns="http://schemas.openxmlformats.org/spreadsheetml/2006/main" count="106" uniqueCount="29">
  <si>
    <t>CA</t>
  </si>
  <si>
    <t>IA</t>
  </si>
  <si>
    <t>ID</t>
  </si>
  <si>
    <t>IL</t>
  </si>
  <si>
    <t>IN</t>
  </si>
  <si>
    <t>KY</t>
  </si>
  <si>
    <t>MD</t>
  </si>
  <si>
    <t>ME</t>
  </si>
  <si>
    <t>MI</t>
  </si>
  <si>
    <t>MN</t>
  </si>
  <si>
    <t>MO</t>
  </si>
  <si>
    <t>NC</t>
  </si>
  <si>
    <t>NH</t>
  </si>
  <si>
    <t>NJ</t>
  </si>
  <si>
    <t>NY</t>
  </si>
  <si>
    <t>OH</t>
  </si>
  <si>
    <t>OR</t>
  </si>
  <si>
    <t>PA</t>
  </si>
  <si>
    <t>SD</t>
  </si>
  <si>
    <t>UT</t>
  </si>
  <si>
    <t>VA</t>
  </si>
  <si>
    <t>VT</t>
  </si>
  <si>
    <t>WA</t>
  </si>
  <si>
    <t>WI</t>
  </si>
  <si>
    <t>WV</t>
  </si>
  <si>
    <t>CO</t>
  </si>
  <si>
    <t>Milk History - OV Butter Fat History % - WK</t>
  </si>
  <si>
    <t>WHICH TYPE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</si>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</sst>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%"/>
  </numFmts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1A3F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92CD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 applyAlignment="1" applyProtection="1">
      <alignment horizontal="left" vertical="center"/>
      <protection locked="0"/>
    </xf>
    <xf numFmtId="3" fontId="3" fillId="0" borderId="0" xfId="0" applyNumberFormat="1" applyFont="1" applyAlignment="1" applyProtection="1">
      <alignment horizontal="right" vertical="center"/>
      <protection locked="0"/>
    </xf>
    <xf numFmtId="0" fontId="1" fillId="2" borderId="0" xfId="0" applyFont="1" applyFill="1" applyAlignment="1" applyProtection="1">
      <alignment horizontal="right" vertical="center"/>
      <protection locked="0"/>
    </xf>
    <xf numFmtId="2" fontId="0" fillId="0" borderId="0" xfId="0" applyNumberFormat="1" applyAlignment="1" applyProtection="1">
      <alignment horizontal="right"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10" fontId="0" fillId="0" borderId="0" xfId="0" applyNumberFormat="1" applyAlignment="1" applyProtection="1">
      <alignment horizontal="right" vertical="center"/>
      <protection locked="0"/>
    </xf>
    <xf numFmtId="3" fontId="4" fillId="4" borderId="0" xfId="0" applyNumberFormat="1" applyFont="1" applyFill="1" applyAlignment="1" applyProtection="1">
      <alignment horizontal="right" vertical="center"/>
      <protection locked="0"/>
    </xf>
    <xf numFmtId="10" fontId="0" fillId="5" borderId="0" xfId="0" applyNumberFormat="1" applyFill="1" applyAlignment="1" applyProtection="1">
      <alignment horizontal="right" vertical="center"/>
      <protection locked="0"/>
    </xf>
    <xf numFmtId="164" fontId="0" fillId="0" borderId="0" xfId="0" applyNumberFormat="1" applyAlignment="1" applyProtection="1">
      <alignment horizontal="right" vertical="center"/>
      <protection locked="0"/>
    </xf>
    <xf numFmtId="3" fontId="0" fillId="6" borderId="0" xfId="0" applyNumberFormat="1" applyFill="1" applyAlignment="1" applyProtection="1">
      <alignment horizontal="right" vertical="center"/>
      <protection locked="0"/>
    </xf>
    <xf numFmtId="3" fontId="0" fillId="3" borderId="0" xfId="0" applyNumberFormat="1" applyFill="1" applyAlignment="1" applyProtection="1">
      <alignment horizontal="right" vertical="center"/>
      <protection locked="0"/>
    </xf>
    <xf numFmtId="3" fontId="4" fillId="7" borderId="0" xfId="0" applyNumberFormat="1" applyFont="1" applyFill="1" applyAlignment="1" applyProtection="1">
      <alignment horizontal="right" vertical="center"/>
      <protection locked="0"/>
    </xf>
    <xf numFmtId="165" fontId="0" fillId="0" borderId="0" xfId="0" applyNumberFormat="1" applyAlignment="1" applyProtection="1">
      <alignment horizontal="righ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172800</xdr:colOff>
      <xdr:row>0</xdr:row>
      <xdr:rowOff>150495</xdr:rowOff>
    </xdr:to>
    <xdr:pic macro="[1]!Sheet2.ShowHintFilterAttributeTotal">
      <xdr:nvPicPr>
        <xdr:cNvPr id="4" name="PictureHintFilterAttributeTotal" hidden="1">
          <a:extLst>
            <a:ext uri="{FF2B5EF4-FFF2-40B4-BE49-F238E27FC236}">
              <a16:creationId xmlns:a16="http://schemas.microsoft.com/office/drawing/2014/main" id="{D351946C-1F8F-4735-8700-EA48556C9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7360" y="1043940"/>
          <a:ext cx="172800" cy="152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rkasa/AppData/Local/SAP_IBP_AddIn/Workbooks/OV%20-%20Milk%20Forecast%201.xlsm" TargetMode="External"/><Relationship Id="rId1" Type="http://schemas.openxmlformats.org/officeDocument/2006/relationships/externalLinkPath" Target="file:///C:/Users/rkasa/AppData/Local/SAP_IBP_AddIn/Workbooks/OV%20-%20Milk%20Forecast%2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pIbpChartFeeder"/>
      <sheetName val="IBPFormattingSheet"/>
      <sheetName val="OV_Milk History"/>
      <sheetName val="OV_Milk Forecast "/>
      <sheetName val="OV_Milk Forecast_Review"/>
      <sheetName val="OV_Milk Forecast_Accuracy"/>
      <sheetName val="OV_ButterFat_Hist"/>
      <sheetName val="OV_ButterFat_Forecast"/>
      <sheetName val="OV_ButterFat_Forecast_Review"/>
      <sheetName val="OV - Milk Forecast 1"/>
    </sheetNames>
    <definedNames>
      <definedName name="Sheet2.ShowHintFilterAttributeTotal"/>
    </definedNames>
    <sheetDataSet>
      <sheetData sheetId="0">
        <row r="3">
          <cell r="C3" t="str">
            <v xml:space="preserve"> FM8 2019</v>
          </cell>
          <cell r="D3" t="str">
            <v xml:space="preserve"> FM9 2019</v>
          </cell>
          <cell r="E3" t="str">
            <v xml:space="preserve"> FM10 2019</v>
          </cell>
          <cell r="F3" t="str">
            <v xml:space="preserve"> FM11 2019</v>
          </cell>
          <cell r="G3" t="str">
            <v xml:space="preserve"> FM12 2019</v>
          </cell>
          <cell r="H3" t="str">
            <v xml:space="preserve"> FM1 2020</v>
          </cell>
          <cell r="I3" t="str">
            <v xml:space="preserve"> FM2 2020</v>
          </cell>
          <cell r="J3" t="str">
            <v xml:space="preserve"> FM3 2020</v>
          </cell>
          <cell r="K3" t="str">
            <v xml:space="preserve"> FM4 2020</v>
          </cell>
          <cell r="L3" t="str">
            <v xml:space="preserve"> FM5 2020</v>
          </cell>
          <cell r="M3" t="str">
            <v xml:space="preserve"> FM6 2020</v>
          </cell>
          <cell r="N3" t="str">
            <v xml:space="preserve"> FM7 2020</v>
          </cell>
          <cell r="O3" t="str">
            <v xml:space="preserve"> FM8 2020</v>
          </cell>
          <cell r="P3" t="str">
            <v xml:space="preserve"> FM9 2020</v>
          </cell>
          <cell r="Q3" t="str">
            <v xml:space="preserve"> FM10 2020</v>
          </cell>
          <cell r="R3" t="str">
            <v xml:space="preserve"> FM11 2020</v>
          </cell>
          <cell r="S3" t="str">
            <v xml:space="preserve"> FM12 2020</v>
          </cell>
          <cell r="T3" t="str">
            <v xml:space="preserve"> FM1 2021</v>
          </cell>
          <cell r="U3" t="str">
            <v xml:space="preserve"> FM2 2021</v>
          </cell>
          <cell r="V3" t="str">
            <v xml:space="preserve"> FM3 2021</v>
          </cell>
          <cell r="W3" t="str">
            <v xml:space="preserve"> FM4 2021</v>
          </cell>
          <cell r="X3" t="str">
            <v xml:space="preserve"> FM5 2021</v>
          </cell>
          <cell r="Y3" t="str">
            <v xml:space="preserve"> FM6 2021</v>
          </cell>
          <cell r="Z3" t="str">
            <v xml:space="preserve"> FM7 2021</v>
          </cell>
          <cell r="AA3" t="str">
            <v xml:space="preserve"> FM8 2021</v>
          </cell>
          <cell r="AB3" t="str">
            <v xml:space="preserve"> FM9 2021</v>
          </cell>
          <cell r="AC3" t="str">
            <v xml:space="preserve"> FM10 2021</v>
          </cell>
          <cell r="AD3" t="str">
            <v xml:space="preserve"> FM11 2021</v>
          </cell>
          <cell r="AE3" t="str">
            <v xml:space="preserve"> FM12 2021</v>
          </cell>
          <cell r="AF3" t="str">
            <v xml:space="preserve"> FM1 2022</v>
          </cell>
          <cell r="AG3" t="str">
            <v xml:space="preserve"> FM2 2022</v>
          </cell>
          <cell r="AH3" t="str">
            <v xml:space="preserve"> FM3 2022</v>
          </cell>
          <cell r="AI3" t="str">
            <v xml:space="preserve"> FM4 2022</v>
          </cell>
          <cell r="AJ3" t="str">
            <v xml:space="preserve"> FM5 2022</v>
          </cell>
          <cell r="AK3" t="str">
            <v xml:space="preserve"> FM6 2022</v>
          </cell>
          <cell r="AL3" t="str">
            <v xml:space="preserve"> FM7 2022</v>
          </cell>
          <cell r="AM3" t="str">
            <v xml:space="preserve"> FM8 2022</v>
          </cell>
          <cell r="AN3" t="str">
            <v xml:space="preserve"> FM9 2022</v>
          </cell>
          <cell r="AO3" t="str">
            <v xml:space="preserve"> FM10 2022</v>
          </cell>
          <cell r="AP3" t="str">
            <v xml:space="preserve"> FM11 2022</v>
          </cell>
          <cell r="AQ3" t="str">
            <v xml:space="preserve"> FM12 2022</v>
          </cell>
          <cell r="AR3" t="str">
            <v xml:space="preserve"> FM1 2023</v>
          </cell>
          <cell r="AS3" t="str">
            <v xml:space="preserve"> FM2 2023</v>
          </cell>
          <cell r="AT3" t="str">
            <v xml:space="preserve"> FM3 2023</v>
          </cell>
          <cell r="AU3" t="str">
            <v xml:space="preserve"> FM4 2023</v>
          </cell>
          <cell r="AV3" t="str">
            <v xml:space="preserve"> FM5 2023</v>
          </cell>
          <cell r="AW3" t="str">
            <v xml:space="preserve"> FM6 2023</v>
          </cell>
          <cell r="AX3" t="str">
            <v xml:space="preserve"> FM7 2023</v>
          </cell>
        </row>
        <row r="4"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</row>
        <row r="5">
          <cell r="C5">
            <v>5141934</v>
          </cell>
          <cell r="D5">
            <v>5785452</v>
          </cell>
          <cell r="E5">
            <v>7267104</v>
          </cell>
          <cell r="F5">
            <v>4603554</v>
          </cell>
          <cell r="G5">
            <v>4976802</v>
          </cell>
          <cell r="H5">
            <v>7128378</v>
          </cell>
          <cell r="I5">
            <v>6473412</v>
          </cell>
          <cell r="J5">
            <v>7686684</v>
          </cell>
          <cell r="K5">
            <v>6034500</v>
          </cell>
          <cell r="L5">
            <v>5196690</v>
          </cell>
          <cell r="M5">
            <v>6555438</v>
          </cell>
          <cell r="N5">
            <v>8090982</v>
          </cell>
          <cell r="O5">
            <v>6890940</v>
          </cell>
          <cell r="P5">
            <v>6452136</v>
          </cell>
          <cell r="Q5">
            <v>8851086</v>
          </cell>
          <cell r="R5">
            <v>6440796</v>
          </cell>
          <cell r="S5">
            <v>7024806</v>
          </cell>
          <cell r="T5">
            <v>8757990</v>
          </cell>
          <cell r="U5">
            <v>6883326</v>
          </cell>
          <cell r="V5">
            <v>7395246</v>
          </cell>
          <cell r="W5">
            <v>5909598</v>
          </cell>
          <cell r="X5">
            <v>2728620</v>
          </cell>
          <cell r="Y5">
            <v>2180196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A9B29-BCEB-498D-AA14-19E80D733EC4}">
  <dimension ref="A1:HT5860"/>
  <sheetViews>
    <sheetView tabSelected="1" workbookViewId="0">
      <selection activeCell="B4" sqref="B4"/>
    </sheetView>
  </sheetViews>
  <sheetFormatPr baseColWidth="10" defaultColWidth="8.83203125" defaultRowHeight="15" x14ac:dyDescent="0.2"/>
  <cols>
    <col min="1" max="1" width="12.5" bestFit="1" customWidth="1"/>
    <col min="2" max="2" width="54.33203125" bestFit="1" customWidth="1"/>
    <col min="3" max="10" width="13.83203125" bestFit="1" customWidth="1"/>
    <col min="11" max="11" width="14.83203125" bestFit="1" customWidth="1"/>
    <col min="12" max="20" width="13.83203125" bestFit="1" customWidth="1"/>
    <col min="21" max="21" width="14.83203125" bestFit="1" customWidth="1"/>
    <col min="22" max="27" width="10" bestFit="1" customWidth="1"/>
    <col min="28" max="41" width="13.83203125" bestFit="1" customWidth="1"/>
    <col min="42" max="54" width="14.83203125" bestFit="1" customWidth="1"/>
    <col min="55" max="90" width="13.83203125" bestFit="1" customWidth="1"/>
    <col min="91" max="91" width="13.1640625" bestFit="1" customWidth="1"/>
  </cols>
  <sheetData>
    <row r="1" spans="1:228" s="2" customFormat="1" x14ac:dyDescent="0.2">
      <c r="A1" s="1" t="s">
        <v>28</v>
      </c>
      <c r="B1" s="1" t="s">
        <v>27</v>
      </c>
      <c r="C1" s="5" t="str">
        <f>"01/07/2024"</f>
        <v>01/07/2024</v>
      </c>
      <c r="D1" s="5" t="str">
        <f>"1/14/2024"</f>
        <v>1/14/2024</v>
      </c>
      <c r="E1" s="5" t="e">
        <f ca="1" xml:space="preserve"> EPMOlapMemberO("[PERIODID5].[].[100575]","","01/21/2024","","000")</f>
        <v>#NAME?</v>
      </c>
      <c r="F1" s="5" t="e">
        <f ca="1" xml:space="preserve"> _xll.EPMOlapMemberO("[PERIODID5].[].[100576]","","01/28/2024","","000")</f>
        <v>#NAME?</v>
      </c>
      <c r="G1" s="5" t="e">
        <f ca="1" xml:space="preserve"> _xll.EPMOlapMemberO("[PERIODID5].[].[100577]","","02/04/2024","","000")</f>
        <v>#NAME?</v>
      </c>
      <c r="H1" s="5" t="e">
        <f ca="1" xml:space="preserve"> _xll.EPMOlapMemberO("[PERIODID5].[].[100578]","","02/11/2024","","000")</f>
        <v>#NAME?</v>
      </c>
      <c r="I1" s="5" t="e">
        <f ca="1" xml:space="preserve"> _xll.EPMOlapMemberO("[PERIODID5].[].[100579]","","02/18/2024","","000")</f>
        <v>#NAME?</v>
      </c>
      <c r="J1" s="5" t="e">
        <f ca="1" xml:space="preserve"> _xll.EPMOlapMemberO("[PERIODID5].[].[100580]","","02/25/2024","","000")</f>
        <v>#NAME?</v>
      </c>
      <c r="K1" s="5" t="e">
        <f ca="1" xml:space="preserve"> _xll.EPMOlapMemberO("[PERIODID5].[].[100581]","","03/03/2024","","000")</f>
        <v>#NAME?</v>
      </c>
      <c r="L1" s="5" t="e">
        <f ca="1" xml:space="preserve"> _xll.EPMOlapMemberO("[PERIODID5].[].[100582]","","03/10/2024","","000")</f>
        <v>#NAME?</v>
      </c>
      <c r="M1" s="5" t="e">
        <f ca="1" xml:space="preserve"> _xll.EPMOlapMemberO("[PERIODID5].[].[100583]","","03/17/2024","","000")</f>
        <v>#NAME?</v>
      </c>
      <c r="N1" s="5" t="e">
        <f ca="1" xml:space="preserve"> _xll.EPMOlapMemberO("[PERIODID5].[].[100584]","","03/24/2024","","000")</f>
        <v>#NAME?</v>
      </c>
      <c r="O1" s="5" t="e">
        <f ca="1" xml:space="preserve"> _xll.EPMOlapMemberO("[PERIODID5].[].[100585]","","03/31/2024","","000")</f>
        <v>#NAME?</v>
      </c>
      <c r="P1" s="5" t="e">
        <f ca="1" xml:space="preserve"> _xll.EPMOlapMemberO("[PERIODID5].[].[100586]","","04/07/2024","","000")</f>
        <v>#NAME?</v>
      </c>
      <c r="Q1" s="5" t="e">
        <f ca="1" xml:space="preserve"> _xll.EPMOlapMemberO("[PERIODID5].[].[100587]","","04/14/2024","","000")</f>
        <v>#NAME?</v>
      </c>
      <c r="R1" s="5" t="e">
        <f ca="1" xml:space="preserve"> _xll.EPMOlapMemberO("[PERIODID5].[].[100588]","","04/21/2024","","000")</f>
        <v>#NAME?</v>
      </c>
      <c r="S1" s="5" t="e">
        <f ca="1" xml:space="preserve"> _xll.EPMOlapMemberO("[PERIODID5].[].[100589]","","04/28/2024","","000")</f>
        <v>#NAME?</v>
      </c>
      <c r="T1" s="5" t="e">
        <f ca="1" xml:space="preserve"> _xll.EPMOlapMemberO("[PERIODID5].[].[100590]","","05/05/2024","","000")</f>
        <v>#NAME?</v>
      </c>
      <c r="U1" s="5" t="e">
        <f ca="1" xml:space="preserve"> _xll.EPMOlapMemberO("[PERIODID5].[].[100591]","","05/12/2024","","000")</f>
        <v>#NAME?</v>
      </c>
      <c r="V1" s="5" t="e">
        <f ca="1" xml:space="preserve"> _xll.EPMOlapMemberO("[PERIODID5].[].[100592]","","05/19/2024","","000")</f>
        <v>#NAME?</v>
      </c>
      <c r="W1" s="5" t="e">
        <f ca="1" xml:space="preserve"> _xll.EPMOlapMemberO("[PERIODID5].[].[100593]","","05/26/2024","","000")</f>
        <v>#NAME?</v>
      </c>
      <c r="X1" s="5" t="e">
        <f ca="1" xml:space="preserve"> _xll.EPMOlapMemberO("[PERIODID5].[].[100594]","","06/02/2024","","000")</f>
        <v>#NAME?</v>
      </c>
      <c r="Y1" s="5" t="e">
        <f ca="1" xml:space="preserve"> _xll.EPMOlapMemberO("[PERIODID5].[].[100595]","","06/09/2024","","000")</f>
        <v>#NAME?</v>
      </c>
      <c r="Z1" s="5" t="e">
        <f ca="1" xml:space="preserve"> _xll.EPMOlapMemberO("[PERIODID5].[].[100596]","","06/16/2024","","000")</f>
        <v>#NAME?</v>
      </c>
      <c r="AA1" s="5" t="e">
        <f ca="1" xml:space="preserve"> _xll.EPMOlapMemberO("[PERIODID5].[].[100597]","","06/23/2024","","000")</f>
        <v>#NAME?</v>
      </c>
      <c r="AB1" s="5" t="e">
        <f ca="1" xml:space="preserve"> _xll.EPMOlapMemberO("[PERIODID5].[].[100598]","","06/30/2024","","000")</f>
        <v>#NAME?</v>
      </c>
      <c r="AC1" s="5" t="e">
        <f ca="1" xml:space="preserve"> _xll.EPMOlapMemberO("[PERIODID5].[].[100599]","","07/07/2024","","000")</f>
        <v>#NAME?</v>
      </c>
      <c r="AD1" s="5" t="e">
        <f ca="1" xml:space="preserve"> _xll.EPMOlapMemberO("[PERIODID5].[].[100600]","","07/14/2024","","000")</f>
        <v>#NAME?</v>
      </c>
      <c r="AE1" s="5" t="e">
        <f ca="1" xml:space="preserve"> _xll.EPMOlapMemberO("[PERIODID5].[].[100601]","","07/21/2024","","000")</f>
        <v>#NAME?</v>
      </c>
      <c r="AF1" s="5" t="e">
        <f ca="1" xml:space="preserve"> _xll.EPMOlapMemberO("[PERIODID5].[].[100602]","","07/28/2024","","000")</f>
        <v>#NAME?</v>
      </c>
      <c r="AG1" s="5" t="e">
        <f ca="1" xml:space="preserve"> _xll.EPMOlapMemberO("[PERIODID5].[].[100603]","","08/04/2024","","000")</f>
        <v>#NAME?</v>
      </c>
      <c r="AH1" s="5" t="e">
        <f ca="1" xml:space="preserve"> _xll.EPMOlapMemberO("[PERIODID5].[].[100604]","","08/11/2024","","000")</f>
        <v>#NAME?</v>
      </c>
      <c r="AI1" s="5" t="e">
        <f ca="1" xml:space="preserve"> _xll.EPMOlapMemberO("[PERIODID5].[].[100605]","","08/18/2024","","000")</f>
        <v>#NAME?</v>
      </c>
      <c r="AJ1" s="5" t="e">
        <f ca="1" xml:space="preserve"> _xll.EPMOlapMemberO("[PERIODID5].[].[100606]","","08/25/2024","","000")</f>
        <v>#NAME?</v>
      </c>
      <c r="AK1" s="5" t="e">
        <f ca="1" xml:space="preserve"> _xll.EPMOlapMemberO("[PERIODID5].[].[100607]","","09/01/2024","","000")</f>
        <v>#NAME?</v>
      </c>
      <c r="AL1" s="5" t="e">
        <f ca="1" xml:space="preserve"> _xll.EPMOlapMemberO("[PERIODID5].[].[100608]","","09/08/2024","","000")</f>
        <v>#NAME?</v>
      </c>
      <c r="AM1" s="5" t="e">
        <f ca="1" xml:space="preserve"> _xll.EPMOlapMemberO("[PERIODID5].[].[100609]","","09/15/2024","","000")</f>
        <v>#NAME?</v>
      </c>
      <c r="AN1" s="5" t="e">
        <f ca="1" xml:space="preserve"> _xll.EPMOlapMemberO("[PERIODID5].[].[100610]","","09/22/2024","","000")</f>
        <v>#NAME?</v>
      </c>
      <c r="AO1" s="5" t="e">
        <f ca="1" xml:space="preserve"> _xll.EPMOlapMemberO("[PERIODID5].[].[100611]","","09/29/2024","","000")</f>
        <v>#NAME?</v>
      </c>
      <c r="AP1" s="5" t="e">
        <f ca="1" xml:space="preserve"> _xll.EPMOlapMemberO("[PERIODID5].[].[100612]","","10/06/2024","","000")</f>
        <v>#NAME?</v>
      </c>
      <c r="AQ1" s="5" t="e">
        <f ca="1" xml:space="preserve"> _xll.EPMOlapMemberO("[PERIODID5].[].[100613]","","10/13/2024","","000")</f>
        <v>#NAME?</v>
      </c>
      <c r="AR1" s="5" t="e">
        <f ca="1" xml:space="preserve"> _xll.EPMOlapMemberO("[PERIODID5].[].[100614]","","10/20/2024","","000")</f>
        <v>#NAME?</v>
      </c>
      <c r="AS1" s="5" t="e">
        <f ca="1" xml:space="preserve"> _xll.EPMOlapMemberO("[PERIODID5].[].[100615]","","10/27/2024","","000")</f>
        <v>#NAME?</v>
      </c>
      <c r="AT1" s="5" t="e">
        <f ca="1" xml:space="preserve"> _xll.EPMOlapMemberO("[PERIODID5].[].[100616]","","11/03/2024","","000")</f>
        <v>#NAME?</v>
      </c>
      <c r="AU1" s="5" t="e">
        <f ca="1" xml:space="preserve"> _xll.EPMOlapMemberO("[PERIODID5].[].[100617]","","11/10/2024","","000")</f>
        <v>#NAME?</v>
      </c>
      <c r="AV1" s="5" t="e">
        <f ca="1" xml:space="preserve"> _xll.EPMOlapMemberO("[PERIODID5].[].[100618]","","11/17/2024","","000")</f>
        <v>#NAME?</v>
      </c>
      <c r="AW1" s="5" t="e">
        <f ca="1" xml:space="preserve"> _xll.EPMOlapMemberO("[PERIODID5].[].[100619]","","11/24/2024","","000")</f>
        <v>#NAME?</v>
      </c>
      <c r="AX1" s="5" t="e">
        <f ca="1" xml:space="preserve"> _xll.EPMOlapMemberO("[PERIODID5].[].[100620]","","12/01/2024","","000")</f>
        <v>#NAME?</v>
      </c>
      <c r="AY1" s="5" t="e">
        <f ca="1" xml:space="preserve"> _xll.EPMOlapMemberO("[PERIODID5].[].[100621]","","12/08/2024","","000")</f>
        <v>#NAME?</v>
      </c>
      <c r="AZ1" s="5" t="e">
        <f ca="1" xml:space="preserve"> _xll.EPMOlapMemberO("[PERIODID5].[].[100622]","","12/15/2024","","000")</f>
        <v>#NAME?</v>
      </c>
      <c r="BA1" s="5" t="e">
        <f ca="1" xml:space="preserve"> _xll.EPMOlapMemberO("[PERIODID5].[].[100623]","","12/22/2024","","000")</f>
        <v>#NAME?</v>
      </c>
      <c r="BB1" s="5" t="e">
        <f ca="1" xml:space="preserve"> _xll.EPMOlapMemberO("[PERIODID5].[].[100624]","","12/29/2024","","000")</f>
        <v>#NAME?</v>
      </c>
      <c r="BC1" s="5" t="e">
        <f ca="1" xml:space="preserve"> _xll.EPMOlapMemberO("[PERIODID5].[].[100625]","","01/05/2025","","000")</f>
        <v>#NAME?</v>
      </c>
      <c r="BD1" s="5" t="e">
        <f ca="1" xml:space="preserve"> _xll.EPMOlapMemberO("[PERIODID5].[].[100626]","","01/12/2025","","000")</f>
        <v>#NAME?</v>
      </c>
      <c r="BE1" s="5" t="e">
        <f ca="1" xml:space="preserve"> _xll.EPMOlapMemberO("[PERIODID5].[].[100627]","","01/19/2025","","000")</f>
        <v>#NAME?</v>
      </c>
      <c r="BF1" s="5" t="e">
        <f ca="1" xml:space="preserve"> _xll.EPMOlapMemberO("[PERIODID5].[].[100628]","","01/26/2025","","000")</f>
        <v>#NAME?</v>
      </c>
      <c r="BG1" s="5" t="e">
        <f ca="1" xml:space="preserve"> _xll.EPMOlapMemberO("[PERIODID5].[].[100629]","","02/02/2025","","000")</f>
        <v>#NAME?</v>
      </c>
      <c r="BH1" s="5" t="e">
        <f ca="1" xml:space="preserve"> _xll.EPMOlapMemberO("[PERIODID5].[].[100630]","","02/09/2025","","000")</f>
        <v>#NAME?</v>
      </c>
      <c r="BI1" s="5" t="e">
        <f ca="1" xml:space="preserve"> _xll.EPMOlapMemberO("[PERIODID5].[].[100631]","","02/16/2025","","000")</f>
        <v>#NAME?</v>
      </c>
      <c r="BJ1" s="5" t="e">
        <f ca="1" xml:space="preserve"> _xll.EPMOlapMemberO("[PERIODID5].[].[100632]","","02/23/2025","","000")</f>
        <v>#NAME?</v>
      </c>
      <c r="BK1" s="5" t="e">
        <f ca="1" xml:space="preserve"> _xll.EPMOlapMemberO("[PERIODID5].[].[100633]","","03/02/2025","","000")</f>
        <v>#NAME?</v>
      </c>
      <c r="BL1" s="5" t="e">
        <f ca="1" xml:space="preserve"> _xll.EPMOlapMemberO("[PERIODID5].[].[100634]","","03/09/2025","","000")</f>
        <v>#NAME?</v>
      </c>
      <c r="BM1" s="5" t="e">
        <f ca="1" xml:space="preserve"> _xll.EPMOlapMemberO("[PERIODID5].[].[100635]","","03/16/2025","","000")</f>
        <v>#NAME?</v>
      </c>
      <c r="BN1" s="5" t="e">
        <f ca="1" xml:space="preserve"> _xll.EPMOlapMemberO("[PERIODID5].[].[100636]","","03/23/2025","","000")</f>
        <v>#NAME?</v>
      </c>
      <c r="BO1" s="5" t="e">
        <f ca="1" xml:space="preserve"> _xll.EPMOlapMemberO("[PERIODID5].[].[100637]","","03/30/2025","","000")</f>
        <v>#NAME?</v>
      </c>
      <c r="BP1" s="5" t="e">
        <f ca="1" xml:space="preserve"> _xll.EPMOlapMemberO("[PERIODID5].[].[100638]","","04/06/2025","","000")</f>
        <v>#NAME?</v>
      </c>
      <c r="BQ1" s="5" t="e">
        <f ca="1" xml:space="preserve"> _xll.EPMOlapMemberO("[PERIODID5].[].[100639]","","04/13/2025","","000")</f>
        <v>#NAME?</v>
      </c>
      <c r="BR1" s="5" t="e">
        <f ca="1" xml:space="preserve"> _xll.EPMOlapMemberO("[PERIODID5].[].[100640]","","04/20/2025","","000")</f>
        <v>#NAME?</v>
      </c>
      <c r="BS1" s="5" t="e">
        <f ca="1" xml:space="preserve"> _xll.EPMOlapMemberO("[PERIODID5].[].[100641]","","04/27/2025","","000")</f>
        <v>#NAME?</v>
      </c>
      <c r="BT1" s="5" t="e">
        <f ca="1" xml:space="preserve"> _xll.EPMOlapMemberO("[PERIODID5].[].[100642]","","05/04/2025","","000")</f>
        <v>#NAME?</v>
      </c>
      <c r="BU1" s="5" t="e">
        <f ca="1" xml:space="preserve"> _xll.EPMOlapMemberO("[PERIODID5].[].[100643]","","05/11/2025","","000")</f>
        <v>#NAME?</v>
      </c>
      <c r="BV1" s="5" t="e">
        <f ca="1" xml:space="preserve"> _xll.EPMOlapMemberO("[PERIODID5].[].[100644]","","05/18/2025","","000")</f>
        <v>#NAME?</v>
      </c>
      <c r="BW1" s="5" t="e">
        <f ca="1" xml:space="preserve"> _xll.EPMOlapMemberO("[PERIODID5].[].[100645]","","05/25/2025","","000")</f>
        <v>#NAME?</v>
      </c>
      <c r="BX1" s="5" t="e">
        <f ca="1" xml:space="preserve"> _xll.EPMOlapMemberO("[PERIODID5].[].[100646]","","06/01/2025","","000")</f>
        <v>#NAME?</v>
      </c>
      <c r="BY1" s="5" t="e">
        <f ca="1" xml:space="preserve"> _xll.EPMOlapMemberO("[PERIODID5].[].[100647]","","06/08/2025","","000")</f>
        <v>#NAME?</v>
      </c>
      <c r="BZ1" s="5" t="e">
        <f ca="1" xml:space="preserve"> _xll.EPMOlapMemberO("[PERIODID5].[].[100648]","","06/15/2025","","000")</f>
        <v>#NAME?</v>
      </c>
      <c r="CA1" s="5" t="e">
        <f ca="1" xml:space="preserve"> _xll.EPMOlapMemberO("[PERIODID5].[].[100649]","","06/22/2025","","000")</f>
        <v>#NAME?</v>
      </c>
      <c r="CB1" s="5" t="e">
        <f ca="1" xml:space="preserve"> _xll.EPMOlapMemberO("[PERIODID5].[].[100650]","","06/29/2025","","000")</f>
        <v>#NAME?</v>
      </c>
      <c r="CC1" s="5" t="e">
        <f ca="1" xml:space="preserve"> _xll.EPMOlapMemberO("[PERIODID5].[].[100651]","","07/06/2025","","000")</f>
        <v>#NAME?</v>
      </c>
      <c r="CD1" s="5" t="e">
        <f ca="1" xml:space="preserve"> _xll.EPMOlapMemberO("[PERIODID5].[].[100652]","","07/13/2025","","000")</f>
        <v>#NAME?</v>
      </c>
      <c r="CE1" s="5" t="e">
        <f ca="1" xml:space="preserve"> _xll.EPMOlapMemberO("[PERIODID5].[].[100653]","","07/20/2025","","000")</f>
        <v>#NAME?</v>
      </c>
      <c r="CF1" s="5" t="e">
        <f ca="1" xml:space="preserve"> _xll.EPMOlapMemberO("[PERIODID5].[].[100654]","","07/27/2025","","000")</f>
        <v>#NAME?</v>
      </c>
      <c r="CG1" s="5" t="e">
        <f ca="1" xml:space="preserve"> _xll.EPMOlapMemberO("[PERIODID5].[].[100655]","","08/03/2025","","000")</f>
        <v>#NAME?</v>
      </c>
      <c r="CH1" s="5" t="e">
        <f ca="1" xml:space="preserve"> _xll.EPMOlapMemberO("[PERIODID5].[].[100656]","","08/10/2025","","000")</f>
        <v>#NAME?</v>
      </c>
      <c r="CI1" s="5" t="e">
        <f ca="1" xml:space="preserve"> _xll.EPMOlapMemberO("[PERIODID5].[].[100657]","","08/17/2025","","000")</f>
        <v>#NAME?</v>
      </c>
      <c r="CJ1" s="5" t="e">
        <f ca="1" xml:space="preserve"> _xll.EPMOlapMemberO("[PERIODID5].[].[100658]","","08/24/2025","","000")</f>
        <v>#NAME?</v>
      </c>
      <c r="CK1" s="5" t="e">
        <f ca="1" xml:space="preserve"> _xll.EPMOlapMemberO("[PERIODID5].[].[100659]","","08/31/2025","","000")</f>
        <v>#NAME?</v>
      </c>
      <c r="CL1" s="5" t="e">
        <f ca="1" xml:space="preserve"> _xll.EPMOlapMemberO("[PERIODID5].[].[100660]","","09/07/2025","","000")</f>
        <v>#NAME?</v>
      </c>
      <c r="CM1" s="5" t="e">
        <f ca="1" xml:space="preserve"> _xll.EPMOlapMemberO("[PERIODID5].[].[100661]","","09/14/2025","","000")</f>
        <v>#NAME?</v>
      </c>
      <c r="CN1" s="5" t="e">
        <f ca="1" xml:space="preserve"> _xll.EPMOlapMemberO("[PERIODID5].[].[100662]","","09/21/2025","","000")</f>
        <v>#NAME?</v>
      </c>
      <c r="CO1" s="5" t="e">
        <f ca="1" xml:space="preserve"> _xll.EPMOlapMemberO("[PERIODID5].[].[100663]","","09/28/2025","","000")</f>
        <v>#NAME?</v>
      </c>
      <c r="CP1" s="5" t="e">
        <f ca="1" xml:space="preserve"> _xll.EPMOlapMemberO("[PERIODID5].[].[100664]","","10/05/2025","","000")</f>
        <v>#NAME?</v>
      </c>
      <c r="CQ1" s="5" t="e">
        <f ca="1" xml:space="preserve"> _xll.EPMOlapMemberO("[PERIODID5].[].[100665]","","10/12/2025","","000")</f>
        <v>#NAME?</v>
      </c>
      <c r="CR1" s="5" t="e">
        <f ca="1" xml:space="preserve"> _xll.EPMOlapMemberO("[PERIODID5].[].[100666]","","10/19/2025","","000")</f>
        <v>#NAME?</v>
      </c>
      <c r="CS1" s="5" t="e">
        <f ca="1" xml:space="preserve"> _xll.EPMOlapMemberO("[PERIODID5].[].[100667]","","10/26/2025","","000")</f>
        <v>#NAME?</v>
      </c>
      <c r="CT1" s="5" t="e">
        <f ca="1" xml:space="preserve"> _xll.EPMOlapMemberO("[PERIODID5].[].[100668]","","11/02/2025","","000")</f>
        <v>#NAME?</v>
      </c>
      <c r="CU1" s="5" t="e">
        <f ca="1" xml:space="preserve"> _xll.EPMOlapMemberO("[PERIODID5].[].[100669]","","11/09/2025","","000")</f>
        <v>#NAME?</v>
      </c>
      <c r="CV1" s="5" t="e">
        <f ca="1" xml:space="preserve"> _xll.EPMOlapMemberO("[PERIODID5].[].[100670]","","11/16/2025","","000")</f>
        <v>#NAME?</v>
      </c>
      <c r="CW1" s="5" t="e">
        <f ca="1" xml:space="preserve"> _xll.EPMOlapMemberO("[PERIODID5].[].[100671]","","11/23/2025","","000")</f>
        <v>#NAME?</v>
      </c>
      <c r="CX1" s="5" t="e">
        <f ca="1" xml:space="preserve"> _xll.EPMOlapMemberO("[PERIODID5].[].[100672]","","11/30/2025","","000")</f>
        <v>#NAME?</v>
      </c>
      <c r="CY1" s="5" t="e">
        <f ca="1" xml:space="preserve"> _xll.EPMOlapMemberO("[PERIODID5].[].[100673]","","12/07/2025","","000")</f>
        <v>#NAME?</v>
      </c>
      <c r="CZ1" s="5" t="e">
        <f ca="1" xml:space="preserve"> _xll.EPMOlapMemberO("[PERIODID5].[].[100674]","","12/14/2025","","000")</f>
        <v>#NAME?</v>
      </c>
      <c r="DA1" s="5" t="e">
        <f ca="1" xml:space="preserve"> _xll.EPMOlapMemberO("[PERIODID5].[].[100675]","","12/21/2025","","000")</f>
        <v>#NAME?</v>
      </c>
      <c r="DB1" s="5" t="e">
        <f ca="1" xml:space="preserve"> _xll.EPMOlapMemberO("[PERIODID5].[].[100676]","","12/28/2025","","000")</f>
        <v>#NAME?</v>
      </c>
      <c r="DC1" s="5" t="e">
        <f ca="1" xml:space="preserve"> _xll.EPMOlapMemberO("[PERIODID5].[].[100677]","","01/04/2026","","000")</f>
        <v>#NAME?</v>
      </c>
      <c r="DD1" s="5" t="e">
        <f ca="1" xml:space="preserve"> _xll.EPMOlapMemberO("[PERIODID5].[].[100678]","","01/11/2026","","000")</f>
        <v>#NAME?</v>
      </c>
      <c r="DE1" s="5" t="e">
        <f ca="1" xml:space="preserve"> _xll.EPMOlapMemberO("[PERIODID5].[].[100679]","","01/18/2026","","000")</f>
        <v>#NAME?</v>
      </c>
      <c r="DF1" s="5" t="e">
        <f ca="1" xml:space="preserve"> _xll.EPMOlapMemberO("[PERIODID5].[].[100680]","","01/25/2026","","000")</f>
        <v>#NAME?</v>
      </c>
      <c r="DG1" s="5" t="e">
        <f ca="1" xml:space="preserve"> _xll.EPMOlapMemberO("[PERIODID5].[].[100681]","","02/01/2026","","000")</f>
        <v>#NAME?</v>
      </c>
      <c r="DH1" s="5" t="e">
        <f ca="1" xml:space="preserve"> _xll.EPMOlapMemberO("[PERIODID5].[].[100682]","","02/08/2026","","000")</f>
        <v>#NAME?</v>
      </c>
      <c r="DI1" s="5" t="e">
        <f ca="1" xml:space="preserve"> _xll.EPMOlapMemberO("[PERIODID5].[].[100683]","","02/15/2026","","000")</f>
        <v>#NAME?</v>
      </c>
      <c r="DJ1" s="5" t="e">
        <f ca="1" xml:space="preserve"> _xll.EPMOlapMemberO("[PERIODID5].[].[100684]","","02/22/2026","","000")</f>
        <v>#NAME?</v>
      </c>
      <c r="DK1" s="5" t="e">
        <f ca="1" xml:space="preserve"> _xll.EPMOlapMemberO("[PERIODID5].[].[100685]","","03/01/2026","","000")</f>
        <v>#NAME?</v>
      </c>
      <c r="DL1" s="5" t="e">
        <f ca="1" xml:space="preserve"> _xll.EPMOlapMemberO("[PERIODID5].[].[100686]","","03/08/2026","","000")</f>
        <v>#NAME?</v>
      </c>
      <c r="DM1" s="5" t="e">
        <f ca="1" xml:space="preserve"> _xll.EPMOlapMemberO("[PERIODID5].[].[100687]","","03/15/2026","","000")</f>
        <v>#NAME?</v>
      </c>
      <c r="DN1" s="5" t="e">
        <f ca="1" xml:space="preserve"> _xll.EPMOlapMemberO("[PERIODID5].[].[100688]","","03/22/2026","","000")</f>
        <v>#NAME?</v>
      </c>
      <c r="DO1" s="5" t="e">
        <f ca="1" xml:space="preserve"> _xll.EPMOlapMemberO("[PERIODID5].[].[100689]","","03/29/2026","","000")</f>
        <v>#NAME?</v>
      </c>
      <c r="DP1" s="5" t="e">
        <f ca="1" xml:space="preserve"> _xll.EPMOlapMemberO("[PERIODID5].[].[100690]","","04/05/2026","","000")</f>
        <v>#NAME?</v>
      </c>
      <c r="DQ1" s="5" t="e">
        <f ca="1" xml:space="preserve"> _xll.EPMOlapMemberO("[PERIODID5].[].[100691]","","04/12/2026","","000")</f>
        <v>#NAME?</v>
      </c>
      <c r="DR1" s="5" t="e">
        <f ca="1" xml:space="preserve"> _xll.EPMOlapMemberO("[PERIODID5].[].[100692]","","04/19/2026","","000")</f>
        <v>#NAME?</v>
      </c>
      <c r="DS1" s="5" t="e">
        <f ca="1" xml:space="preserve"> _xll.EPMOlapMemberO("[PERIODID5].[].[100693]","","04/26/2026","","000")</f>
        <v>#NAME?</v>
      </c>
      <c r="DT1" s="5" t="e">
        <f ca="1" xml:space="preserve"> _xll.EPMOlapMemberO("[PERIODID5].[].[100694]","","05/03/2026","","000")</f>
        <v>#NAME?</v>
      </c>
      <c r="DU1" s="5" t="e">
        <f ca="1" xml:space="preserve"> _xll.EPMOlapMemberO("[PERIODID5].[].[100695]","","05/10/2026","","000")</f>
        <v>#NAME?</v>
      </c>
      <c r="DV1" s="5" t="e">
        <f ca="1" xml:space="preserve"> _xll.EPMOlapMemberO("[PERIODID5].[].[100696]","","05/17/2026","","000")</f>
        <v>#NAME?</v>
      </c>
      <c r="DW1" s="5" t="e">
        <f ca="1" xml:space="preserve"> _xll.EPMOlapMemberO("[PERIODID5].[].[100697]","","05/24/2026","","000")</f>
        <v>#NAME?</v>
      </c>
      <c r="DX1" s="5" t="e">
        <f ca="1" xml:space="preserve"> _xll.EPMOlapMemberO("[PERIODID5].[].[100698]","","05/31/2026","","000")</f>
        <v>#NAME?</v>
      </c>
      <c r="DY1" s="5" t="e">
        <f ca="1" xml:space="preserve"> _xll.EPMOlapMemberO("[PERIODID5].[].[100699]","","06/07/2026","","000")</f>
        <v>#NAME?</v>
      </c>
      <c r="DZ1" s="5" t="e">
        <f ca="1" xml:space="preserve"> _xll.EPMOlapMemberO("[PERIODID5].[].[100700]","","06/14/2026","","000")</f>
        <v>#NAME?</v>
      </c>
      <c r="EA1" s="5" t="e">
        <f ca="1" xml:space="preserve"> _xll.EPMOlapMemberO("[PERIODID5].[].[100701]","","06/21/2026","","000")</f>
        <v>#NAME?</v>
      </c>
      <c r="EB1" s="5" t="e">
        <f ca="1" xml:space="preserve"> _xll.EPMOlapMemberO("[PERIODID5].[].[100702]","","06/28/2026","","000")</f>
        <v>#NAME?</v>
      </c>
      <c r="EC1" s="5" t="e">
        <f ca="1" xml:space="preserve"> _xll.EPMOlapMemberO("[PERIODID5].[].[100703]","","07/05/2026","","000")</f>
        <v>#NAME?</v>
      </c>
      <c r="ED1" s="5" t="e">
        <f ca="1" xml:space="preserve"> _xll.EPMOlapMemberO("[PERIODID5].[].[100704]","","07/12/2026","","000")</f>
        <v>#NAME?</v>
      </c>
      <c r="EE1" s="5" t="e">
        <f ca="1" xml:space="preserve"> _xll.EPMOlapMemberO("[PERIODID5].[].[100705]","","07/19/2026","","000")</f>
        <v>#NAME?</v>
      </c>
      <c r="EF1" s="5" t="e">
        <f ca="1" xml:space="preserve"> _xll.EPMOlapMemberO("[PERIODID5].[].[100706]","","07/26/2026","","000")</f>
        <v>#NAME?</v>
      </c>
      <c r="EG1" s="5" t="e">
        <f ca="1" xml:space="preserve"> _xll.EPMOlapMemberO("[PERIODID5].[].[100707]","","08/02/2026","","000")</f>
        <v>#NAME?</v>
      </c>
      <c r="EH1" s="5" t="e">
        <f ca="1" xml:space="preserve"> _xll.EPMOlapMemberO("[PERIODID5].[].[100708]","","08/09/2026","","000")</f>
        <v>#NAME?</v>
      </c>
      <c r="EI1" s="5" t="e">
        <f ca="1" xml:space="preserve"> _xll.EPMOlapMemberO("[PERIODID5].[].[100709]","","08/16/2026","","000")</f>
        <v>#NAME?</v>
      </c>
      <c r="EJ1" s="5" t="e">
        <f ca="1" xml:space="preserve"> _xll.EPMOlapMemberO("[PERIODID5].[].[100710]","","08/23/2026","","000")</f>
        <v>#NAME?</v>
      </c>
      <c r="EK1" s="5" t="e">
        <f ca="1" xml:space="preserve"> _xll.EPMOlapMemberO("[PERIODID5].[].[100711]","","08/30/2026","","000")</f>
        <v>#NAME?</v>
      </c>
      <c r="EL1" s="5" t="e">
        <f ca="1" xml:space="preserve"> _xll.EPMOlapMemberO("[PERIODID5].[].[100712]","","09/06/2026","","000")</f>
        <v>#NAME?</v>
      </c>
      <c r="EM1" s="5" t="e">
        <f ca="1" xml:space="preserve"> _xll.EPMOlapMemberO("[PERIODID5].[].[100713]","","09/13/2026","","000")</f>
        <v>#NAME?</v>
      </c>
      <c r="EN1" s="5" t="e">
        <f ca="1" xml:space="preserve"> _xll.EPMOlapMemberO("[PERIODID5].[].[100714]","","09/20/2026","","000")</f>
        <v>#NAME?</v>
      </c>
      <c r="EO1" s="5" t="e">
        <f ca="1" xml:space="preserve"> _xll.EPMOlapMemberO("[PERIODID5].[].[100715]","","09/27/2026","","000")</f>
        <v>#NAME?</v>
      </c>
      <c r="EP1" s="5" t="e">
        <f ca="1" xml:space="preserve"> _xll.EPMOlapMemberO("[PERIODID5].[].[100716]","","10/04/2026","","000")</f>
        <v>#NAME?</v>
      </c>
      <c r="EQ1" s="5" t="e">
        <f ca="1" xml:space="preserve"> _xll.EPMOlapMemberO("[PERIODID5].[].[100717]","","10/11/2026","","000")</f>
        <v>#NAME?</v>
      </c>
      <c r="ER1" s="5" t="e">
        <f ca="1" xml:space="preserve"> _xll.EPMOlapMemberO("[PERIODID5].[].[100718]","","10/18/2026","","000")</f>
        <v>#NAME?</v>
      </c>
      <c r="ES1" s="5" t="e">
        <f ca="1" xml:space="preserve"> _xll.EPMOlapMemberO("[PERIODID5].[].[100719]","","10/25/2026","","000")</f>
        <v>#NAME?</v>
      </c>
      <c r="ET1" s="5" t="e">
        <f ca="1" xml:space="preserve"> _xll.EPMOlapMemberO("[PERIODID5].[].[100720]","","11/01/2026","","000")</f>
        <v>#NAME?</v>
      </c>
      <c r="EU1" s="5" t="e">
        <f ca="1" xml:space="preserve"> _xll.EPMOlapMemberO("[PERIODID5].[].[100721]","","11/08/2026","","000")</f>
        <v>#NAME?</v>
      </c>
      <c r="EV1" s="5" t="e">
        <f ca="1" xml:space="preserve"> _xll.EPMOlapMemberO("[PERIODID5].[].[100722]","","11/15/2026","","000")</f>
        <v>#NAME?</v>
      </c>
      <c r="EW1" s="5" t="e">
        <f ca="1" xml:space="preserve"> _xll.EPMOlapMemberO("[PERIODID5].[].[100723]","","11/22/2026","","000")</f>
        <v>#NAME?</v>
      </c>
      <c r="EX1" s="5" t="e">
        <f ca="1" xml:space="preserve"> _xll.EPMOlapMemberO("[PERIODID5].[].[100724]","","11/29/2026","","000")</f>
        <v>#NAME?</v>
      </c>
      <c r="EY1" s="5" t="e">
        <f ca="1" xml:space="preserve"> _xll.EPMOlapMemberO("[PERIODID5].[].[100725]","","12/06/2026","","000")</f>
        <v>#NAME?</v>
      </c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</row>
    <row r="2" spans="1:228" x14ac:dyDescent="0.2">
      <c r="A2" t="s">
        <v>0</v>
      </c>
      <c r="B2" s="7" t="s">
        <v>26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>
        <v>4.5270999999999999E-2</v>
      </c>
      <c r="AY2" s="15">
        <v>4.5449999999999997E-2</v>
      </c>
      <c r="AZ2" s="15">
        <v>4.6057000000000001E-2</v>
      </c>
      <c r="BA2" s="15">
        <v>4.5734999999999998E-2</v>
      </c>
      <c r="BB2" s="15">
        <v>4.5607000000000002E-2</v>
      </c>
      <c r="BC2" s="15">
        <v>4.5071E-2</v>
      </c>
      <c r="BD2" s="15">
        <v>4.5092E-2</v>
      </c>
      <c r="BE2" s="15">
        <v>4.4692000000000003E-2</v>
      </c>
      <c r="BF2" s="15">
        <v>4.4671000000000002E-2</v>
      </c>
      <c r="BG2" s="15">
        <v>4.4706999999999997E-2</v>
      </c>
      <c r="BH2" s="15">
        <v>4.4878000000000001E-2</v>
      </c>
      <c r="BI2" s="15">
        <v>4.4713999999999997E-2</v>
      </c>
      <c r="BJ2" s="15">
        <v>4.4320999999999999E-2</v>
      </c>
      <c r="BK2" s="15">
        <v>4.4214000000000003E-2</v>
      </c>
      <c r="BL2" s="15">
        <v>4.4864000000000001E-2</v>
      </c>
      <c r="BM2" s="15">
        <v>4.4541999999999998E-2</v>
      </c>
      <c r="BN2" s="15">
        <v>4.4706999999999997E-2</v>
      </c>
      <c r="BO2" s="15">
        <v>4.4885000000000001E-2</v>
      </c>
      <c r="BP2" s="15">
        <v>4.4868999999999999E-2</v>
      </c>
      <c r="BQ2" s="15">
        <v>4.4261000000000002E-2</v>
      </c>
      <c r="BR2" s="15">
        <v>4.3992000000000003E-2</v>
      </c>
      <c r="BS2" s="15">
        <v>4.3875999999999998E-2</v>
      </c>
      <c r="BT2" s="15">
        <v>4.3553000000000001E-2</v>
      </c>
      <c r="BU2" s="15">
        <v>4.3791999999999998E-2</v>
      </c>
      <c r="BV2" s="15">
        <v>4.3961E-2</v>
      </c>
      <c r="BW2" s="15">
        <v>4.3499999999999997E-2</v>
      </c>
      <c r="BX2" s="15">
        <v>4.3630000000000002E-2</v>
      </c>
      <c r="BY2" s="15">
        <v>4.3883999999999999E-2</v>
      </c>
      <c r="BZ2" s="15">
        <v>4.4130000000000003E-2</v>
      </c>
      <c r="CA2" s="15">
        <v>4.3975E-2</v>
      </c>
      <c r="CB2" s="15">
        <v>4.3741000000000002E-2</v>
      </c>
      <c r="CC2" s="15">
        <v>4.3553000000000001E-2</v>
      </c>
      <c r="CD2" s="15">
        <v>4.3469000000000001E-2</v>
      </c>
      <c r="CE2" s="15">
        <v>4.3630000000000002E-2</v>
      </c>
      <c r="CF2" s="15">
        <v>4.4422999999999997E-2</v>
      </c>
      <c r="CG2" s="15">
        <v>4.2417999999999997E-2</v>
      </c>
      <c r="CH2" s="15">
        <v>4.3008999999999999E-2</v>
      </c>
      <c r="CI2" s="15">
        <v>4.3508999999999999E-2</v>
      </c>
      <c r="CJ2" s="15">
        <v>4.3454E-2</v>
      </c>
      <c r="CK2" s="15">
        <v>4.3908999999999997E-2</v>
      </c>
      <c r="CL2" s="15">
        <v>4.36E-2</v>
      </c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4"/>
    </row>
    <row r="3" spans="1:228" x14ac:dyDescent="0.2">
      <c r="A3" s="7" t="s">
        <v>1</v>
      </c>
      <c r="B3" s="7" t="s">
        <v>26</v>
      </c>
      <c r="C3" s="15">
        <v>4.2913E-2</v>
      </c>
      <c r="D3" s="15">
        <v>4.3876999999999999E-2</v>
      </c>
      <c r="E3" s="15">
        <v>4.3049999999999998E-2</v>
      </c>
      <c r="F3" s="15">
        <v>4.2713000000000001E-2</v>
      </c>
      <c r="G3" s="15">
        <v>4.2271999999999997E-2</v>
      </c>
      <c r="H3" s="15">
        <v>4.2159000000000002E-2</v>
      </c>
      <c r="I3" s="15">
        <v>4.2381000000000002E-2</v>
      </c>
      <c r="J3" s="15">
        <v>4.2355999999999998E-2</v>
      </c>
      <c r="K3" s="15">
        <v>4.1647000000000003E-2</v>
      </c>
      <c r="L3" s="15">
        <v>4.1655999999999999E-2</v>
      </c>
      <c r="M3" s="15">
        <v>4.2200000000000001E-2</v>
      </c>
      <c r="N3" s="15">
        <v>4.2521000000000003E-2</v>
      </c>
      <c r="O3" s="15">
        <v>4.2494999999999998E-2</v>
      </c>
      <c r="P3" s="15">
        <v>4.1890999999999998E-2</v>
      </c>
      <c r="Q3" s="15">
        <v>4.1678E-2</v>
      </c>
      <c r="R3" s="15">
        <v>4.2077999999999997E-2</v>
      </c>
      <c r="S3" s="15">
        <v>4.1307999999999997E-2</v>
      </c>
      <c r="T3" s="15">
        <v>4.0772999999999997E-2</v>
      </c>
      <c r="U3" s="15">
        <v>4.0508000000000002E-2</v>
      </c>
      <c r="V3" s="15">
        <v>4.0017999999999998E-2</v>
      </c>
      <c r="W3" s="15">
        <v>3.9972000000000001E-2</v>
      </c>
      <c r="X3" s="15">
        <v>3.9481000000000002E-2</v>
      </c>
      <c r="Y3" s="15">
        <v>3.9336000000000003E-2</v>
      </c>
      <c r="Z3" s="15">
        <v>3.8772000000000001E-2</v>
      </c>
      <c r="AA3" s="15">
        <v>3.9022000000000001E-2</v>
      </c>
      <c r="AB3" s="15">
        <v>3.8927000000000003E-2</v>
      </c>
      <c r="AC3" s="15">
        <v>3.9012999999999999E-2</v>
      </c>
      <c r="AD3" s="15">
        <v>3.9226999999999998E-2</v>
      </c>
      <c r="AE3" s="15">
        <v>3.8695E-2</v>
      </c>
      <c r="AF3" s="15">
        <v>3.8972E-2</v>
      </c>
      <c r="AG3" s="15">
        <v>3.9171999999999998E-2</v>
      </c>
      <c r="AH3" s="15">
        <v>3.9053999999999998E-2</v>
      </c>
      <c r="AI3" s="15">
        <v>3.9699999999999999E-2</v>
      </c>
      <c r="AJ3" s="15">
        <v>3.9921999999999999E-2</v>
      </c>
      <c r="AK3" s="15">
        <v>3.9858999999999999E-2</v>
      </c>
      <c r="AL3" s="15">
        <v>4.0753999999999999E-2</v>
      </c>
      <c r="AM3" s="15">
        <v>4.0431000000000002E-2</v>
      </c>
      <c r="AN3" s="15">
        <v>4.1003999999999999E-2</v>
      </c>
      <c r="AO3" s="15">
        <v>4.1604000000000002E-2</v>
      </c>
      <c r="AP3" s="15">
        <v>4.2004E-2</v>
      </c>
      <c r="AQ3" s="15">
        <v>4.3004000000000001E-2</v>
      </c>
      <c r="AR3" s="15">
        <v>4.3059E-2</v>
      </c>
      <c r="AS3" s="15">
        <v>4.3290000000000002E-2</v>
      </c>
      <c r="AT3" s="15">
        <v>4.4026999999999997E-2</v>
      </c>
      <c r="AU3" s="15">
        <v>4.4568000000000003E-2</v>
      </c>
      <c r="AV3" s="15">
        <v>4.4403999999999999E-2</v>
      </c>
      <c r="AW3" s="15">
        <v>4.4464999999999998E-2</v>
      </c>
      <c r="AX3" s="15">
        <v>4.5391000000000001E-2</v>
      </c>
      <c r="AY3" s="15">
        <v>4.4830000000000002E-2</v>
      </c>
      <c r="AZ3" s="15">
        <v>4.4951999999999999E-2</v>
      </c>
      <c r="BA3" s="15">
        <v>4.4512999999999997E-2</v>
      </c>
      <c r="BB3" s="15">
        <v>4.4146999999999999E-2</v>
      </c>
      <c r="BC3" s="15">
        <v>4.4520999999999998E-2</v>
      </c>
      <c r="BD3" s="15">
        <v>4.4356E-2</v>
      </c>
      <c r="BE3" s="15">
        <v>4.4739000000000001E-2</v>
      </c>
      <c r="BF3" s="15">
        <v>4.3799999999999999E-2</v>
      </c>
      <c r="BG3" s="15">
        <v>4.3582000000000003E-2</v>
      </c>
      <c r="BH3" s="15">
        <v>4.4260000000000001E-2</v>
      </c>
      <c r="BI3" s="15">
        <v>4.4878000000000001E-2</v>
      </c>
      <c r="BJ3" s="15">
        <v>4.3769000000000002E-2</v>
      </c>
      <c r="BK3" s="15">
        <v>4.3152000000000003E-2</v>
      </c>
      <c r="BL3" s="15">
        <v>4.2342999999999999E-2</v>
      </c>
      <c r="BM3" s="15">
        <v>4.2433999999999999E-2</v>
      </c>
      <c r="BN3" s="15">
        <v>4.2160000000000003E-2</v>
      </c>
      <c r="BO3" s="15">
        <v>4.2539E-2</v>
      </c>
      <c r="BP3" s="15">
        <v>4.2804000000000002E-2</v>
      </c>
      <c r="BQ3" s="15">
        <v>4.1621999999999999E-2</v>
      </c>
      <c r="BR3" s="15">
        <v>4.1294999999999998E-2</v>
      </c>
      <c r="BS3" s="15">
        <v>4.1517999999999999E-2</v>
      </c>
      <c r="BT3" s="15">
        <v>4.0689999999999997E-2</v>
      </c>
      <c r="BU3" s="15">
        <v>3.9940000000000003E-2</v>
      </c>
      <c r="BV3" s="15">
        <v>4.0550000000000003E-2</v>
      </c>
      <c r="BW3" s="15">
        <v>4.0058999999999997E-2</v>
      </c>
      <c r="BX3" s="15">
        <v>3.9918000000000002E-2</v>
      </c>
      <c r="BY3" s="15">
        <v>3.9940000000000003E-2</v>
      </c>
      <c r="BZ3" s="15">
        <v>3.9486E-2</v>
      </c>
      <c r="CA3" s="15">
        <v>3.9567999999999999E-2</v>
      </c>
      <c r="CB3" s="15">
        <v>3.9303999999999999E-2</v>
      </c>
      <c r="CC3" s="15">
        <v>3.9009000000000002E-2</v>
      </c>
      <c r="CD3" s="15">
        <v>3.8894999999999999E-2</v>
      </c>
      <c r="CE3" s="15">
        <v>3.8962999999999998E-2</v>
      </c>
      <c r="CF3" s="15">
        <v>3.9127000000000002E-2</v>
      </c>
      <c r="CG3" s="15">
        <v>3.9294999999999997E-2</v>
      </c>
      <c r="CH3" s="15">
        <v>3.9685999999999999E-2</v>
      </c>
      <c r="CI3" s="15">
        <v>3.9763E-2</v>
      </c>
      <c r="CJ3" s="15">
        <v>4.0313000000000002E-2</v>
      </c>
      <c r="CK3" s="15">
        <v>4.0780999999999998E-2</v>
      </c>
      <c r="CL3" s="15">
        <v>4.1109E-2</v>
      </c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</row>
    <row r="4" spans="1:228" x14ac:dyDescent="0.2">
      <c r="A4" s="7" t="s">
        <v>2</v>
      </c>
      <c r="B4" s="7" t="s">
        <v>26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>
        <v>4.6371999999999997E-2</v>
      </c>
      <c r="AY4" s="15">
        <v>4.6681E-2</v>
      </c>
      <c r="AZ4" s="15">
        <v>4.6526999999999999E-2</v>
      </c>
      <c r="BA4" s="15">
        <v>4.6509000000000002E-2</v>
      </c>
      <c r="BB4" s="15">
        <v>4.6245000000000001E-2</v>
      </c>
      <c r="BC4" s="15">
        <v>4.589E-2</v>
      </c>
      <c r="BD4" s="15">
        <v>4.6179999999999999E-2</v>
      </c>
      <c r="BE4" s="15">
        <v>4.6339999999999999E-2</v>
      </c>
      <c r="BF4" s="15">
        <v>4.5920000000000002E-2</v>
      </c>
      <c r="BG4" s="15">
        <v>4.5220000000000003E-2</v>
      </c>
      <c r="BH4" s="15">
        <v>4.5229999999999999E-2</v>
      </c>
      <c r="BI4" s="15">
        <v>4.4970000000000003E-2</v>
      </c>
      <c r="BJ4" s="15">
        <v>4.4690000000000001E-2</v>
      </c>
      <c r="BK4" s="15">
        <v>4.4470000000000003E-2</v>
      </c>
      <c r="BL4" s="15">
        <v>4.4319999999999998E-2</v>
      </c>
      <c r="BM4" s="15">
        <v>4.48E-2</v>
      </c>
      <c r="BN4" s="15">
        <v>4.3881000000000003E-2</v>
      </c>
      <c r="BO4" s="15">
        <v>4.3326999999999997E-2</v>
      </c>
      <c r="BP4" s="15">
        <v>4.2953999999999999E-2</v>
      </c>
      <c r="BQ4" s="15">
        <v>4.2109000000000001E-2</v>
      </c>
      <c r="BR4" s="15">
        <v>4.2000000000000003E-2</v>
      </c>
      <c r="BS4" s="15">
        <v>4.1909000000000002E-2</v>
      </c>
      <c r="BT4" s="15">
        <v>4.1445000000000003E-2</v>
      </c>
      <c r="BU4" s="15">
        <v>4.1381000000000001E-2</v>
      </c>
      <c r="BV4" s="15">
        <v>4.1672000000000001E-2</v>
      </c>
      <c r="BW4" s="15">
        <v>4.0780999999999998E-2</v>
      </c>
      <c r="BX4" s="15">
        <v>4.0327000000000002E-2</v>
      </c>
      <c r="BY4" s="15">
        <v>4.0099999999999997E-2</v>
      </c>
      <c r="BZ4" s="15">
        <v>3.9881E-2</v>
      </c>
      <c r="CA4" s="15">
        <v>4.0127000000000003E-2</v>
      </c>
      <c r="CB4" s="15">
        <v>3.9681000000000001E-2</v>
      </c>
      <c r="CC4" s="15">
        <v>3.9245000000000002E-2</v>
      </c>
      <c r="CD4" s="15">
        <v>3.9426999999999997E-2</v>
      </c>
      <c r="CE4" s="15">
        <v>3.9108999999999998E-2</v>
      </c>
      <c r="CF4" s="15">
        <v>3.9699999999999999E-2</v>
      </c>
      <c r="CG4" s="15">
        <v>3.9780999999999997E-2</v>
      </c>
      <c r="CH4" s="15">
        <v>4.0108999999999999E-2</v>
      </c>
      <c r="CI4" s="15">
        <v>3.9918000000000002E-2</v>
      </c>
      <c r="CJ4" s="15">
        <v>4.0500000000000001E-2</v>
      </c>
      <c r="CK4" s="15">
        <v>4.0945000000000002E-2</v>
      </c>
      <c r="CL4" s="15">
        <v>4.0881000000000001E-2</v>
      </c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</row>
    <row r="5" spans="1:228" x14ac:dyDescent="0.2">
      <c r="A5" s="7" t="s">
        <v>3</v>
      </c>
      <c r="B5" s="7" t="s">
        <v>26</v>
      </c>
      <c r="C5" s="15">
        <v>4.2819999999999997E-2</v>
      </c>
      <c r="D5" s="15">
        <v>4.4319999999999998E-2</v>
      </c>
      <c r="E5" s="15">
        <v>4.3740000000000001E-2</v>
      </c>
      <c r="F5" s="15">
        <v>4.2819999999999997E-2</v>
      </c>
      <c r="G5" s="15">
        <v>4.1919999999999999E-2</v>
      </c>
      <c r="H5" s="15">
        <v>4.1700000000000001E-2</v>
      </c>
      <c r="I5" s="15">
        <v>4.2020000000000002E-2</v>
      </c>
      <c r="J5" s="15">
        <v>4.2200000000000001E-2</v>
      </c>
      <c r="K5" s="15">
        <v>4.1700000000000001E-2</v>
      </c>
      <c r="L5" s="15">
        <v>4.1820000000000003E-2</v>
      </c>
      <c r="M5" s="15">
        <v>4.2500000000000003E-2</v>
      </c>
      <c r="N5" s="15">
        <v>4.2119999999999998E-2</v>
      </c>
      <c r="O5" s="15">
        <v>4.2360000000000002E-2</v>
      </c>
      <c r="P5" s="15">
        <v>4.0899999999999999E-2</v>
      </c>
      <c r="Q5" s="15">
        <v>4.086E-2</v>
      </c>
      <c r="R5" s="15">
        <v>4.0779999999999997E-2</v>
      </c>
      <c r="S5" s="15">
        <v>4.0059999999999998E-2</v>
      </c>
      <c r="T5" s="15">
        <v>3.9359999999999999E-2</v>
      </c>
      <c r="U5" s="15">
        <v>3.9699999999999999E-2</v>
      </c>
      <c r="V5" s="15">
        <v>3.8920000000000003E-2</v>
      </c>
      <c r="W5" s="15">
        <v>3.8699999999999998E-2</v>
      </c>
      <c r="X5" s="15">
        <v>3.8580000000000003E-2</v>
      </c>
      <c r="Y5" s="15">
        <v>3.7960000000000001E-2</v>
      </c>
      <c r="Z5" s="15">
        <v>3.73E-2</v>
      </c>
      <c r="AA5" s="15">
        <v>3.7499999999999999E-2</v>
      </c>
      <c r="AB5" s="15">
        <v>3.8059999999999997E-2</v>
      </c>
      <c r="AC5" s="15">
        <v>3.7819999999999999E-2</v>
      </c>
      <c r="AD5" s="15">
        <v>3.814E-2</v>
      </c>
      <c r="AE5" s="15">
        <v>3.8100000000000002E-2</v>
      </c>
      <c r="AF5" s="15">
        <v>3.8219999999999997E-2</v>
      </c>
      <c r="AG5" s="15">
        <v>3.8620000000000002E-2</v>
      </c>
      <c r="AH5" s="15">
        <v>3.9E-2</v>
      </c>
      <c r="AI5" s="15">
        <v>3.9260000000000003E-2</v>
      </c>
      <c r="AJ5" s="15">
        <v>3.9019999999999999E-2</v>
      </c>
      <c r="AK5" s="15">
        <v>3.9019999999999999E-2</v>
      </c>
      <c r="AL5" s="15">
        <v>3.9660000000000001E-2</v>
      </c>
      <c r="AM5" s="15">
        <v>3.9E-2</v>
      </c>
      <c r="AN5" s="15">
        <v>4.0059999999999998E-2</v>
      </c>
      <c r="AO5" s="15">
        <v>4.02E-2</v>
      </c>
      <c r="AP5" s="15">
        <v>4.0739999999999998E-2</v>
      </c>
      <c r="AQ5" s="15">
        <v>4.1980000000000003E-2</v>
      </c>
      <c r="AR5" s="15">
        <v>4.1599999999999998E-2</v>
      </c>
      <c r="AS5" s="15">
        <v>4.1399999999999999E-2</v>
      </c>
      <c r="AT5" s="15">
        <v>4.1300000000000003E-2</v>
      </c>
      <c r="AU5" s="15">
        <v>4.2974999999999999E-2</v>
      </c>
      <c r="AV5" s="15">
        <v>4.2659999999999997E-2</v>
      </c>
      <c r="AW5" s="15">
        <v>4.3279999999999999E-2</v>
      </c>
      <c r="AX5" s="15">
        <v>4.4569999999999999E-2</v>
      </c>
      <c r="AY5" s="15">
        <v>4.4380000000000003E-2</v>
      </c>
      <c r="AZ5" s="15">
        <v>4.4510000000000001E-2</v>
      </c>
      <c r="BA5" s="15">
        <v>4.4159999999999998E-2</v>
      </c>
      <c r="BB5" s="15">
        <v>4.3189999999999999E-2</v>
      </c>
      <c r="BC5" s="15">
        <v>4.3872000000000001E-2</v>
      </c>
      <c r="BD5" s="15">
        <v>4.4018000000000002E-2</v>
      </c>
      <c r="BE5" s="15">
        <v>4.4345000000000002E-2</v>
      </c>
      <c r="BF5" s="15">
        <v>4.3117999999999997E-2</v>
      </c>
      <c r="BG5" s="15">
        <v>4.3270000000000003E-2</v>
      </c>
      <c r="BH5" s="15">
        <v>4.3839999999999997E-2</v>
      </c>
      <c r="BI5" s="15">
        <v>4.3990000000000001E-2</v>
      </c>
      <c r="BJ5" s="15">
        <v>4.3270000000000003E-2</v>
      </c>
      <c r="BK5" s="15">
        <v>4.3033000000000002E-2</v>
      </c>
      <c r="BL5" s="15">
        <v>4.1922000000000001E-2</v>
      </c>
      <c r="BM5" s="15">
        <v>4.1287999999999998E-2</v>
      </c>
      <c r="BN5" s="15">
        <v>4.1722000000000002E-2</v>
      </c>
      <c r="BO5" s="15">
        <v>4.2021999999999997E-2</v>
      </c>
      <c r="BP5" s="15">
        <v>4.1954999999999999E-2</v>
      </c>
      <c r="BQ5" s="15">
        <v>4.1633000000000003E-2</v>
      </c>
      <c r="BR5" s="15">
        <v>4.1022000000000003E-2</v>
      </c>
      <c r="BS5" s="15">
        <v>4.1355000000000003E-2</v>
      </c>
      <c r="BT5" s="15">
        <v>4.1065999999999998E-2</v>
      </c>
      <c r="BU5" s="15">
        <v>4.0365999999999999E-2</v>
      </c>
      <c r="BV5" s="15">
        <v>4.0355000000000002E-2</v>
      </c>
      <c r="BW5" s="15">
        <v>3.9954999999999997E-2</v>
      </c>
      <c r="BX5" s="15">
        <v>3.9722E-2</v>
      </c>
      <c r="BY5" s="15">
        <v>3.9611E-2</v>
      </c>
      <c r="BZ5" s="15">
        <v>3.8688E-2</v>
      </c>
      <c r="CA5" s="15">
        <v>3.8887999999999999E-2</v>
      </c>
      <c r="CB5" s="15">
        <v>3.8387999999999999E-2</v>
      </c>
      <c r="CC5" s="15">
        <v>3.8344000000000003E-2</v>
      </c>
      <c r="CD5" s="15">
        <v>3.8387999999999999E-2</v>
      </c>
      <c r="CE5" s="15">
        <v>3.8688E-2</v>
      </c>
      <c r="CF5" s="15">
        <v>3.8554999999999999E-2</v>
      </c>
      <c r="CG5" s="15">
        <v>3.8629999999999998E-2</v>
      </c>
      <c r="CH5" s="15">
        <v>3.9230000000000001E-2</v>
      </c>
      <c r="CI5" s="15">
        <v>3.8550000000000001E-2</v>
      </c>
      <c r="CJ5" s="15">
        <v>3.9239999999999997E-2</v>
      </c>
      <c r="CK5" s="15">
        <v>4.036E-2</v>
      </c>
      <c r="CL5" s="15">
        <v>4.1320000000000003E-2</v>
      </c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</row>
    <row r="6" spans="1:228" x14ac:dyDescent="0.2">
      <c r="A6" s="7" t="s">
        <v>4</v>
      </c>
      <c r="B6" s="7" t="s">
        <v>26</v>
      </c>
      <c r="C6" s="15">
        <v>4.3838000000000002E-2</v>
      </c>
      <c r="D6" s="15">
        <v>4.4552000000000001E-2</v>
      </c>
      <c r="E6" s="15">
        <v>4.4308E-2</v>
      </c>
      <c r="F6" s="15">
        <v>4.3881000000000003E-2</v>
      </c>
      <c r="G6" s="15">
        <v>4.3524E-2</v>
      </c>
      <c r="H6" s="15">
        <v>4.3581000000000002E-2</v>
      </c>
      <c r="I6" s="15">
        <v>4.3451999999999998E-2</v>
      </c>
      <c r="J6" s="15">
        <v>4.3284000000000003E-2</v>
      </c>
      <c r="K6" s="15">
        <v>4.2882999999999998E-2</v>
      </c>
      <c r="L6" s="15">
        <v>4.2700000000000002E-2</v>
      </c>
      <c r="M6" s="15">
        <v>4.3258999999999999E-2</v>
      </c>
      <c r="N6" s="15">
        <v>4.3154999999999999E-2</v>
      </c>
      <c r="O6" s="15">
        <v>4.3090999999999997E-2</v>
      </c>
      <c r="P6" s="15">
        <v>4.2777999999999997E-2</v>
      </c>
      <c r="Q6" s="15">
        <v>4.2120999999999999E-2</v>
      </c>
      <c r="R6" s="15">
        <v>4.2155999999999999E-2</v>
      </c>
      <c r="S6" s="15">
        <v>4.0758999999999997E-2</v>
      </c>
      <c r="T6" s="15">
        <v>4.0647999999999997E-2</v>
      </c>
      <c r="U6" s="15">
        <v>4.0438000000000002E-2</v>
      </c>
      <c r="V6" s="15">
        <v>3.9754999999999999E-2</v>
      </c>
      <c r="W6" s="15">
        <v>3.9725000000000003E-2</v>
      </c>
      <c r="X6" s="15">
        <v>3.9433000000000003E-2</v>
      </c>
      <c r="Y6" s="15">
        <v>3.9248999999999999E-2</v>
      </c>
      <c r="Z6" s="15">
        <v>3.9057000000000001E-2</v>
      </c>
      <c r="AA6" s="15">
        <v>3.8489000000000002E-2</v>
      </c>
      <c r="AB6" s="15">
        <v>3.875E-2</v>
      </c>
      <c r="AC6" s="15">
        <v>3.8914999999999998E-2</v>
      </c>
      <c r="AD6" s="15">
        <v>3.9074999999999999E-2</v>
      </c>
      <c r="AE6" s="15">
        <v>3.9031999999999997E-2</v>
      </c>
      <c r="AF6" s="15">
        <v>3.9101999999999998E-2</v>
      </c>
      <c r="AG6" s="15">
        <v>3.9070000000000001E-2</v>
      </c>
      <c r="AH6" s="15">
        <v>3.9066999999999998E-2</v>
      </c>
      <c r="AI6" s="15">
        <v>3.9720999999999999E-2</v>
      </c>
      <c r="AJ6" s="15">
        <v>3.9815999999999997E-2</v>
      </c>
      <c r="AK6" s="15">
        <v>4.011E-2</v>
      </c>
      <c r="AL6" s="15">
        <v>4.0825E-2</v>
      </c>
      <c r="AM6" s="15">
        <v>4.0613000000000003E-2</v>
      </c>
      <c r="AN6" s="15">
        <v>4.1127999999999998E-2</v>
      </c>
      <c r="AO6" s="15">
        <v>4.1664E-2</v>
      </c>
      <c r="AP6" s="15">
        <v>4.2075000000000001E-2</v>
      </c>
      <c r="AQ6" s="15">
        <v>4.2478000000000002E-2</v>
      </c>
      <c r="AR6" s="15">
        <v>4.2358E-2</v>
      </c>
      <c r="AS6" s="15">
        <v>4.2627999999999999E-2</v>
      </c>
      <c r="AT6" s="15">
        <v>4.2789000000000001E-2</v>
      </c>
      <c r="AU6" s="15">
        <v>4.342E-2</v>
      </c>
      <c r="AV6" s="15">
        <v>4.3845000000000002E-2</v>
      </c>
      <c r="AW6" s="15">
        <v>4.4547000000000003E-2</v>
      </c>
      <c r="AX6" s="15">
        <v>4.5412000000000001E-2</v>
      </c>
      <c r="AY6" s="15">
        <v>4.5178000000000003E-2</v>
      </c>
      <c r="AZ6" s="15">
        <v>4.4985999999999998E-2</v>
      </c>
      <c r="BA6" s="15">
        <v>4.5040999999999998E-2</v>
      </c>
      <c r="BB6" s="15">
        <v>4.4333999999999998E-2</v>
      </c>
      <c r="BC6" s="15">
        <v>4.4669E-2</v>
      </c>
      <c r="BD6" s="15">
        <v>4.4794E-2</v>
      </c>
      <c r="BE6" s="15">
        <v>4.5004000000000002E-2</v>
      </c>
      <c r="BF6" s="15">
        <v>4.4353999999999998E-2</v>
      </c>
      <c r="BG6" s="15">
        <v>4.4194999999999998E-2</v>
      </c>
      <c r="BH6" s="15">
        <v>4.4252E-2</v>
      </c>
      <c r="BI6" s="15">
        <v>4.4523E-2</v>
      </c>
      <c r="BJ6" s="15">
        <v>4.3832000000000003E-2</v>
      </c>
      <c r="BK6" s="15">
        <v>4.3781E-2</v>
      </c>
      <c r="BL6" s="15">
        <v>4.3147999999999999E-2</v>
      </c>
      <c r="BM6" s="15">
        <v>4.2757000000000003E-2</v>
      </c>
      <c r="BN6" s="15">
        <v>4.3117999999999997E-2</v>
      </c>
      <c r="BO6" s="15">
        <v>4.2736999999999997E-2</v>
      </c>
      <c r="BP6" s="15">
        <v>4.3137000000000002E-2</v>
      </c>
      <c r="BQ6" s="15">
        <v>4.2623000000000001E-2</v>
      </c>
      <c r="BR6" s="15">
        <v>4.1855000000000003E-2</v>
      </c>
      <c r="BS6" s="15">
        <v>4.1638000000000001E-2</v>
      </c>
      <c r="BT6" s="15">
        <v>4.1248E-2</v>
      </c>
      <c r="BU6" s="15">
        <v>4.0071000000000002E-2</v>
      </c>
      <c r="BV6" s="15">
        <v>4.0506E-2</v>
      </c>
      <c r="BW6" s="15">
        <v>4.0134999999999997E-2</v>
      </c>
      <c r="BX6" s="15">
        <v>3.9885999999999998E-2</v>
      </c>
      <c r="BY6" s="15">
        <v>3.9813000000000001E-2</v>
      </c>
      <c r="BZ6" s="15">
        <v>3.9523999999999997E-2</v>
      </c>
      <c r="CA6" s="15">
        <v>3.9285E-2</v>
      </c>
      <c r="CB6" s="15">
        <v>3.8445E-2</v>
      </c>
      <c r="CC6" s="15">
        <v>3.8306E-2</v>
      </c>
      <c r="CD6" s="15">
        <v>3.8336000000000002E-2</v>
      </c>
      <c r="CE6" s="15">
        <v>3.8422999999999999E-2</v>
      </c>
      <c r="CF6" s="15">
        <v>3.8901999999999999E-2</v>
      </c>
      <c r="CG6" s="15">
        <v>3.8365999999999997E-2</v>
      </c>
      <c r="CH6" s="15">
        <v>3.8692999999999998E-2</v>
      </c>
      <c r="CI6" s="15">
        <v>3.8577E-2</v>
      </c>
      <c r="CJ6" s="15">
        <v>3.952E-2</v>
      </c>
      <c r="CK6" s="15">
        <v>4.0381E-2</v>
      </c>
      <c r="CL6" s="15">
        <v>4.1160000000000002E-2</v>
      </c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</row>
    <row r="7" spans="1:228" x14ac:dyDescent="0.2">
      <c r="A7" s="7" t="s">
        <v>5</v>
      </c>
      <c r="B7" s="7" t="s">
        <v>26</v>
      </c>
      <c r="C7" s="15">
        <v>4.2618999999999997E-2</v>
      </c>
      <c r="D7" s="15">
        <v>4.3088000000000001E-2</v>
      </c>
      <c r="E7" s="15">
        <v>4.2937999999999997E-2</v>
      </c>
      <c r="F7" s="15">
        <v>4.2326000000000003E-2</v>
      </c>
      <c r="G7" s="15">
        <v>4.1468999999999999E-2</v>
      </c>
      <c r="H7" s="15">
        <v>4.1349999999999998E-2</v>
      </c>
      <c r="I7" s="15">
        <v>4.1495999999999998E-2</v>
      </c>
      <c r="J7" s="15">
        <v>4.0899999999999999E-2</v>
      </c>
      <c r="K7" s="15">
        <v>4.0596E-2</v>
      </c>
      <c r="L7" s="15">
        <v>4.0676999999999998E-2</v>
      </c>
      <c r="M7" s="15">
        <v>4.0681000000000002E-2</v>
      </c>
      <c r="N7" s="15">
        <v>4.0429E-2</v>
      </c>
      <c r="O7" s="15">
        <v>4.0159E-2</v>
      </c>
      <c r="P7" s="15">
        <v>4.0176999999999997E-2</v>
      </c>
      <c r="Q7" s="15">
        <v>4.0103E-2</v>
      </c>
      <c r="R7" s="15">
        <v>4.0311E-2</v>
      </c>
      <c r="S7" s="15">
        <v>3.9628999999999998E-2</v>
      </c>
      <c r="T7" s="15">
        <v>3.9855000000000002E-2</v>
      </c>
      <c r="U7" s="15">
        <v>4.0029000000000002E-2</v>
      </c>
      <c r="V7" s="15">
        <v>3.9969999999999999E-2</v>
      </c>
      <c r="W7" s="15">
        <v>3.9744000000000002E-2</v>
      </c>
      <c r="X7" s="15">
        <v>3.9802999999999998E-2</v>
      </c>
      <c r="Y7" s="15">
        <v>3.95E-2</v>
      </c>
      <c r="Z7" s="15">
        <v>3.9829000000000003E-2</v>
      </c>
      <c r="AA7" s="15">
        <v>3.9476999999999998E-2</v>
      </c>
      <c r="AB7" s="15">
        <v>3.9592000000000002E-2</v>
      </c>
      <c r="AC7" s="15">
        <v>3.9600000000000003E-2</v>
      </c>
      <c r="AD7" s="15">
        <v>3.9926000000000003E-2</v>
      </c>
      <c r="AE7" s="15">
        <v>4.0122999999999999E-2</v>
      </c>
      <c r="AF7" s="15">
        <v>4.0891999999999998E-2</v>
      </c>
      <c r="AG7" s="15">
        <v>4.0764000000000002E-2</v>
      </c>
      <c r="AH7" s="15">
        <v>4.0320000000000002E-2</v>
      </c>
      <c r="AI7" s="15">
        <v>4.0868000000000002E-2</v>
      </c>
      <c r="AJ7" s="15">
        <v>4.1335999999999998E-2</v>
      </c>
      <c r="AK7" s="15">
        <v>4.1315999999999999E-2</v>
      </c>
      <c r="AL7" s="15">
        <v>4.2049999999999997E-2</v>
      </c>
      <c r="AM7" s="15">
        <v>4.2307999999999998E-2</v>
      </c>
      <c r="AN7" s="15">
        <v>4.2203999999999998E-2</v>
      </c>
      <c r="AO7" s="15">
        <v>4.2566E-2</v>
      </c>
      <c r="AP7" s="15">
        <v>4.2450000000000002E-2</v>
      </c>
      <c r="AQ7" s="15">
        <v>4.2916000000000003E-2</v>
      </c>
      <c r="AR7" s="15">
        <v>4.2306999999999997E-2</v>
      </c>
      <c r="AS7" s="15">
        <v>4.258E-2</v>
      </c>
      <c r="AT7" s="15">
        <v>4.2823E-2</v>
      </c>
      <c r="AU7" s="15">
        <v>4.3184E-2</v>
      </c>
      <c r="AV7" s="15">
        <v>4.3418999999999999E-2</v>
      </c>
      <c r="AW7" s="15">
        <v>4.3553000000000001E-2</v>
      </c>
      <c r="AX7" s="15">
        <v>4.4366000000000003E-2</v>
      </c>
      <c r="AY7" s="15">
        <v>4.4521999999999999E-2</v>
      </c>
      <c r="AZ7" s="15">
        <v>4.4276999999999997E-2</v>
      </c>
      <c r="BA7" s="15">
        <v>4.4392000000000001E-2</v>
      </c>
      <c r="BB7" s="15">
        <v>4.3514999999999998E-2</v>
      </c>
      <c r="BC7" s="15">
        <v>4.3976000000000001E-2</v>
      </c>
      <c r="BD7" s="15">
        <v>4.3875999999999998E-2</v>
      </c>
      <c r="BE7" s="15">
        <v>4.4276000000000003E-2</v>
      </c>
      <c r="BF7" s="15">
        <v>4.4240000000000002E-2</v>
      </c>
      <c r="BG7" s="15">
        <v>4.3040000000000002E-2</v>
      </c>
      <c r="BH7" s="15">
        <v>4.3116000000000002E-2</v>
      </c>
      <c r="BI7" s="15">
        <v>4.3431999999999998E-2</v>
      </c>
      <c r="BJ7" s="15">
        <v>4.2526000000000001E-2</v>
      </c>
      <c r="BK7" s="15">
        <v>4.2636E-2</v>
      </c>
      <c r="BL7" s="15">
        <v>4.1492000000000001E-2</v>
      </c>
      <c r="BM7" s="15">
        <v>4.0995999999999998E-2</v>
      </c>
      <c r="BN7" s="15">
        <v>4.1068E-2</v>
      </c>
      <c r="BO7" s="15">
        <v>4.0759999999999998E-2</v>
      </c>
      <c r="BP7" s="15">
        <v>4.1258000000000003E-2</v>
      </c>
      <c r="BQ7" s="15">
        <v>4.0687000000000001E-2</v>
      </c>
      <c r="BR7" s="15">
        <v>3.9863999999999997E-2</v>
      </c>
      <c r="BS7" s="15">
        <v>3.9833E-2</v>
      </c>
      <c r="BT7" s="15">
        <v>4.0245000000000003E-2</v>
      </c>
      <c r="BU7" s="15">
        <v>3.9824999999999999E-2</v>
      </c>
      <c r="BV7" s="15">
        <v>3.9794999999999997E-2</v>
      </c>
      <c r="BW7" s="15">
        <v>3.9940999999999997E-2</v>
      </c>
      <c r="BX7" s="15">
        <v>4.0388E-2</v>
      </c>
      <c r="BY7" s="15">
        <v>4.0120000000000003E-2</v>
      </c>
      <c r="BZ7" s="15">
        <v>4.0092000000000003E-2</v>
      </c>
      <c r="CA7" s="15">
        <v>4.0256E-2</v>
      </c>
      <c r="CB7" s="15">
        <v>3.9227999999999999E-2</v>
      </c>
      <c r="CC7" s="15">
        <v>3.9447999999999997E-2</v>
      </c>
      <c r="CD7" s="15">
        <v>3.9932000000000002E-2</v>
      </c>
      <c r="CE7" s="15">
        <v>4.054E-2</v>
      </c>
      <c r="CF7" s="15">
        <v>4.0404000000000002E-2</v>
      </c>
      <c r="CG7" s="15">
        <v>4.0211999999999998E-2</v>
      </c>
      <c r="CH7" s="15">
        <v>4.0828999999999997E-2</v>
      </c>
      <c r="CI7" s="15">
        <v>4.1232999999999999E-2</v>
      </c>
      <c r="CJ7" s="15">
        <v>4.1307999999999997E-2</v>
      </c>
      <c r="CK7" s="15">
        <v>4.1700000000000001E-2</v>
      </c>
      <c r="CL7" s="15">
        <v>4.2238999999999999E-2</v>
      </c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4"/>
    </row>
    <row r="8" spans="1:228" x14ac:dyDescent="0.2">
      <c r="A8" s="7" t="s">
        <v>6</v>
      </c>
      <c r="B8" s="7" t="s">
        <v>26</v>
      </c>
      <c r="C8" s="15">
        <v>4.5741999999999998E-2</v>
      </c>
      <c r="D8" s="15">
        <v>4.6128000000000002E-2</v>
      </c>
      <c r="E8" s="15">
        <v>4.6027999999999999E-2</v>
      </c>
      <c r="F8" s="15">
        <v>4.4600000000000001E-2</v>
      </c>
      <c r="G8" s="15">
        <v>4.3770999999999997E-2</v>
      </c>
      <c r="H8" s="15">
        <v>4.3714000000000003E-2</v>
      </c>
      <c r="I8" s="15">
        <v>4.4114E-2</v>
      </c>
      <c r="J8" s="15">
        <v>4.4327999999999999E-2</v>
      </c>
      <c r="K8" s="15">
        <v>4.3527999999999997E-2</v>
      </c>
      <c r="L8" s="15">
        <v>4.3357E-2</v>
      </c>
      <c r="M8" s="15">
        <v>4.3400000000000001E-2</v>
      </c>
      <c r="N8" s="15">
        <v>4.3485000000000003E-2</v>
      </c>
      <c r="O8" s="15">
        <v>4.2885E-2</v>
      </c>
      <c r="P8" s="15">
        <v>4.2528000000000003E-2</v>
      </c>
      <c r="Q8" s="15">
        <v>4.3013999999999997E-2</v>
      </c>
      <c r="R8" s="15">
        <v>4.3114E-2</v>
      </c>
      <c r="S8" s="15">
        <v>4.2471000000000002E-2</v>
      </c>
      <c r="T8" s="15">
        <v>4.1942E-2</v>
      </c>
      <c r="U8" s="15">
        <v>4.4914000000000003E-2</v>
      </c>
      <c r="V8" s="15">
        <v>4.1799999999999997E-2</v>
      </c>
      <c r="W8" s="15">
        <v>4.1799999999999997E-2</v>
      </c>
      <c r="X8" s="15">
        <v>4.0842000000000003E-2</v>
      </c>
      <c r="Y8" s="15">
        <v>4.1271000000000002E-2</v>
      </c>
      <c r="Z8" s="15">
        <v>4.0228E-2</v>
      </c>
      <c r="AA8" s="15">
        <v>3.9800000000000002E-2</v>
      </c>
      <c r="AB8" s="15">
        <v>3.9971E-2</v>
      </c>
      <c r="AC8" s="15">
        <v>4.0757000000000002E-2</v>
      </c>
      <c r="AD8" s="15">
        <v>4.02E-2</v>
      </c>
      <c r="AE8" s="15">
        <v>4.0166E-2</v>
      </c>
      <c r="AF8" s="15">
        <v>4.0285000000000001E-2</v>
      </c>
      <c r="AG8" s="15">
        <v>4.0585000000000003E-2</v>
      </c>
      <c r="AH8" s="15">
        <v>4.07E-2</v>
      </c>
      <c r="AI8" s="15">
        <v>4.1370999999999998E-2</v>
      </c>
      <c r="AJ8" s="15">
        <v>4.1175000000000003E-2</v>
      </c>
      <c r="AK8" s="15">
        <v>4.1640000000000003E-2</v>
      </c>
      <c r="AL8" s="15">
        <v>4.2325000000000002E-2</v>
      </c>
      <c r="AM8" s="15">
        <v>4.2525E-2</v>
      </c>
      <c r="AN8" s="15">
        <v>4.2265999999999998E-2</v>
      </c>
      <c r="AO8" s="15">
        <v>4.3299999999999998E-2</v>
      </c>
      <c r="AP8" s="15">
        <v>4.3450000000000003E-2</v>
      </c>
      <c r="AQ8" s="15">
        <v>4.4549999999999999E-2</v>
      </c>
      <c r="AR8" s="15">
        <v>4.3882999999999998E-2</v>
      </c>
      <c r="AS8" s="15">
        <v>4.3983000000000001E-2</v>
      </c>
      <c r="AT8" s="15">
        <v>4.3950000000000003E-2</v>
      </c>
      <c r="AU8" s="15">
        <v>4.4183E-2</v>
      </c>
      <c r="AV8" s="15">
        <v>4.4150000000000002E-2</v>
      </c>
      <c r="AW8" s="15">
        <v>4.4483000000000002E-2</v>
      </c>
      <c r="AX8" s="15">
        <v>4.4533000000000003E-2</v>
      </c>
      <c r="AY8" s="15">
        <v>4.4316000000000001E-2</v>
      </c>
      <c r="AZ8" s="15">
        <v>4.41E-2</v>
      </c>
      <c r="BA8" s="15">
        <v>4.3299999999999998E-2</v>
      </c>
      <c r="BB8" s="15">
        <v>4.3382999999999998E-2</v>
      </c>
      <c r="BC8" s="15">
        <v>4.4433E-2</v>
      </c>
      <c r="BD8" s="15">
        <v>4.4415999999999997E-2</v>
      </c>
      <c r="BE8" s="15">
        <v>4.3950000000000003E-2</v>
      </c>
      <c r="BF8" s="15">
        <v>4.4150000000000002E-2</v>
      </c>
      <c r="BG8" s="15">
        <v>4.3866000000000002E-2</v>
      </c>
      <c r="BH8" s="15">
        <v>4.3333000000000003E-2</v>
      </c>
      <c r="BI8" s="15">
        <v>4.4582999999999998E-2</v>
      </c>
      <c r="BJ8" s="15">
        <v>4.3866000000000002E-2</v>
      </c>
      <c r="BK8" s="15">
        <v>4.3616000000000002E-2</v>
      </c>
      <c r="BL8" s="15">
        <v>4.3132999999999998E-2</v>
      </c>
      <c r="BM8" s="15">
        <v>4.2465999999999997E-2</v>
      </c>
      <c r="BN8" s="15">
        <v>4.2512000000000001E-2</v>
      </c>
      <c r="BO8" s="15">
        <v>4.1612000000000003E-2</v>
      </c>
      <c r="BP8" s="15">
        <v>4.1862000000000003E-2</v>
      </c>
      <c r="BQ8" s="15">
        <v>4.215E-2</v>
      </c>
      <c r="BR8" s="15">
        <v>4.1250000000000002E-2</v>
      </c>
      <c r="BS8" s="15">
        <v>4.1625000000000002E-2</v>
      </c>
      <c r="BT8" s="15">
        <v>4.1050000000000003E-2</v>
      </c>
      <c r="BU8" s="15">
        <v>4.1000000000000002E-2</v>
      </c>
      <c r="BV8" s="15">
        <v>4.1325000000000001E-2</v>
      </c>
      <c r="BW8" s="15">
        <v>4.1974999999999998E-2</v>
      </c>
      <c r="BX8" s="15">
        <v>4.1487000000000003E-2</v>
      </c>
      <c r="BY8" s="15">
        <v>4.1099999999999998E-2</v>
      </c>
      <c r="BZ8" s="15">
        <v>4.0461999999999998E-2</v>
      </c>
      <c r="CA8" s="15">
        <v>4.0599999999999997E-2</v>
      </c>
      <c r="CB8" s="15">
        <v>4.0399999999999998E-2</v>
      </c>
      <c r="CC8" s="15">
        <v>3.9100000000000003E-2</v>
      </c>
      <c r="CD8" s="15">
        <v>3.9165999999999999E-2</v>
      </c>
      <c r="CE8" s="15">
        <v>3.9350000000000003E-2</v>
      </c>
      <c r="CF8" s="15">
        <v>3.9032999999999998E-2</v>
      </c>
      <c r="CG8" s="15">
        <v>3.8383E-2</v>
      </c>
      <c r="CH8" s="15">
        <v>3.8383E-2</v>
      </c>
      <c r="CI8" s="15">
        <v>3.8933000000000002E-2</v>
      </c>
      <c r="CJ8" s="15">
        <v>4.02E-2</v>
      </c>
      <c r="CK8" s="15">
        <v>4.0533E-2</v>
      </c>
      <c r="CL8" s="15">
        <v>4.1765999999999998E-2</v>
      </c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</row>
    <row r="9" spans="1:228" x14ac:dyDescent="0.2">
      <c r="A9" s="7" t="s">
        <v>7</v>
      </c>
      <c r="B9" s="7" t="s">
        <v>26</v>
      </c>
      <c r="C9" s="15">
        <v>4.2930000000000003E-2</v>
      </c>
      <c r="D9" s="15">
        <v>4.2840999999999997E-2</v>
      </c>
      <c r="E9" s="15">
        <v>4.2755000000000001E-2</v>
      </c>
      <c r="F9" s="15">
        <v>4.2287999999999999E-2</v>
      </c>
      <c r="G9" s="15">
        <v>4.2118999999999997E-2</v>
      </c>
      <c r="H9" s="15">
        <v>4.1825000000000001E-2</v>
      </c>
      <c r="I9" s="15">
        <v>4.2125000000000003E-2</v>
      </c>
      <c r="J9" s="15">
        <v>4.2112999999999998E-2</v>
      </c>
      <c r="K9" s="15">
        <v>4.1791000000000002E-2</v>
      </c>
      <c r="L9" s="15">
        <v>4.1547000000000001E-2</v>
      </c>
      <c r="M9" s="15">
        <v>4.1640000000000003E-2</v>
      </c>
      <c r="N9" s="15">
        <v>4.2356999999999999E-2</v>
      </c>
      <c r="O9" s="15">
        <v>4.1959999999999997E-2</v>
      </c>
      <c r="P9" s="15">
        <v>4.1688000000000003E-2</v>
      </c>
      <c r="Q9" s="15">
        <v>4.1305000000000001E-2</v>
      </c>
      <c r="R9" s="15">
        <v>4.1457000000000001E-2</v>
      </c>
      <c r="S9" s="15">
        <v>4.0779999999999997E-2</v>
      </c>
      <c r="T9" s="15">
        <v>4.0833000000000001E-2</v>
      </c>
      <c r="U9" s="15">
        <v>4.0438000000000002E-2</v>
      </c>
      <c r="V9" s="15">
        <v>4.0063000000000001E-2</v>
      </c>
      <c r="W9" s="15">
        <v>3.9966000000000002E-2</v>
      </c>
      <c r="X9" s="15">
        <v>3.9093999999999997E-2</v>
      </c>
      <c r="Y9" s="15">
        <v>3.8841000000000001E-2</v>
      </c>
      <c r="Z9" s="15">
        <v>3.8544000000000002E-2</v>
      </c>
      <c r="AA9" s="15">
        <v>3.8419000000000002E-2</v>
      </c>
      <c r="AB9" s="15">
        <v>3.8379999999999997E-2</v>
      </c>
      <c r="AC9" s="15">
        <v>3.8407999999999998E-2</v>
      </c>
      <c r="AD9" s="15">
        <v>3.8360999999999999E-2</v>
      </c>
      <c r="AE9" s="15">
        <v>3.8205000000000003E-2</v>
      </c>
      <c r="AF9" s="15">
        <v>3.8280000000000002E-2</v>
      </c>
      <c r="AG9" s="15">
        <v>3.8421999999999998E-2</v>
      </c>
      <c r="AH9" s="15">
        <v>3.8738000000000002E-2</v>
      </c>
      <c r="AI9" s="15">
        <v>3.9310999999999999E-2</v>
      </c>
      <c r="AJ9" s="15">
        <v>3.9666E-2</v>
      </c>
      <c r="AK9" s="15">
        <v>3.9744000000000002E-2</v>
      </c>
      <c r="AL9" s="15">
        <v>4.0175000000000002E-2</v>
      </c>
      <c r="AM9" s="15">
        <v>4.0486000000000001E-2</v>
      </c>
      <c r="AN9" s="15">
        <v>4.1422E-2</v>
      </c>
      <c r="AO9" s="15">
        <v>4.1555000000000002E-2</v>
      </c>
      <c r="AP9" s="15">
        <v>4.2354999999999997E-2</v>
      </c>
      <c r="AQ9" s="15">
        <v>4.3380000000000002E-2</v>
      </c>
      <c r="AR9" s="15">
        <v>4.2751999999999998E-2</v>
      </c>
      <c r="AS9" s="15">
        <v>4.3463000000000002E-2</v>
      </c>
      <c r="AT9" s="15">
        <v>4.3890999999999999E-2</v>
      </c>
      <c r="AU9" s="15">
        <v>4.4374999999999998E-2</v>
      </c>
      <c r="AV9" s="15">
        <v>4.4110999999999997E-2</v>
      </c>
      <c r="AW9" s="15">
        <v>4.4062999999999998E-2</v>
      </c>
      <c r="AX9" s="15">
        <v>4.4304999999999997E-2</v>
      </c>
      <c r="AY9" s="15">
        <v>4.4401999999999997E-2</v>
      </c>
      <c r="AZ9" s="15">
        <v>4.3908000000000003E-2</v>
      </c>
      <c r="BA9" s="15">
        <v>4.4363E-2</v>
      </c>
      <c r="BB9" s="15">
        <v>4.3616000000000002E-2</v>
      </c>
      <c r="BC9" s="15">
        <v>4.3832999999999997E-2</v>
      </c>
      <c r="BD9" s="15">
        <v>4.3779999999999999E-2</v>
      </c>
      <c r="BE9" s="15">
        <v>4.3927000000000001E-2</v>
      </c>
      <c r="BF9" s="15">
        <v>4.3586E-2</v>
      </c>
      <c r="BG9" s="15">
        <v>4.3525000000000001E-2</v>
      </c>
      <c r="BH9" s="15">
        <v>4.3590999999999998E-2</v>
      </c>
      <c r="BI9" s="15">
        <v>4.3139999999999998E-2</v>
      </c>
      <c r="BJ9" s="15">
        <v>4.3210999999999999E-2</v>
      </c>
      <c r="BK9" s="15">
        <v>4.2700000000000002E-2</v>
      </c>
      <c r="BL9" s="15">
        <v>4.2672000000000002E-2</v>
      </c>
      <c r="BM9" s="15">
        <v>4.1902000000000002E-2</v>
      </c>
      <c r="BN9" s="15">
        <v>4.1876999999999998E-2</v>
      </c>
      <c r="BO9" s="15">
        <v>4.2057999999999998E-2</v>
      </c>
      <c r="BP9" s="15">
        <v>4.1793999999999998E-2</v>
      </c>
      <c r="BQ9" s="15">
        <v>4.1529999999999997E-2</v>
      </c>
      <c r="BR9" s="15">
        <v>4.1161000000000003E-2</v>
      </c>
      <c r="BS9" s="15">
        <v>4.1260999999999999E-2</v>
      </c>
      <c r="BT9" s="15">
        <v>4.0730000000000002E-2</v>
      </c>
      <c r="BU9" s="15">
        <v>4.0599999999999997E-2</v>
      </c>
      <c r="BV9" s="15">
        <v>4.1088E-2</v>
      </c>
      <c r="BW9" s="15">
        <v>4.0037999999999997E-2</v>
      </c>
      <c r="BX9" s="15">
        <v>3.9633000000000002E-2</v>
      </c>
      <c r="BY9" s="15">
        <v>4.0141000000000003E-2</v>
      </c>
      <c r="BZ9" s="15">
        <v>3.9544999999999997E-2</v>
      </c>
      <c r="CA9" s="15">
        <v>3.9600000000000003E-2</v>
      </c>
      <c r="CB9" s="15">
        <v>3.9227999999999999E-2</v>
      </c>
      <c r="CC9" s="15">
        <v>3.9194E-2</v>
      </c>
      <c r="CD9" s="15">
        <v>3.8951E-2</v>
      </c>
      <c r="CE9" s="15">
        <v>3.8837000000000003E-2</v>
      </c>
      <c r="CF9" s="15">
        <v>3.8697000000000002E-2</v>
      </c>
      <c r="CG9" s="15">
        <v>3.8870000000000002E-2</v>
      </c>
      <c r="CH9" s="15">
        <v>3.8779000000000001E-2</v>
      </c>
      <c r="CI9" s="15">
        <v>3.9465E-2</v>
      </c>
      <c r="CJ9" s="15">
        <v>4.0044999999999997E-2</v>
      </c>
      <c r="CK9" s="15">
        <v>4.0827000000000002E-2</v>
      </c>
      <c r="CL9" s="15">
        <v>4.1436000000000001E-2</v>
      </c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</row>
    <row r="10" spans="1:228" x14ac:dyDescent="0.2">
      <c r="A10" s="7" t="s">
        <v>8</v>
      </c>
      <c r="B10" s="7" t="s">
        <v>26</v>
      </c>
      <c r="C10" s="15">
        <v>4.4747000000000002E-2</v>
      </c>
      <c r="D10" s="15">
        <v>4.5275000000000003E-2</v>
      </c>
      <c r="E10" s="15">
        <v>4.4645999999999998E-2</v>
      </c>
      <c r="F10" s="15">
        <v>4.4427000000000001E-2</v>
      </c>
      <c r="G10" s="15">
        <v>4.3971000000000003E-2</v>
      </c>
      <c r="H10" s="15">
        <v>4.3862999999999999E-2</v>
      </c>
      <c r="I10" s="15">
        <v>4.3991000000000002E-2</v>
      </c>
      <c r="J10" s="15">
        <v>4.3799999999999999E-2</v>
      </c>
      <c r="K10" s="15">
        <v>4.3424999999999998E-2</v>
      </c>
      <c r="L10" s="15">
        <v>4.3227000000000002E-2</v>
      </c>
      <c r="M10" s="15">
        <v>4.3461E-2</v>
      </c>
      <c r="N10" s="15">
        <v>4.3264999999999998E-2</v>
      </c>
      <c r="O10" s="15">
        <v>4.3457000000000003E-2</v>
      </c>
      <c r="P10" s="15">
        <v>4.3034000000000003E-2</v>
      </c>
      <c r="Q10" s="15">
        <v>4.2687000000000003E-2</v>
      </c>
      <c r="R10" s="15">
        <v>4.2743999999999997E-2</v>
      </c>
      <c r="S10" s="15">
        <v>4.1849999999999998E-2</v>
      </c>
      <c r="T10" s="15">
        <v>4.1668999999999998E-2</v>
      </c>
      <c r="U10" s="15">
        <v>4.1020000000000001E-2</v>
      </c>
      <c r="V10" s="15">
        <v>4.0467000000000003E-2</v>
      </c>
      <c r="W10" s="15">
        <v>4.0189000000000002E-2</v>
      </c>
      <c r="X10" s="15">
        <v>3.9809999999999998E-2</v>
      </c>
      <c r="Y10" s="15">
        <v>3.9656999999999998E-2</v>
      </c>
      <c r="Z10" s="15">
        <v>3.9404000000000002E-2</v>
      </c>
      <c r="AA10" s="15">
        <v>3.9170999999999997E-2</v>
      </c>
      <c r="AB10" s="15">
        <v>3.8987000000000001E-2</v>
      </c>
      <c r="AC10" s="15">
        <v>3.8800000000000001E-2</v>
      </c>
      <c r="AD10" s="15">
        <v>3.8702E-2</v>
      </c>
      <c r="AE10" s="15">
        <v>3.8655000000000002E-2</v>
      </c>
      <c r="AF10" s="15">
        <v>3.8864999999999997E-2</v>
      </c>
      <c r="AG10" s="15">
        <v>3.8702E-2</v>
      </c>
      <c r="AH10" s="15">
        <v>3.8951E-2</v>
      </c>
      <c r="AI10" s="15">
        <v>3.9837999999999998E-2</v>
      </c>
      <c r="AJ10" s="15">
        <v>3.9530999999999997E-2</v>
      </c>
      <c r="AK10" s="15">
        <v>3.9967999999999997E-2</v>
      </c>
      <c r="AL10" s="15">
        <v>4.0544999999999998E-2</v>
      </c>
      <c r="AM10" s="15">
        <v>4.0363000000000003E-2</v>
      </c>
      <c r="AN10" s="15">
        <v>4.1176999999999998E-2</v>
      </c>
      <c r="AO10" s="15">
        <v>4.1526E-2</v>
      </c>
      <c r="AP10" s="15">
        <v>4.2437999999999997E-2</v>
      </c>
      <c r="AQ10" s="15">
        <v>4.3538E-2</v>
      </c>
      <c r="AR10" s="15">
        <v>4.2979999999999997E-2</v>
      </c>
      <c r="AS10" s="15">
        <v>4.3416000000000003E-2</v>
      </c>
      <c r="AT10" s="15">
        <v>4.4209999999999999E-2</v>
      </c>
      <c r="AU10" s="15">
        <v>4.5038000000000002E-2</v>
      </c>
      <c r="AV10" s="15">
        <v>4.4928000000000003E-2</v>
      </c>
      <c r="AW10" s="15">
        <v>4.555E-2</v>
      </c>
      <c r="AX10" s="15">
        <v>4.6294000000000002E-2</v>
      </c>
      <c r="AY10" s="15">
        <v>4.5891000000000001E-2</v>
      </c>
      <c r="AZ10" s="15">
        <v>4.5988000000000001E-2</v>
      </c>
      <c r="BA10" s="15">
        <v>4.5814000000000001E-2</v>
      </c>
      <c r="BB10" s="15">
        <v>4.5109999999999997E-2</v>
      </c>
      <c r="BC10" s="15">
        <v>4.5418E-2</v>
      </c>
      <c r="BD10" s="15">
        <v>4.5288000000000002E-2</v>
      </c>
      <c r="BE10" s="15">
        <v>4.5365000000000003E-2</v>
      </c>
      <c r="BF10" s="15">
        <v>4.4893000000000002E-2</v>
      </c>
      <c r="BG10" s="15">
        <v>4.4540000000000003E-2</v>
      </c>
      <c r="BH10" s="15">
        <v>4.4921999999999997E-2</v>
      </c>
      <c r="BI10" s="15">
        <v>4.5161E-2</v>
      </c>
      <c r="BJ10" s="15">
        <v>4.4492999999999998E-2</v>
      </c>
      <c r="BK10" s="15">
        <v>4.4706000000000003E-2</v>
      </c>
      <c r="BL10" s="15">
        <v>4.3948000000000001E-2</v>
      </c>
      <c r="BM10" s="15">
        <v>4.3285999999999998E-2</v>
      </c>
      <c r="BN10" s="15">
        <v>4.3770999999999997E-2</v>
      </c>
      <c r="BO10" s="15">
        <v>4.3595000000000002E-2</v>
      </c>
      <c r="BP10" s="15">
        <v>4.3555999999999997E-2</v>
      </c>
      <c r="BQ10" s="15">
        <v>4.2880000000000001E-2</v>
      </c>
      <c r="BR10" s="15">
        <v>4.2318000000000001E-2</v>
      </c>
      <c r="BS10" s="15">
        <v>4.2104999999999997E-2</v>
      </c>
      <c r="BT10" s="15">
        <v>4.1623E-2</v>
      </c>
      <c r="BU10" s="15">
        <v>4.0652000000000001E-2</v>
      </c>
      <c r="BV10" s="15">
        <v>4.1244999999999997E-2</v>
      </c>
      <c r="BW10" s="15">
        <v>4.0370000000000003E-2</v>
      </c>
      <c r="BX10" s="15">
        <v>3.9882000000000001E-2</v>
      </c>
      <c r="BY10" s="15">
        <v>3.9786000000000002E-2</v>
      </c>
      <c r="BZ10" s="15">
        <v>3.9593999999999997E-2</v>
      </c>
      <c r="CA10" s="15">
        <v>3.9345999999999999E-2</v>
      </c>
      <c r="CB10" s="15">
        <v>3.8850000000000003E-2</v>
      </c>
      <c r="CC10" s="15">
        <v>3.8623999999999999E-2</v>
      </c>
      <c r="CD10" s="15">
        <v>3.8492999999999999E-2</v>
      </c>
      <c r="CE10" s="15">
        <v>3.8296999999999998E-2</v>
      </c>
      <c r="CF10" s="15">
        <v>3.8609999999999998E-2</v>
      </c>
      <c r="CG10" s="15">
        <v>3.8167E-2</v>
      </c>
      <c r="CH10" s="15">
        <v>3.8612E-2</v>
      </c>
      <c r="CI10" s="15">
        <v>3.8842000000000002E-2</v>
      </c>
      <c r="CJ10" s="15">
        <v>3.9681000000000001E-2</v>
      </c>
      <c r="CK10" s="15">
        <v>4.0430000000000001E-2</v>
      </c>
      <c r="CL10" s="15">
        <v>4.1706E-2</v>
      </c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</row>
    <row r="11" spans="1:228" x14ac:dyDescent="0.2">
      <c r="A11" s="7" t="s">
        <v>9</v>
      </c>
      <c r="B11" s="7" t="s">
        <v>26</v>
      </c>
      <c r="C11" s="15">
        <v>4.2942000000000001E-2</v>
      </c>
      <c r="D11" s="15">
        <v>4.3554000000000002E-2</v>
      </c>
      <c r="E11" s="15">
        <v>4.2785999999999998E-2</v>
      </c>
      <c r="F11" s="15">
        <v>4.2313000000000003E-2</v>
      </c>
      <c r="G11" s="15">
        <v>4.1930000000000002E-2</v>
      </c>
      <c r="H11" s="15">
        <v>4.2178E-2</v>
      </c>
      <c r="I11" s="15">
        <v>4.2117000000000002E-2</v>
      </c>
      <c r="J11" s="15">
        <v>4.2297000000000001E-2</v>
      </c>
      <c r="K11" s="15">
        <v>4.2125999999999997E-2</v>
      </c>
      <c r="L11" s="15">
        <v>4.1994999999999998E-2</v>
      </c>
      <c r="M11" s="15">
        <v>4.2452999999999998E-2</v>
      </c>
      <c r="N11" s="15">
        <v>4.2755000000000001E-2</v>
      </c>
      <c r="O11" s="15">
        <v>4.2220000000000001E-2</v>
      </c>
      <c r="P11" s="15">
        <v>4.1879E-2</v>
      </c>
      <c r="Q11" s="15">
        <v>4.1840000000000002E-2</v>
      </c>
      <c r="R11" s="15">
        <v>4.1644E-2</v>
      </c>
      <c r="S11" s="15">
        <v>4.1293000000000003E-2</v>
      </c>
      <c r="T11" s="15">
        <v>4.0787999999999998E-2</v>
      </c>
      <c r="U11" s="15">
        <v>4.0654999999999997E-2</v>
      </c>
      <c r="V11" s="15">
        <v>4.0080999999999999E-2</v>
      </c>
      <c r="W11" s="15">
        <v>4.0023000000000003E-2</v>
      </c>
      <c r="X11" s="15">
        <v>3.9705999999999998E-2</v>
      </c>
      <c r="Y11" s="15">
        <v>3.934E-2</v>
      </c>
      <c r="Z11" s="15">
        <v>3.9190999999999997E-2</v>
      </c>
      <c r="AA11" s="15">
        <v>3.9056E-2</v>
      </c>
      <c r="AB11" s="15">
        <v>3.9031000000000003E-2</v>
      </c>
      <c r="AC11" s="15">
        <v>3.8654000000000001E-2</v>
      </c>
      <c r="AD11" s="15">
        <v>3.8677000000000003E-2</v>
      </c>
      <c r="AE11" s="15">
        <v>3.8308000000000002E-2</v>
      </c>
      <c r="AF11" s="15">
        <v>3.8184999999999997E-2</v>
      </c>
      <c r="AG11" s="15">
        <v>3.8713999999999998E-2</v>
      </c>
      <c r="AH11" s="15">
        <v>3.8943999999999999E-2</v>
      </c>
      <c r="AI11" s="15">
        <v>3.9073999999999998E-2</v>
      </c>
      <c r="AJ11" s="15">
        <v>3.8935999999999998E-2</v>
      </c>
      <c r="AK11" s="15">
        <v>3.9300000000000002E-2</v>
      </c>
      <c r="AL11" s="15">
        <v>3.9260999999999997E-2</v>
      </c>
      <c r="AM11" s="15">
        <v>3.9125E-2</v>
      </c>
      <c r="AN11" s="15">
        <v>3.9923E-2</v>
      </c>
      <c r="AO11" s="15">
        <v>4.0334000000000002E-2</v>
      </c>
      <c r="AP11" s="15">
        <v>4.0996999999999999E-2</v>
      </c>
      <c r="AQ11" s="15">
        <v>4.2190999999999999E-2</v>
      </c>
      <c r="AR11" s="15">
        <v>4.1768E-2</v>
      </c>
      <c r="AS11" s="15">
        <v>4.2139000000000003E-2</v>
      </c>
      <c r="AT11" s="15">
        <v>4.2754E-2</v>
      </c>
      <c r="AU11" s="15">
        <v>4.3140999999999999E-2</v>
      </c>
      <c r="AV11" s="15">
        <v>4.3108E-2</v>
      </c>
      <c r="AW11" s="15">
        <v>4.3792999999999999E-2</v>
      </c>
      <c r="AX11" s="15">
        <v>4.4288000000000001E-2</v>
      </c>
      <c r="AY11" s="15">
        <v>4.3990000000000001E-2</v>
      </c>
      <c r="AZ11" s="15">
        <v>4.4026000000000003E-2</v>
      </c>
      <c r="BA11" s="15">
        <v>4.3575000000000003E-2</v>
      </c>
      <c r="BB11" s="15">
        <v>4.3109000000000001E-2</v>
      </c>
      <c r="BC11" s="15">
        <v>4.3400000000000001E-2</v>
      </c>
      <c r="BD11" s="15">
        <v>4.3063999999999998E-2</v>
      </c>
      <c r="BE11" s="15">
        <v>4.3376999999999999E-2</v>
      </c>
      <c r="BF11" s="15">
        <v>4.2609000000000001E-2</v>
      </c>
      <c r="BG11" s="15">
        <v>4.2901000000000002E-2</v>
      </c>
      <c r="BH11" s="15">
        <v>4.3401000000000002E-2</v>
      </c>
      <c r="BI11" s="15">
        <v>4.3616000000000002E-2</v>
      </c>
      <c r="BJ11" s="15">
        <v>4.2563999999999998E-2</v>
      </c>
      <c r="BK11" s="15">
        <v>4.2431999999999997E-2</v>
      </c>
      <c r="BL11" s="15">
        <v>4.1765999999999998E-2</v>
      </c>
      <c r="BM11" s="15">
        <v>4.1894000000000001E-2</v>
      </c>
      <c r="BN11" s="15">
        <v>4.2014999999999997E-2</v>
      </c>
      <c r="BO11" s="15">
        <v>4.2484000000000001E-2</v>
      </c>
      <c r="BP11" s="15">
        <v>4.2500999999999997E-2</v>
      </c>
      <c r="BQ11" s="15">
        <v>4.1737000000000003E-2</v>
      </c>
      <c r="BR11" s="15">
        <v>4.1357999999999999E-2</v>
      </c>
      <c r="BS11" s="15">
        <v>4.088E-2</v>
      </c>
      <c r="BT11" s="15">
        <v>4.0447999999999998E-2</v>
      </c>
      <c r="BU11" s="15">
        <v>3.9875000000000001E-2</v>
      </c>
      <c r="BV11" s="15">
        <v>4.0717999999999997E-2</v>
      </c>
      <c r="BW11" s="15">
        <v>4.0058000000000003E-2</v>
      </c>
      <c r="BX11" s="15">
        <v>3.9597E-2</v>
      </c>
      <c r="BY11" s="15">
        <v>3.9447000000000003E-2</v>
      </c>
      <c r="BZ11" s="15">
        <v>3.9682000000000002E-2</v>
      </c>
      <c r="CA11" s="15">
        <v>3.9051000000000002E-2</v>
      </c>
      <c r="CB11" s="15">
        <v>3.8330999999999997E-2</v>
      </c>
      <c r="CC11" s="15">
        <v>3.8269999999999998E-2</v>
      </c>
      <c r="CD11" s="15">
        <v>3.8285E-2</v>
      </c>
      <c r="CE11" s="15">
        <v>3.8060999999999998E-2</v>
      </c>
      <c r="CF11" s="15">
        <v>3.8081999999999998E-2</v>
      </c>
      <c r="CG11" s="15">
        <v>3.8020999999999999E-2</v>
      </c>
      <c r="CH11" s="15">
        <v>3.8635000000000003E-2</v>
      </c>
      <c r="CI11" s="15">
        <v>3.8827E-2</v>
      </c>
      <c r="CJ11" s="15">
        <v>3.9211999999999997E-2</v>
      </c>
      <c r="CK11" s="15">
        <v>3.9824999999999999E-2</v>
      </c>
      <c r="CL11" s="15">
        <v>4.0382000000000001E-2</v>
      </c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</row>
    <row r="12" spans="1:228" x14ac:dyDescent="0.2">
      <c r="A12" s="7" t="s">
        <v>10</v>
      </c>
      <c r="B12" s="7" t="s">
        <v>26</v>
      </c>
      <c r="C12" s="15">
        <v>4.5100000000000001E-2</v>
      </c>
      <c r="D12" s="15">
        <v>4.5900000000000003E-2</v>
      </c>
      <c r="E12" s="15">
        <v>4.5741999999999998E-2</v>
      </c>
      <c r="F12" s="15">
        <v>4.4756999999999998E-2</v>
      </c>
      <c r="G12" s="15">
        <v>4.4084999999999999E-2</v>
      </c>
      <c r="H12" s="15">
        <v>4.3784999999999998E-2</v>
      </c>
      <c r="I12" s="15">
        <v>4.3857E-2</v>
      </c>
      <c r="J12" s="15">
        <v>4.3154999999999999E-2</v>
      </c>
      <c r="K12" s="15">
        <v>4.2788E-2</v>
      </c>
      <c r="L12" s="15">
        <v>4.2599999999999999E-2</v>
      </c>
      <c r="M12" s="15">
        <v>4.3154999999999999E-2</v>
      </c>
      <c r="N12" s="15">
        <v>4.2977000000000001E-2</v>
      </c>
      <c r="O12" s="15">
        <v>4.2277000000000002E-2</v>
      </c>
      <c r="P12" s="15">
        <v>4.2088E-2</v>
      </c>
      <c r="Q12" s="15">
        <v>4.0654999999999997E-2</v>
      </c>
      <c r="R12" s="15">
        <v>4.0888000000000001E-2</v>
      </c>
      <c r="S12" s="15">
        <v>4.0287999999999997E-2</v>
      </c>
      <c r="T12" s="15">
        <v>4.0188000000000001E-2</v>
      </c>
      <c r="U12" s="15">
        <v>4.0855000000000002E-2</v>
      </c>
      <c r="V12" s="15">
        <v>4.0599999999999997E-2</v>
      </c>
      <c r="W12" s="15">
        <v>4.0287999999999997E-2</v>
      </c>
      <c r="X12" s="15">
        <v>3.9510999999999998E-2</v>
      </c>
      <c r="Y12" s="15">
        <v>3.9343999999999997E-2</v>
      </c>
      <c r="Z12" s="15">
        <v>3.9022000000000001E-2</v>
      </c>
      <c r="AA12" s="15">
        <v>3.9276999999999999E-2</v>
      </c>
      <c r="AB12" s="15">
        <v>3.9111E-2</v>
      </c>
      <c r="AC12" s="15">
        <v>3.9433000000000003E-2</v>
      </c>
      <c r="AD12" s="15">
        <v>3.9699999999999999E-2</v>
      </c>
      <c r="AE12" s="15">
        <v>3.8554999999999999E-2</v>
      </c>
      <c r="AF12" s="15">
        <v>3.8788000000000003E-2</v>
      </c>
      <c r="AG12" s="15">
        <v>3.9433000000000003E-2</v>
      </c>
      <c r="AH12" s="15">
        <v>4.0321999999999997E-2</v>
      </c>
      <c r="AI12" s="15">
        <v>4.0800000000000003E-2</v>
      </c>
      <c r="AJ12" s="15">
        <v>4.0888000000000001E-2</v>
      </c>
      <c r="AK12" s="15">
        <v>4.0555000000000001E-2</v>
      </c>
      <c r="AL12" s="15">
        <v>4.1376999999999997E-2</v>
      </c>
      <c r="AM12" s="15">
        <v>4.1588E-2</v>
      </c>
      <c r="AN12" s="15">
        <v>4.1710999999999998E-2</v>
      </c>
      <c r="AO12" s="15">
        <v>4.2321999999999999E-2</v>
      </c>
      <c r="AP12" s="15">
        <v>4.2011E-2</v>
      </c>
      <c r="AQ12" s="15">
        <v>4.2566E-2</v>
      </c>
      <c r="AR12" s="15">
        <v>4.2733E-2</v>
      </c>
      <c r="AS12" s="15">
        <v>4.2611000000000003E-2</v>
      </c>
      <c r="AT12" s="15">
        <v>4.2987999999999998E-2</v>
      </c>
      <c r="AU12" s="15">
        <v>4.3410999999999998E-2</v>
      </c>
      <c r="AV12" s="15">
        <v>4.3900000000000002E-2</v>
      </c>
      <c r="AW12" s="15">
        <v>4.4655E-2</v>
      </c>
      <c r="AX12" s="15">
        <v>4.48E-2</v>
      </c>
      <c r="AY12" s="15">
        <v>4.4443999999999997E-2</v>
      </c>
      <c r="AZ12" s="15">
        <v>4.4921999999999997E-2</v>
      </c>
      <c r="BA12" s="15">
        <v>4.4977000000000003E-2</v>
      </c>
      <c r="BB12" s="15">
        <v>4.4766E-2</v>
      </c>
      <c r="BC12" s="15">
        <v>4.5133E-2</v>
      </c>
      <c r="BD12" s="15">
        <v>4.5211000000000001E-2</v>
      </c>
      <c r="BE12" s="15">
        <v>4.5566000000000002E-2</v>
      </c>
      <c r="BF12" s="15">
        <v>4.4743999999999999E-2</v>
      </c>
      <c r="BG12" s="15">
        <v>4.4288000000000001E-2</v>
      </c>
      <c r="BH12" s="15">
        <v>4.4911E-2</v>
      </c>
      <c r="BI12" s="15">
        <v>4.5576999999999999E-2</v>
      </c>
      <c r="BJ12" s="15">
        <v>4.5044000000000001E-2</v>
      </c>
      <c r="BK12" s="15">
        <v>4.4533000000000003E-2</v>
      </c>
      <c r="BL12" s="15">
        <v>4.3410999999999998E-2</v>
      </c>
      <c r="BM12" s="15">
        <v>4.3499999999999997E-2</v>
      </c>
      <c r="BN12" s="15">
        <v>4.3132999999999998E-2</v>
      </c>
      <c r="BO12" s="15">
        <v>4.3610999999999997E-2</v>
      </c>
      <c r="BP12" s="15">
        <v>4.4054999999999997E-2</v>
      </c>
      <c r="BQ12" s="15">
        <v>4.2821999999999999E-2</v>
      </c>
      <c r="BR12" s="15">
        <v>4.2243999999999997E-2</v>
      </c>
      <c r="BS12" s="15">
        <v>4.1922000000000001E-2</v>
      </c>
      <c r="BT12" s="15">
        <v>4.1355000000000003E-2</v>
      </c>
      <c r="BU12" s="15">
        <v>4.0811E-2</v>
      </c>
      <c r="BV12" s="15">
        <v>4.1510999999999999E-2</v>
      </c>
      <c r="BW12" s="15">
        <v>4.1300000000000003E-2</v>
      </c>
      <c r="BX12" s="15">
        <v>4.0365999999999999E-2</v>
      </c>
      <c r="BY12" s="15">
        <v>3.9711000000000003E-2</v>
      </c>
      <c r="BZ12" s="15">
        <v>3.9643999999999999E-2</v>
      </c>
      <c r="CA12" s="15">
        <v>4.0032999999999999E-2</v>
      </c>
      <c r="CB12" s="15">
        <v>4.0044000000000003E-2</v>
      </c>
      <c r="CC12" s="15">
        <v>3.9676999999999997E-2</v>
      </c>
      <c r="CD12" s="15">
        <v>4.0311E-2</v>
      </c>
      <c r="CE12" s="15">
        <v>4.0875000000000002E-2</v>
      </c>
      <c r="CF12" s="15">
        <v>4.1312000000000001E-2</v>
      </c>
      <c r="CG12" s="15">
        <v>4.0774999999999999E-2</v>
      </c>
      <c r="CH12" s="15">
        <v>4.1524999999999999E-2</v>
      </c>
      <c r="CI12" s="15">
        <v>4.1487000000000003E-2</v>
      </c>
      <c r="CJ12" s="15">
        <v>4.0800000000000003E-2</v>
      </c>
      <c r="CK12" s="15">
        <v>4.0587999999999999E-2</v>
      </c>
      <c r="CL12" s="15">
        <v>4.1876999999999998E-2</v>
      </c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4"/>
    </row>
    <row r="13" spans="1:228" x14ac:dyDescent="0.2">
      <c r="A13" s="7" t="s">
        <v>11</v>
      </c>
      <c r="B13" s="7" t="s">
        <v>26</v>
      </c>
      <c r="C13" s="15">
        <v>4.1399999999999999E-2</v>
      </c>
      <c r="D13" s="15">
        <v>4.165E-2</v>
      </c>
      <c r="E13" s="15">
        <v>4.1500000000000002E-2</v>
      </c>
      <c r="F13" s="15">
        <v>4.0550000000000003E-2</v>
      </c>
      <c r="G13" s="15">
        <v>3.9550000000000002E-2</v>
      </c>
      <c r="H13" s="15">
        <v>3.8399999999999997E-2</v>
      </c>
      <c r="I13" s="15">
        <v>3.9699999999999999E-2</v>
      </c>
      <c r="J13" s="15">
        <v>3.7699999999999997E-2</v>
      </c>
      <c r="K13" s="15">
        <v>3.7100000000000001E-2</v>
      </c>
      <c r="L13" s="15">
        <v>3.755E-2</v>
      </c>
      <c r="M13" s="15">
        <v>3.705E-2</v>
      </c>
      <c r="N13" s="15"/>
      <c r="O13" s="15">
        <v>3.7249999999999998E-2</v>
      </c>
      <c r="P13" s="15">
        <v>3.755E-2</v>
      </c>
      <c r="Q13" s="15">
        <v>3.85E-2</v>
      </c>
      <c r="R13" s="15">
        <v>3.875E-2</v>
      </c>
      <c r="S13" s="15">
        <v>3.8399999999999997E-2</v>
      </c>
      <c r="T13" s="15">
        <v>3.7350000000000001E-2</v>
      </c>
      <c r="U13" s="15"/>
      <c r="V13" s="15"/>
      <c r="W13" s="15">
        <v>3.9050000000000001E-2</v>
      </c>
      <c r="X13" s="15">
        <v>3.9899999999999998E-2</v>
      </c>
      <c r="Y13" s="15">
        <v>3.9149999999999997E-2</v>
      </c>
      <c r="Z13" s="15">
        <v>3.8449999999999998E-2</v>
      </c>
      <c r="AA13" s="15">
        <v>3.9E-2</v>
      </c>
      <c r="AB13" s="15">
        <v>3.9849999999999997E-2</v>
      </c>
      <c r="AC13" s="15">
        <v>3.9750000000000001E-2</v>
      </c>
      <c r="AD13" s="15">
        <v>3.4000000000000002E-2</v>
      </c>
      <c r="AE13" s="15">
        <v>4.2349999999999999E-2</v>
      </c>
      <c r="AF13" s="15">
        <v>4.2099999999999999E-2</v>
      </c>
      <c r="AG13" s="15">
        <v>4.0800000000000003E-2</v>
      </c>
      <c r="AH13" s="15">
        <v>4.1250000000000002E-2</v>
      </c>
      <c r="AI13" s="15">
        <v>4.0800000000000003E-2</v>
      </c>
      <c r="AJ13" s="15">
        <v>3.9199999999999999E-2</v>
      </c>
      <c r="AK13" s="15">
        <v>4.2450000000000002E-2</v>
      </c>
      <c r="AL13" s="15">
        <v>4.2049999999999997E-2</v>
      </c>
      <c r="AM13" s="15">
        <v>4.24E-2</v>
      </c>
      <c r="AN13" s="15">
        <v>4.2849999999999999E-2</v>
      </c>
      <c r="AO13" s="15">
        <v>4.3299999999999998E-2</v>
      </c>
      <c r="AP13" s="15">
        <v>4.4949999999999997E-2</v>
      </c>
      <c r="AQ13" s="15">
        <v>4.5699999999999998E-2</v>
      </c>
      <c r="AR13" s="15">
        <v>4.4900000000000002E-2</v>
      </c>
      <c r="AS13" s="15">
        <v>4.5350000000000001E-2</v>
      </c>
      <c r="AT13" s="15">
        <v>4.3400000000000001E-2</v>
      </c>
      <c r="AU13" s="15">
        <v>4.41E-2</v>
      </c>
      <c r="AV13" s="15"/>
      <c r="AW13" s="15">
        <v>4.5199999999999997E-2</v>
      </c>
      <c r="AX13" s="15">
        <v>4.555E-2</v>
      </c>
      <c r="AY13" s="15">
        <v>4.4699999999999997E-2</v>
      </c>
      <c r="AZ13" s="15">
        <v>4.5499999999999999E-2</v>
      </c>
      <c r="BA13" s="15">
        <v>4.4400000000000002E-2</v>
      </c>
      <c r="BB13" s="15">
        <v>4.58E-2</v>
      </c>
      <c r="BC13" s="15"/>
      <c r="BD13" s="15">
        <v>4.3999999999999997E-2</v>
      </c>
      <c r="BE13" s="15"/>
      <c r="BF13" s="15">
        <v>4.4900000000000002E-2</v>
      </c>
      <c r="BG13" s="15">
        <v>4.2000000000000003E-2</v>
      </c>
      <c r="BH13" s="15">
        <v>4.2999999999999997E-2</v>
      </c>
      <c r="BI13" s="15">
        <v>4.3799999999999999E-2</v>
      </c>
      <c r="BJ13" s="15">
        <v>4.2000000000000003E-2</v>
      </c>
      <c r="BK13" s="15">
        <v>4.3099999999999999E-2</v>
      </c>
      <c r="BL13" s="15">
        <v>4.0399999999999998E-2</v>
      </c>
      <c r="BM13" s="15">
        <v>3.9899999999999998E-2</v>
      </c>
      <c r="BN13" s="15">
        <v>3.9600000000000003E-2</v>
      </c>
      <c r="BO13" s="15">
        <v>3.9100000000000003E-2</v>
      </c>
      <c r="BP13" s="15">
        <v>3.9600000000000003E-2</v>
      </c>
      <c r="BQ13" s="15">
        <v>4.0300000000000002E-2</v>
      </c>
      <c r="BR13" s="15">
        <v>3.8800000000000001E-2</v>
      </c>
      <c r="BS13" s="15">
        <v>3.85E-2</v>
      </c>
      <c r="BT13" s="15">
        <v>4.1099999999999998E-2</v>
      </c>
      <c r="BU13" s="15">
        <v>4.2000000000000003E-2</v>
      </c>
      <c r="BV13" s="15">
        <v>4.07E-2</v>
      </c>
      <c r="BW13" s="15">
        <v>4.0599999999999997E-2</v>
      </c>
      <c r="BX13" s="15"/>
      <c r="BY13" s="15">
        <v>3.9899999999999998E-2</v>
      </c>
      <c r="BZ13" s="15">
        <v>3.9E-2</v>
      </c>
      <c r="CA13" s="15">
        <v>3.8600000000000002E-2</v>
      </c>
      <c r="CB13" s="15">
        <v>3.7600000000000001E-2</v>
      </c>
      <c r="CC13" s="15">
        <v>3.7100000000000001E-2</v>
      </c>
      <c r="CD13" s="15">
        <v>3.8199999999999998E-2</v>
      </c>
      <c r="CE13" s="15">
        <v>3.7199999999999997E-2</v>
      </c>
      <c r="CF13" s="15">
        <v>3.6900000000000002E-2</v>
      </c>
      <c r="CG13" s="15">
        <v>3.7499999999999999E-2</v>
      </c>
      <c r="CH13" s="15">
        <v>3.7699999999999997E-2</v>
      </c>
      <c r="CI13" s="15">
        <v>3.8199999999999998E-2</v>
      </c>
      <c r="CJ13" s="15">
        <v>3.9699999999999999E-2</v>
      </c>
      <c r="CK13" s="15">
        <v>4.02E-2</v>
      </c>
      <c r="CL13" s="15">
        <v>3.9199999999999999E-2</v>
      </c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</row>
    <row r="14" spans="1:228" x14ac:dyDescent="0.2">
      <c r="A14" s="7" t="s">
        <v>12</v>
      </c>
      <c r="B14" s="7" t="s">
        <v>26</v>
      </c>
      <c r="C14" s="15">
        <v>4.6124999999999999E-2</v>
      </c>
      <c r="D14" s="15">
        <v>4.725E-2</v>
      </c>
      <c r="E14" s="15">
        <v>4.6699999999999998E-2</v>
      </c>
      <c r="F14" s="15">
        <v>4.5975000000000002E-2</v>
      </c>
      <c r="G14" s="15">
        <v>4.555E-2</v>
      </c>
      <c r="H14" s="15">
        <v>4.5725000000000002E-2</v>
      </c>
      <c r="I14" s="15">
        <v>4.6050000000000001E-2</v>
      </c>
      <c r="J14" s="15">
        <v>4.6625E-2</v>
      </c>
      <c r="K14" s="15">
        <v>4.6550000000000001E-2</v>
      </c>
      <c r="L14" s="15">
        <v>4.6524999999999997E-2</v>
      </c>
      <c r="M14" s="15">
        <v>4.65E-2</v>
      </c>
      <c r="N14" s="15">
        <v>4.7449999999999999E-2</v>
      </c>
      <c r="O14" s="15">
        <v>4.6925000000000001E-2</v>
      </c>
      <c r="P14" s="15">
        <v>4.6600000000000003E-2</v>
      </c>
      <c r="Q14" s="15">
        <v>4.6899999999999997E-2</v>
      </c>
      <c r="R14" s="15">
        <v>4.6175000000000001E-2</v>
      </c>
      <c r="S14" s="15">
        <v>4.5949999999999998E-2</v>
      </c>
      <c r="T14" s="15">
        <v>4.5350000000000001E-2</v>
      </c>
      <c r="U14" s="15">
        <v>4.5675E-2</v>
      </c>
      <c r="V14" s="15">
        <v>4.6050000000000001E-2</v>
      </c>
      <c r="W14" s="15">
        <v>4.4574999999999997E-2</v>
      </c>
      <c r="X14" s="15">
        <v>4.3575000000000003E-2</v>
      </c>
      <c r="Y14" s="15">
        <v>4.3749999999999997E-2</v>
      </c>
      <c r="Z14" s="15">
        <v>4.2533000000000001E-2</v>
      </c>
      <c r="AA14" s="15">
        <v>4.2366000000000001E-2</v>
      </c>
      <c r="AB14" s="15">
        <v>4.1399999999999999E-2</v>
      </c>
      <c r="AC14" s="15">
        <v>4.1333000000000002E-2</v>
      </c>
      <c r="AD14" s="15">
        <v>4.19E-2</v>
      </c>
      <c r="AE14" s="15">
        <v>4.24E-2</v>
      </c>
      <c r="AF14" s="15">
        <v>4.2099999999999999E-2</v>
      </c>
      <c r="AG14" s="15">
        <v>4.3400000000000001E-2</v>
      </c>
      <c r="AH14" s="15">
        <v>4.3765999999999999E-2</v>
      </c>
      <c r="AI14" s="15">
        <v>4.5233000000000002E-2</v>
      </c>
      <c r="AJ14" s="15">
        <v>4.7433000000000003E-2</v>
      </c>
      <c r="AK14" s="15">
        <v>4.3066E-2</v>
      </c>
      <c r="AL14" s="15">
        <v>4.4165999999999997E-2</v>
      </c>
      <c r="AM14" s="15">
        <v>4.4400000000000002E-2</v>
      </c>
      <c r="AN14" s="15">
        <v>4.5532999999999997E-2</v>
      </c>
      <c r="AO14" s="15">
        <v>4.4866000000000003E-2</v>
      </c>
      <c r="AP14" s="15">
        <v>4.6066000000000003E-2</v>
      </c>
      <c r="AQ14" s="15">
        <v>4.8333000000000001E-2</v>
      </c>
      <c r="AR14" s="15">
        <v>4.7699999999999999E-2</v>
      </c>
      <c r="AS14" s="15">
        <v>4.8333000000000001E-2</v>
      </c>
      <c r="AT14" s="15">
        <v>4.5425E-2</v>
      </c>
      <c r="AU14" s="15">
        <v>4.7500000000000001E-2</v>
      </c>
      <c r="AV14" s="15">
        <v>4.7550000000000002E-2</v>
      </c>
      <c r="AW14" s="15">
        <v>4.8825E-2</v>
      </c>
      <c r="AX14" s="15">
        <v>4.845E-2</v>
      </c>
      <c r="AY14" s="15">
        <v>4.8649999999999999E-2</v>
      </c>
      <c r="AZ14" s="15">
        <v>4.8024999999999998E-2</v>
      </c>
      <c r="BA14" s="15">
        <v>4.8524999999999999E-2</v>
      </c>
      <c r="BB14" s="15">
        <v>4.7399999999999998E-2</v>
      </c>
      <c r="BC14" s="15">
        <v>4.7600000000000003E-2</v>
      </c>
      <c r="BD14" s="15">
        <v>4.8099999999999997E-2</v>
      </c>
      <c r="BE14" s="15">
        <v>4.7774999999999998E-2</v>
      </c>
      <c r="BF14" s="15">
        <v>4.7024999999999997E-2</v>
      </c>
      <c r="BG14" s="15">
        <v>4.7375E-2</v>
      </c>
      <c r="BH14" s="15">
        <v>4.7399999999999998E-2</v>
      </c>
      <c r="BI14" s="15">
        <v>4.7625000000000001E-2</v>
      </c>
      <c r="BJ14" s="15">
        <v>4.7574999999999999E-2</v>
      </c>
      <c r="BK14" s="15">
        <v>4.6949999999999999E-2</v>
      </c>
      <c r="BL14" s="15">
        <v>4.5699999999999998E-2</v>
      </c>
      <c r="BM14" s="15">
        <v>4.4499999999999998E-2</v>
      </c>
      <c r="BN14" s="15">
        <v>4.5425E-2</v>
      </c>
      <c r="BO14" s="15">
        <v>4.5074999999999997E-2</v>
      </c>
      <c r="BP14" s="15">
        <v>4.4674999999999999E-2</v>
      </c>
      <c r="BQ14" s="15">
        <v>4.4275000000000002E-2</v>
      </c>
      <c r="BR14" s="15">
        <v>4.2974999999999999E-2</v>
      </c>
      <c r="BS14" s="15">
        <v>4.3174999999999998E-2</v>
      </c>
      <c r="BT14" s="15">
        <v>4.2000000000000003E-2</v>
      </c>
      <c r="BU14" s="15">
        <v>4.1500000000000002E-2</v>
      </c>
      <c r="BV14" s="15">
        <v>4.3049999999999998E-2</v>
      </c>
      <c r="BW14" s="15">
        <v>4.2525E-2</v>
      </c>
      <c r="BX14" s="15">
        <v>4.1625000000000002E-2</v>
      </c>
      <c r="BY14" s="15">
        <v>4.2549999999999998E-2</v>
      </c>
      <c r="BZ14" s="15">
        <v>4.265E-2</v>
      </c>
      <c r="CA14" s="15">
        <v>4.1700000000000001E-2</v>
      </c>
      <c r="CB14" s="15">
        <v>4.1274999999999999E-2</v>
      </c>
      <c r="CC14" s="15">
        <v>4.0633000000000002E-2</v>
      </c>
      <c r="CD14" s="15">
        <v>4.0765999999999997E-2</v>
      </c>
      <c r="CE14" s="15">
        <v>3.9899999999999998E-2</v>
      </c>
      <c r="CF14" s="15">
        <v>4.0533E-2</v>
      </c>
      <c r="CG14" s="15">
        <v>4.0565999999999998E-2</v>
      </c>
      <c r="CH14" s="15">
        <v>4.0966000000000002E-2</v>
      </c>
      <c r="CI14" s="15">
        <v>4.0425000000000003E-2</v>
      </c>
      <c r="CJ14" s="15">
        <v>4.2833000000000003E-2</v>
      </c>
      <c r="CK14" s="15">
        <v>4.1000000000000002E-2</v>
      </c>
      <c r="CL14" s="15">
        <v>4.1950000000000001E-2</v>
      </c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</row>
    <row r="15" spans="1:228" x14ac:dyDescent="0.2">
      <c r="A15" s="7" t="s">
        <v>13</v>
      </c>
      <c r="B15" s="7" t="s">
        <v>26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>
        <v>4.0500000000000001E-2</v>
      </c>
      <c r="AE15" s="15">
        <v>4.2000000000000003E-2</v>
      </c>
      <c r="AF15" s="15">
        <v>4.1599999999999998E-2</v>
      </c>
      <c r="AG15" s="15">
        <v>4.1000000000000002E-2</v>
      </c>
      <c r="AH15" s="15">
        <v>4.1700000000000001E-2</v>
      </c>
      <c r="AI15" s="15">
        <v>4.2799999999999998E-2</v>
      </c>
      <c r="AJ15" s="15">
        <v>4.1099999999999998E-2</v>
      </c>
      <c r="AK15" s="15">
        <v>4.19E-2</v>
      </c>
      <c r="AL15" s="15">
        <v>4.2599999999999999E-2</v>
      </c>
      <c r="AM15" s="15">
        <v>4.2500000000000003E-2</v>
      </c>
      <c r="AN15" s="15">
        <v>4.2900000000000001E-2</v>
      </c>
      <c r="AO15" s="15">
        <v>4.3799999999999999E-2</v>
      </c>
      <c r="AP15" s="15">
        <v>4.24E-2</v>
      </c>
      <c r="AQ15" s="15">
        <v>4.4299999999999999E-2</v>
      </c>
      <c r="AR15" s="15">
        <v>4.3499999999999997E-2</v>
      </c>
      <c r="AS15" s="15">
        <v>4.4999999999999998E-2</v>
      </c>
      <c r="AT15" s="15">
        <v>4.3099999999999999E-2</v>
      </c>
      <c r="AU15" s="15">
        <v>4.3900000000000002E-2</v>
      </c>
      <c r="AV15" s="15">
        <v>4.4900000000000002E-2</v>
      </c>
      <c r="AW15" s="15">
        <v>4.4900000000000002E-2</v>
      </c>
      <c r="AX15" s="15">
        <v>4.5699999999999998E-2</v>
      </c>
      <c r="AY15" s="15">
        <v>4.5199999999999997E-2</v>
      </c>
      <c r="AZ15" s="15">
        <v>4.5100000000000001E-2</v>
      </c>
      <c r="BA15" s="15">
        <v>4.53E-2</v>
      </c>
      <c r="BB15" s="15">
        <v>4.3700000000000003E-2</v>
      </c>
      <c r="BC15" s="15">
        <v>4.4699999999999997E-2</v>
      </c>
      <c r="BD15" s="15">
        <v>4.4499999999999998E-2</v>
      </c>
      <c r="BE15" s="15">
        <v>4.6100000000000002E-2</v>
      </c>
      <c r="BF15" s="15">
        <v>4.4400000000000002E-2</v>
      </c>
      <c r="BG15" s="15">
        <v>4.3900000000000002E-2</v>
      </c>
      <c r="BH15" s="15">
        <v>4.3999999999999997E-2</v>
      </c>
      <c r="BI15" s="15">
        <v>4.4400000000000002E-2</v>
      </c>
      <c r="BJ15" s="15">
        <v>4.3900000000000002E-2</v>
      </c>
      <c r="BK15" s="15">
        <v>4.3799999999999999E-2</v>
      </c>
      <c r="BL15" s="15">
        <v>4.2799999999999998E-2</v>
      </c>
      <c r="BM15" s="15">
        <v>4.19E-2</v>
      </c>
      <c r="BN15" s="15">
        <v>4.2999999999999997E-2</v>
      </c>
      <c r="BO15" s="15">
        <v>4.24E-2</v>
      </c>
      <c r="BP15" s="15">
        <v>4.2099999999999999E-2</v>
      </c>
      <c r="BQ15" s="15">
        <v>4.2999999999999997E-2</v>
      </c>
      <c r="BR15" s="15">
        <v>4.2599999999999999E-2</v>
      </c>
      <c r="BS15" s="15">
        <v>4.2000000000000003E-2</v>
      </c>
      <c r="BT15" s="15">
        <v>4.02E-2</v>
      </c>
      <c r="BU15" s="15">
        <v>0.04</v>
      </c>
      <c r="BV15" s="15">
        <v>3.9399999999999998E-2</v>
      </c>
      <c r="BW15" s="15">
        <v>4.1200000000000001E-2</v>
      </c>
      <c r="BX15" s="15">
        <v>4.0800000000000003E-2</v>
      </c>
      <c r="BY15" s="15">
        <v>4.0500000000000001E-2</v>
      </c>
      <c r="BZ15" s="15">
        <v>3.95E-2</v>
      </c>
      <c r="CA15" s="15">
        <v>3.9899999999999998E-2</v>
      </c>
      <c r="CB15" s="15">
        <v>3.8300000000000001E-2</v>
      </c>
      <c r="CC15" s="15">
        <v>3.8300000000000001E-2</v>
      </c>
      <c r="CD15" s="15">
        <v>3.8800000000000001E-2</v>
      </c>
      <c r="CE15" s="15">
        <v>3.9300000000000002E-2</v>
      </c>
      <c r="CF15" s="15">
        <v>3.8699999999999998E-2</v>
      </c>
      <c r="CG15" s="15">
        <v>3.8300000000000001E-2</v>
      </c>
      <c r="CH15" s="15">
        <v>3.8600000000000002E-2</v>
      </c>
      <c r="CI15" s="15">
        <v>3.9E-2</v>
      </c>
      <c r="CJ15" s="15">
        <v>3.9300000000000002E-2</v>
      </c>
      <c r="CK15" s="15">
        <v>4.0500000000000001E-2</v>
      </c>
      <c r="CL15" s="15">
        <v>4.0899999999999999E-2</v>
      </c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</row>
    <row r="16" spans="1:228" x14ac:dyDescent="0.2">
      <c r="A16" s="7" t="s">
        <v>14</v>
      </c>
      <c r="B16" s="7" t="s">
        <v>26</v>
      </c>
      <c r="C16" s="15">
        <v>4.1986000000000002E-2</v>
      </c>
      <c r="D16" s="15">
        <v>4.2196999999999998E-2</v>
      </c>
      <c r="E16" s="15">
        <v>4.2027000000000002E-2</v>
      </c>
      <c r="F16" s="15">
        <v>4.1738999999999998E-2</v>
      </c>
      <c r="G16" s="15">
        <v>4.1576000000000002E-2</v>
      </c>
      <c r="H16" s="15">
        <v>4.1624000000000001E-2</v>
      </c>
      <c r="I16" s="15">
        <v>4.1639000000000002E-2</v>
      </c>
      <c r="J16" s="15">
        <v>4.1495999999999998E-2</v>
      </c>
      <c r="K16" s="15">
        <v>4.1362000000000003E-2</v>
      </c>
      <c r="L16" s="15">
        <v>4.1454999999999999E-2</v>
      </c>
      <c r="M16" s="15">
        <v>4.1687000000000002E-2</v>
      </c>
      <c r="N16" s="15">
        <v>4.1881000000000002E-2</v>
      </c>
      <c r="O16" s="15">
        <v>4.1883999999999998E-2</v>
      </c>
      <c r="P16" s="15">
        <v>4.1256000000000001E-2</v>
      </c>
      <c r="Q16" s="15">
        <v>4.1392999999999999E-2</v>
      </c>
      <c r="R16" s="15">
        <v>4.1596000000000001E-2</v>
      </c>
      <c r="S16" s="15">
        <v>4.1190999999999998E-2</v>
      </c>
      <c r="T16" s="15">
        <v>4.1390000000000003E-2</v>
      </c>
      <c r="U16" s="15">
        <v>4.1377999999999998E-2</v>
      </c>
      <c r="V16" s="15">
        <v>4.0645000000000001E-2</v>
      </c>
      <c r="W16" s="15">
        <v>4.0330999999999999E-2</v>
      </c>
      <c r="X16" s="15">
        <v>3.9608999999999998E-2</v>
      </c>
      <c r="Y16" s="15">
        <v>3.9602999999999999E-2</v>
      </c>
      <c r="Z16" s="15">
        <v>3.9035E-2</v>
      </c>
      <c r="AA16" s="15">
        <v>3.8931E-2</v>
      </c>
      <c r="AB16" s="15">
        <v>3.8766000000000002E-2</v>
      </c>
      <c r="AC16" s="15">
        <v>3.8614999999999997E-2</v>
      </c>
      <c r="AD16" s="15">
        <v>3.8686999999999999E-2</v>
      </c>
      <c r="AE16" s="15">
        <v>3.8454000000000002E-2</v>
      </c>
      <c r="AF16" s="15">
        <v>3.8366999999999998E-2</v>
      </c>
      <c r="AG16" s="15">
        <v>3.8571000000000001E-2</v>
      </c>
      <c r="AH16" s="15">
        <v>3.8734999999999999E-2</v>
      </c>
      <c r="AI16" s="15">
        <v>3.9269999999999999E-2</v>
      </c>
      <c r="AJ16" s="15">
        <v>3.8893999999999998E-2</v>
      </c>
      <c r="AK16" s="15">
        <v>3.9514000000000001E-2</v>
      </c>
      <c r="AL16" s="15">
        <v>4.0025999999999999E-2</v>
      </c>
      <c r="AM16" s="15">
        <v>3.9545999999999998E-2</v>
      </c>
      <c r="AN16" s="15">
        <v>4.0154000000000002E-2</v>
      </c>
      <c r="AO16" s="15">
        <v>4.0458000000000001E-2</v>
      </c>
      <c r="AP16" s="15">
        <v>4.1051999999999998E-2</v>
      </c>
      <c r="AQ16" s="15">
        <v>4.2183999999999999E-2</v>
      </c>
      <c r="AR16" s="15">
        <v>4.1366E-2</v>
      </c>
      <c r="AS16" s="15">
        <v>4.1362999999999997E-2</v>
      </c>
      <c r="AT16" s="15">
        <v>4.1910000000000003E-2</v>
      </c>
      <c r="AU16" s="15">
        <v>4.2493999999999997E-2</v>
      </c>
      <c r="AV16" s="15">
        <v>4.2441E-2</v>
      </c>
      <c r="AW16" s="15">
        <v>4.274E-2</v>
      </c>
      <c r="AX16" s="15">
        <v>4.3066E-2</v>
      </c>
      <c r="AY16" s="15">
        <v>4.2453999999999999E-2</v>
      </c>
      <c r="AZ16" s="15">
        <v>4.2263000000000002E-2</v>
      </c>
      <c r="BA16" s="15">
        <v>4.2602000000000001E-2</v>
      </c>
      <c r="BB16" s="15">
        <v>4.1742000000000001E-2</v>
      </c>
      <c r="BC16" s="15">
        <v>4.1773999999999999E-2</v>
      </c>
      <c r="BD16" s="15">
        <v>4.1951000000000002E-2</v>
      </c>
      <c r="BE16" s="15">
        <v>4.1673000000000002E-2</v>
      </c>
      <c r="BF16" s="15">
        <v>4.1515999999999997E-2</v>
      </c>
      <c r="BG16" s="15">
        <v>4.1646000000000002E-2</v>
      </c>
      <c r="BH16" s="15">
        <v>4.1704999999999999E-2</v>
      </c>
      <c r="BI16" s="15">
        <v>4.2294999999999999E-2</v>
      </c>
      <c r="BJ16" s="15">
        <v>4.3893000000000001E-2</v>
      </c>
      <c r="BK16" s="15">
        <v>4.1430000000000002E-2</v>
      </c>
      <c r="BL16" s="15">
        <v>4.1118000000000002E-2</v>
      </c>
      <c r="BM16" s="15">
        <v>4.0658E-2</v>
      </c>
      <c r="BN16" s="15">
        <v>4.1022999999999997E-2</v>
      </c>
      <c r="BO16" s="15">
        <v>4.0780999999999998E-2</v>
      </c>
      <c r="BP16" s="15">
        <v>4.0892999999999999E-2</v>
      </c>
      <c r="BQ16" s="15">
        <v>4.0639000000000002E-2</v>
      </c>
      <c r="BR16" s="15">
        <v>4.0318E-2</v>
      </c>
      <c r="BS16" s="15">
        <v>4.0570000000000002E-2</v>
      </c>
      <c r="BT16" s="15">
        <v>4.0743000000000001E-2</v>
      </c>
      <c r="BU16" s="15">
        <v>4.0167000000000001E-2</v>
      </c>
      <c r="BV16" s="15">
        <v>4.0617E-2</v>
      </c>
      <c r="BW16" s="15">
        <v>3.9913999999999998E-2</v>
      </c>
      <c r="BX16" s="15">
        <v>3.9183000000000003E-2</v>
      </c>
      <c r="BY16" s="15">
        <v>3.9560999999999999E-2</v>
      </c>
      <c r="BZ16" s="15">
        <v>3.8981000000000002E-2</v>
      </c>
      <c r="CA16" s="15">
        <v>3.8892000000000003E-2</v>
      </c>
      <c r="CB16" s="15">
        <v>3.8328000000000001E-2</v>
      </c>
      <c r="CC16" s="15">
        <v>3.8157999999999997E-2</v>
      </c>
      <c r="CD16" s="15">
        <v>3.8218000000000002E-2</v>
      </c>
      <c r="CE16" s="15">
        <v>3.7628000000000002E-2</v>
      </c>
      <c r="CF16" s="15">
        <v>3.798E-2</v>
      </c>
      <c r="CG16" s="15">
        <v>3.7777999999999999E-2</v>
      </c>
      <c r="CH16" s="15">
        <v>3.7884000000000001E-2</v>
      </c>
      <c r="CI16" s="15">
        <v>3.8399000000000003E-2</v>
      </c>
      <c r="CJ16" s="15">
        <v>3.8934000000000003E-2</v>
      </c>
      <c r="CK16" s="15">
        <v>3.9359999999999999E-2</v>
      </c>
      <c r="CL16" s="15">
        <v>4.0169000000000003E-2</v>
      </c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</row>
    <row r="17" spans="1:228" x14ac:dyDescent="0.2">
      <c r="A17" s="7" t="s">
        <v>15</v>
      </c>
      <c r="B17" s="7" t="s">
        <v>26</v>
      </c>
      <c r="C17" s="15">
        <v>4.4267000000000001E-2</v>
      </c>
      <c r="D17" s="15">
        <v>4.5027999999999999E-2</v>
      </c>
      <c r="E17" s="15">
        <v>4.4540000000000003E-2</v>
      </c>
      <c r="F17" s="15">
        <v>4.3986999999999998E-2</v>
      </c>
      <c r="G17" s="15">
        <v>4.3614E-2</v>
      </c>
      <c r="H17" s="15">
        <v>4.3468E-2</v>
      </c>
      <c r="I17" s="15">
        <v>4.3607E-2</v>
      </c>
      <c r="J17" s="15">
        <v>4.3407000000000001E-2</v>
      </c>
      <c r="K17" s="15">
        <v>4.2909999999999997E-2</v>
      </c>
      <c r="L17" s="15">
        <v>4.2848999999999998E-2</v>
      </c>
      <c r="M17" s="15">
        <v>4.3506999999999997E-2</v>
      </c>
      <c r="N17" s="15">
        <v>4.3512000000000002E-2</v>
      </c>
      <c r="O17" s="15">
        <v>4.3178000000000001E-2</v>
      </c>
      <c r="P17" s="15">
        <v>4.3145000000000003E-2</v>
      </c>
      <c r="Q17" s="15">
        <v>4.2724999999999999E-2</v>
      </c>
      <c r="R17" s="15">
        <v>4.3408000000000002E-2</v>
      </c>
      <c r="S17" s="15">
        <v>4.1514000000000002E-2</v>
      </c>
      <c r="T17" s="15">
        <v>4.1236000000000002E-2</v>
      </c>
      <c r="U17" s="15">
        <v>4.1119000000000003E-2</v>
      </c>
      <c r="V17" s="15">
        <v>4.0959000000000002E-2</v>
      </c>
      <c r="W17" s="15">
        <v>4.0683999999999998E-2</v>
      </c>
      <c r="X17" s="15">
        <v>4.0140000000000002E-2</v>
      </c>
      <c r="Y17" s="15">
        <v>4.0080999999999999E-2</v>
      </c>
      <c r="Z17" s="15">
        <v>4.0085999999999997E-2</v>
      </c>
      <c r="AA17" s="15">
        <v>3.9489999999999997E-2</v>
      </c>
      <c r="AB17" s="15">
        <v>3.9516000000000003E-2</v>
      </c>
      <c r="AC17" s="15">
        <v>3.9706999999999999E-2</v>
      </c>
      <c r="AD17" s="15">
        <v>3.9805E-2</v>
      </c>
      <c r="AE17" s="15">
        <v>3.9505999999999999E-2</v>
      </c>
      <c r="AF17" s="15">
        <v>3.9863000000000003E-2</v>
      </c>
      <c r="AG17" s="15">
        <v>3.9737000000000001E-2</v>
      </c>
      <c r="AH17" s="15">
        <v>3.9712999999999998E-2</v>
      </c>
      <c r="AI17" s="15">
        <v>4.0300999999999997E-2</v>
      </c>
      <c r="AJ17" s="15">
        <v>4.0162999999999997E-2</v>
      </c>
      <c r="AK17" s="15">
        <v>4.0358999999999999E-2</v>
      </c>
      <c r="AL17" s="15">
        <v>4.0862999999999997E-2</v>
      </c>
      <c r="AM17" s="15">
        <v>4.1201000000000002E-2</v>
      </c>
      <c r="AN17" s="15">
        <v>4.1334000000000003E-2</v>
      </c>
      <c r="AO17" s="15">
        <v>4.2268E-2</v>
      </c>
      <c r="AP17" s="15">
        <v>4.3205E-2</v>
      </c>
      <c r="AQ17" s="15">
        <v>4.3762000000000002E-2</v>
      </c>
      <c r="AR17" s="15">
        <v>4.3511000000000001E-2</v>
      </c>
      <c r="AS17" s="15">
        <v>4.3813999999999999E-2</v>
      </c>
      <c r="AT17" s="15">
        <v>4.3804000000000003E-2</v>
      </c>
      <c r="AU17" s="15">
        <v>4.4628000000000001E-2</v>
      </c>
      <c r="AV17" s="15">
        <v>4.4976000000000002E-2</v>
      </c>
      <c r="AW17" s="15">
        <v>4.5388999999999999E-2</v>
      </c>
      <c r="AX17" s="15">
        <v>4.6600000000000003E-2</v>
      </c>
      <c r="AY17" s="15">
        <v>4.6142000000000002E-2</v>
      </c>
      <c r="AZ17" s="15">
        <v>4.5733000000000003E-2</v>
      </c>
      <c r="BA17" s="15">
        <v>4.5621000000000002E-2</v>
      </c>
      <c r="BB17" s="15">
        <v>4.4942000000000003E-2</v>
      </c>
      <c r="BC17" s="15">
        <v>4.5546999999999997E-2</v>
      </c>
      <c r="BD17" s="15">
        <v>4.5532999999999997E-2</v>
      </c>
      <c r="BE17" s="15">
        <v>4.5898000000000001E-2</v>
      </c>
      <c r="BF17" s="15">
        <v>4.5225000000000001E-2</v>
      </c>
      <c r="BG17" s="15">
        <v>4.4756999999999998E-2</v>
      </c>
      <c r="BH17" s="15">
        <v>4.4887999999999997E-2</v>
      </c>
      <c r="BI17" s="15">
        <v>4.5027999999999999E-2</v>
      </c>
      <c r="BJ17" s="15">
        <v>4.4491000000000003E-2</v>
      </c>
      <c r="BK17" s="15">
        <v>4.4419E-2</v>
      </c>
      <c r="BL17" s="15">
        <v>4.3826999999999998E-2</v>
      </c>
      <c r="BM17" s="15">
        <v>4.3310000000000001E-2</v>
      </c>
      <c r="BN17" s="15">
        <v>4.3693000000000003E-2</v>
      </c>
      <c r="BO17" s="15">
        <v>4.3144000000000002E-2</v>
      </c>
      <c r="BP17" s="15">
        <v>4.3430000000000003E-2</v>
      </c>
      <c r="BQ17" s="15">
        <v>4.3376999999999999E-2</v>
      </c>
      <c r="BR17" s="15">
        <v>4.2444999999999997E-2</v>
      </c>
      <c r="BS17" s="15">
        <v>4.2248000000000001E-2</v>
      </c>
      <c r="BT17" s="15">
        <v>4.2220000000000001E-2</v>
      </c>
      <c r="BU17" s="15">
        <v>4.0980999999999997E-2</v>
      </c>
      <c r="BV17" s="15">
        <v>4.1168000000000003E-2</v>
      </c>
      <c r="BW17" s="15">
        <v>4.1152000000000001E-2</v>
      </c>
      <c r="BX17" s="15">
        <v>4.0658E-2</v>
      </c>
      <c r="BY17" s="15">
        <v>4.0563000000000002E-2</v>
      </c>
      <c r="BZ17" s="15">
        <v>4.0203000000000003E-2</v>
      </c>
      <c r="CA17" s="15">
        <v>4.0062E-2</v>
      </c>
      <c r="CB17" s="15">
        <v>3.9455999999999998E-2</v>
      </c>
      <c r="CC17" s="15">
        <v>3.9373999999999999E-2</v>
      </c>
      <c r="CD17" s="15">
        <v>3.9579000000000003E-2</v>
      </c>
      <c r="CE17" s="15">
        <v>3.9431000000000001E-2</v>
      </c>
      <c r="CF17" s="15">
        <v>3.9947000000000003E-2</v>
      </c>
      <c r="CG17" s="15">
        <v>3.9507E-2</v>
      </c>
      <c r="CH17" s="15">
        <v>3.9881E-2</v>
      </c>
      <c r="CI17" s="15">
        <v>3.9752999999999997E-2</v>
      </c>
      <c r="CJ17" s="15">
        <v>4.0708000000000001E-2</v>
      </c>
      <c r="CK17" s="15">
        <v>4.1402000000000001E-2</v>
      </c>
      <c r="CL17" s="15">
        <v>4.2086999999999999E-2</v>
      </c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4"/>
    </row>
    <row r="18" spans="1:228" x14ac:dyDescent="0.2">
      <c r="A18" s="7" t="s">
        <v>16</v>
      </c>
      <c r="B18" s="7" t="s">
        <v>26</v>
      </c>
      <c r="C18" s="15">
        <v>4.6981000000000002E-2</v>
      </c>
      <c r="D18" s="15">
        <v>4.8099999999999997E-2</v>
      </c>
      <c r="E18" s="15">
        <v>4.6800000000000001E-2</v>
      </c>
      <c r="F18" s="15">
        <v>4.5999999999999999E-2</v>
      </c>
      <c r="G18" s="15">
        <v>4.6127000000000001E-2</v>
      </c>
      <c r="H18" s="15">
        <v>4.6399999999999997E-2</v>
      </c>
      <c r="I18" s="15">
        <v>4.6435999999999998E-2</v>
      </c>
      <c r="J18" s="15">
        <v>4.6681E-2</v>
      </c>
      <c r="K18" s="15">
        <v>4.7236E-2</v>
      </c>
      <c r="L18" s="15">
        <v>4.6800000000000001E-2</v>
      </c>
      <c r="M18" s="15">
        <v>4.6136000000000003E-2</v>
      </c>
      <c r="N18" s="15">
        <v>4.5990000000000003E-2</v>
      </c>
      <c r="O18" s="15">
        <v>4.7342000000000002E-2</v>
      </c>
      <c r="P18" s="15">
        <v>4.6764E-2</v>
      </c>
      <c r="Q18" s="15">
        <v>4.7427999999999998E-2</v>
      </c>
      <c r="R18" s="15">
        <v>4.6264E-2</v>
      </c>
      <c r="S18" s="15">
        <v>4.6469000000000003E-2</v>
      </c>
      <c r="T18" s="15">
        <v>4.5749999999999999E-2</v>
      </c>
      <c r="U18" s="15">
        <v>4.4607000000000001E-2</v>
      </c>
      <c r="V18" s="15">
        <v>4.4999999999999998E-2</v>
      </c>
      <c r="W18" s="15">
        <v>4.4892000000000001E-2</v>
      </c>
      <c r="X18" s="15">
        <v>4.4006999999999998E-2</v>
      </c>
      <c r="Y18" s="15">
        <v>4.4435000000000002E-2</v>
      </c>
      <c r="Z18" s="15">
        <v>4.3985000000000003E-2</v>
      </c>
      <c r="AA18" s="15">
        <v>4.4135000000000001E-2</v>
      </c>
      <c r="AB18" s="15">
        <v>4.3834999999999999E-2</v>
      </c>
      <c r="AC18" s="15">
        <v>4.3214000000000002E-2</v>
      </c>
      <c r="AD18" s="15">
        <v>4.3192000000000001E-2</v>
      </c>
      <c r="AE18" s="15">
        <v>4.3935000000000002E-2</v>
      </c>
      <c r="AF18" s="15">
        <v>4.3799999999999999E-2</v>
      </c>
      <c r="AG18" s="15">
        <v>4.3614E-2</v>
      </c>
      <c r="AH18" s="15">
        <v>4.2825000000000002E-2</v>
      </c>
      <c r="AI18" s="15">
        <v>4.2799999999999998E-2</v>
      </c>
      <c r="AJ18" s="15">
        <v>4.4214999999999997E-2</v>
      </c>
      <c r="AK18" s="15">
        <v>4.3900000000000002E-2</v>
      </c>
      <c r="AL18" s="15">
        <v>4.4334999999999999E-2</v>
      </c>
      <c r="AM18" s="15">
        <v>4.5571E-2</v>
      </c>
      <c r="AN18" s="15">
        <v>4.6163999999999997E-2</v>
      </c>
      <c r="AO18" s="15">
        <v>4.6807000000000001E-2</v>
      </c>
      <c r="AP18" s="15">
        <v>4.6892000000000003E-2</v>
      </c>
      <c r="AQ18" s="15">
        <v>4.7007E-2</v>
      </c>
      <c r="AR18" s="15">
        <v>4.8007000000000001E-2</v>
      </c>
      <c r="AS18" s="15">
        <v>4.8707E-2</v>
      </c>
      <c r="AT18" s="15">
        <v>4.9064000000000003E-2</v>
      </c>
      <c r="AU18" s="15">
        <v>4.8849999999999998E-2</v>
      </c>
      <c r="AV18" s="15">
        <v>4.9064000000000003E-2</v>
      </c>
      <c r="AW18" s="15">
        <v>4.9170999999999999E-2</v>
      </c>
      <c r="AX18" s="15">
        <v>4.947E-2</v>
      </c>
      <c r="AY18" s="15">
        <v>4.9076000000000002E-2</v>
      </c>
      <c r="AZ18" s="15">
        <v>4.7893999999999999E-2</v>
      </c>
      <c r="BA18" s="15">
        <v>4.7628999999999998E-2</v>
      </c>
      <c r="BB18" s="15">
        <v>4.6829000000000003E-2</v>
      </c>
      <c r="BC18" s="15">
        <v>4.6865999999999998E-2</v>
      </c>
      <c r="BD18" s="15">
        <v>4.7482999999999997E-2</v>
      </c>
      <c r="BE18" s="15">
        <v>4.8166E-2</v>
      </c>
      <c r="BF18" s="15">
        <v>4.7557000000000002E-2</v>
      </c>
      <c r="BG18" s="15">
        <v>4.7105000000000001E-2</v>
      </c>
      <c r="BH18" s="15">
        <v>4.7294999999999997E-2</v>
      </c>
      <c r="BI18" s="15">
        <v>4.6524999999999997E-2</v>
      </c>
      <c r="BJ18" s="15">
        <v>4.5530000000000001E-2</v>
      </c>
      <c r="BK18" s="15">
        <v>4.5738000000000001E-2</v>
      </c>
      <c r="BL18" s="15">
        <v>4.5286E-2</v>
      </c>
      <c r="BM18" s="15">
        <v>4.5622000000000003E-2</v>
      </c>
      <c r="BN18" s="15">
        <v>4.5039999999999997E-2</v>
      </c>
      <c r="BO18" s="15">
        <v>4.5034999999999999E-2</v>
      </c>
      <c r="BP18" s="15">
        <v>4.5935999999999998E-2</v>
      </c>
      <c r="BQ18" s="15">
        <v>4.5741999999999998E-2</v>
      </c>
      <c r="BR18" s="15">
        <v>4.5388999999999999E-2</v>
      </c>
      <c r="BS18" s="15">
        <v>4.4068000000000003E-2</v>
      </c>
      <c r="BT18" s="15">
        <v>4.4331000000000002E-2</v>
      </c>
      <c r="BU18" s="15">
        <v>4.4471999999999998E-2</v>
      </c>
      <c r="BV18" s="15">
        <v>4.4816000000000002E-2</v>
      </c>
      <c r="BW18" s="15">
        <v>4.3965999999999998E-2</v>
      </c>
      <c r="BX18" s="15">
        <v>4.4629000000000002E-2</v>
      </c>
      <c r="BY18" s="15">
        <v>4.4164000000000002E-2</v>
      </c>
      <c r="BZ18" s="15">
        <v>4.4400000000000002E-2</v>
      </c>
      <c r="CA18" s="15">
        <v>4.4164000000000002E-2</v>
      </c>
      <c r="CB18" s="15">
        <v>4.3741000000000002E-2</v>
      </c>
      <c r="CC18" s="15">
        <v>4.3652000000000003E-2</v>
      </c>
      <c r="CD18" s="15">
        <v>4.2972000000000003E-2</v>
      </c>
      <c r="CE18" s="15">
        <v>4.3652000000000003E-2</v>
      </c>
      <c r="CF18" s="15">
        <v>4.3083999999999997E-2</v>
      </c>
      <c r="CG18" s="15">
        <v>4.3200000000000002E-2</v>
      </c>
      <c r="CH18" s="15">
        <v>4.2663E-2</v>
      </c>
      <c r="CI18" s="15">
        <v>4.3489E-2</v>
      </c>
      <c r="CJ18" s="15">
        <v>4.3730999999999999E-2</v>
      </c>
      <c r="CK18" s="15">
        <v>4.3256999999999997E-2</v>
      </c>
      <c r="CL18" s="15">
        <v>4.3777000000000003E-2</v>
      </c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</row>
    <row r="19" spans="1:228" x14ac:dyDescent="0.2">
      <c r="A19" s="7" t="s">
        <v>17</v>
      </c>
      <c r="B19" s="7" t="s">
        <v>26</v>
      </c>
      <c r="C19" s="15">
        <v>4.3111999999999998E-2</v>
      </c>
      <c r="D19" s="15">
        <v>4.3319999999999997E-2</v>
      </c>
      <c r="E19" s="15">
        <v>4.308E-2</v>
      </c>
      <c r="F19" s="15">
        <v>4.2784999999999997E-2</v>
      </c>
      <c r="G19" s="15">
        <v>4.2646000000000003E-2</v>
      </c>
      <c r="H19" s="15">
        <v>4.2521000000000003E-2</v>
      </c>
      <c r="I19" s="15">
        <v>4.2837E-2</v>
      </c>
      <c r="J19" s="15">
        <v>4.2640999999999998E-2</v>
      </c>
      <c r="K19" s="15">
        <v>4.2208000000000002E-2</v>
      </c>
      <c r="L19" s="15">
        <v>4.2282E-2</v>
      </c>
      <c r="M19" s="15">
        <v>4.2455E-2</v>
      </c>
      <c r="N19" s="15">
        <v>4.2556999999999998E-2</v>
      </c>
      <c r="O19" s="15">
        <v>4.2361999999999997E-2</v>
      </c>
      <c r="P19" s="15">
        <v>4.1904999999999998E-2</v>
      </c>
      <c r="Q19" s="15">
        <v>4.1786999999999998E-2</v>
      </c>
      <c r="R19" s="15">
        <v>4.1675999999999998E-2</v>
      </c>
      <c r="S19" s="15">
        <v>4.0641999999999998E-2</v>
      </c>
      <c r="T19" s="15">
        <v>4.0655999999999998E-2</v>
      </c>
      <c r="U19" s="15">
        <v>4.0577000000000002E-2</v>
      </c>
      <c r="V19" s="15">
        <v>3.9694E-2</v>
      </c>
      <c r="W19" s="15">
        <v>3.9386999999999998E-2</v>
      </c>
      <c r="X19" s="15">
        <v>3.8827E-2</v>
      </c>
      <c r="Y19" s="15">
        <v>3.8843999999999997E-2</v>
      </c>
      <c r="Z19" s="15">
        <v>3.8682000000000001E-2</v>
      </c>
      <c r="AA19" s="15">
        <v>3.8254999999999997E-2</v>
      </c>
      <c r="AB19" s="15">
        <v>3.8378000000000002E-2</v>
      </c>
      <c r="AC19" s="15">
        <v>3.8658999999999999E-2</v>
      </c>
      <c r="AD19" s="15">
        <v>3.8253000000000002E-2</v>
      </c>
      <c r="AE19" s="15">
        <v>3.8109999999999998E-2</v>
      </c>
      <c r="AF19" s="15">
        <v>3.8698999999999997E-2</v>
      </c>
      <c r="AG19" s="15">
        <v>3.8913000000000003E-2</v>
      </c>
      <c r="AH19" s="15">
        <v>3.9183999999999997E-2</v>
      </c>
      <c r="AI19" s="15">
        <v>3.9771000000000001E-2</v>
      </c>
      <c r="AJ19" s="15">
        <v>3.9646000000000001E-2</v>
      </c>
      <c r="AK19" s="15">
        <v>3.9883000000000002E-2</v>
      </c>
      <c r="AL19" s="15">
        <v>4.0332E-2</v>
      </c>
      <c r="AM19" s="15">
        <v>4.0432999999999997E-2</v>
      </c>
      <c r="AN19" s="15">
        <v>4.1215000000000002E-2</v>
      </c>
      <c r="AO19" s="15">
        <v>4.1679000000000001E-2</v>
      </c>
      <c r="AP19" s="15">
        <v>4.2011E-2</v>
      </c>
      <c r="AQ19" s="15">
        <v>4.2837E-2</v>
      </c>
      <c r="AR19" s="15">
        <v>4.2616000000000001E-2</v>
      </c>
      <c r="AS19" s="15">
        <v>4.2700000000000002E-2</v>
      </c>
      <c r="AT19" s="15">
        <v>4.2673000000000003E-2</v>
      </c>
      <c r="AU19" s="15">
        <v>4.3284999999999997E-2</v>
      </c>
      <c r="AV19" s="15">
        <v>4.3186000000000002E-2</v>
      </c>
      <c r="AW19" s="15">
        <v>4.3581000000000002E-2</v>
      </c>
      <c r="AX19" s="15">
        <v>4.4131999999999998E-2</v>
      </c>
      <c r="AY19" s="15">
        <v>4.3799999999999999E-2</v>
      </c>
      <c r="AZ19" s="15">
        <v>4.3714999999999997E-2</v>
      </c>
      <c r="BA19" s="15">
        <v>4.3854999999999998E-2</v>
      </c>
      <c r="BB19" s="15">
        <v>4.3048000000000003E-2</v>
      </c>
      <c r="BC19" s="15">
        <v>4.3785999999999999E-2</v>
      </c>
      <c r="BD19" s="15">
        <v>4.3588000000000002E-2</v>
      </c>
      <c r="BE19" s="15">
        <v>4.3943000000000003E-2</v>
      </c>
      <c r="BF19" s="15">
        <v>4.3283000000000002E-2</v>
      </c>
      <c r="BG19" s="15">
        <v>4.3187999999999997E-2</v>
      </c>
      <c r="BH19" s="15">
        <v>4.3311000000000002E-2</v>
      </c>
      <c r="BI19" s="15">
        <v>4.3338000000000002E-2</v>
      </c>
      <c r="BJ19" s="15">
        <v>4.2832000000000002E-2</v>
      </c>
      <c r="BK19" s="15">
        <v>4.2557999999999999E-2</v>
      </c>
      <c r="BL19" s="15">
        <v>4.2152000000000002E-2</v>
      </c>
      <c r="BM19" s="15">
        <v>4.1986999999999997E-2</v>
      </c>
      <c r="BN19" s="15">
        <v>4.1887000000000001E-2</v>
      </c>
      <c r="BO19" s="15">
        <v>4.1475999999999999E-2</v>
      </c>
      <c r="BP19" s="15">
        <v>4.1721000000000001E-2</v>
      </c>
      <c r="BQ19" s="15">
        <v>4.1638000000000001E-2</v>
      </c>
      <c r="BR19" s="15">
        <v>4.1070000000000002E-2</v>
      </c>
      <c r="BS19" s="15">
        <v>4.0922E-2</v>
      </c>
      <c r="BT19" s="15">
        <v>4.0739999999999998E-2</v>
      </c>
      <c r="BU19" s="15">
        <v>4.054E-2</v>
      </c>
      <c r="BV19" s="15">
        <v>4.0492E-2</v>
      </c>
      <c r="BW19" s="15">
        <v>4.0328000000000003E-2</v>
      </c>
      <c r="BX19" s="15">
        <v>3.9990999999999999E-2</v>
      </c>
      <c r="BY19" s="15">
        <v>3.9602999999999999E-2</v>
      </c>
      <c r="BZ19" s="15">
        <v>3.9515000000000002E-2</v>
      </c>
      <c r="CA19" s="15">
        <v>3.9359999999999999E-2</v>
      </c>
      <c r="CB19" s="15">
        <v>3.8446000000000001E-2</v>
      </c>
      <c r="CC19" s="15">
        <v>3.8386000000000003E-2</v>
      </c>
      <c r="CD19" s="15">
        <v>3.8297999999999999E-2</v>
      </c>
      <c r="CE19" s="15">
        <v>3.8002000000000001E-2</v>
      </c>
      <c r="CF19" s="15">
        <v>3.8633000000000001E-2</v>
      </c>
      <c r="CG19" s="15">
        <v>3.7955999999999997E-2</v>
      </c>
      <c r="CH19" s="15">
        <v>3.8379000000000003E-2</v>
      </c>
      <c r="CI19" s="15">
        <v>3.8811999999999999E-2</v>
      </c>
      <c r="CJ19" s="15">
        <v>3.9837999999999998E-2</v>
      </c>
      <c r="CK19" s="15">
        <v>4.0536000000000003E-2</v>
      </c>
      <c r="CL19" s="15">
        <v>4.1080999999999999E-2</v>
      </c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</row>
    <row r="20" spans="1:228" x14ac:dyDescent="0.2">
      <c r="A20" s="7" t="s">
        <v>18</v>
      </c>
      <c r="B20" s="7" t="s">
        <v>26</v>
      </c>
      <c r="C20" s="15">
        <v>4.1625000000000002E-2</v>
      </c>
      <c r="D20" s="15">
        <v>4.1825000000000001E-2</v>
      </c>
      <c r="E20" s="15">
        <v>4.1349999999999998E-2</v>
      </c>
      <c r="F20" s="15">
        <v>4.095E-2</v>
      </c>
      <c r="G20" s="15">
        <v>4.0649999999999999E-2</v>
      </c>
      <c r="H20" s="15">
        <v>4.0399999999999998E-2</v>
      </c>
      <c r="I20" s="15">
        <v>4.0099999999999997E-2</v>
      </c>
      <c r="J20" s="15">
        <v>4.0849999999999997E-2</v>
      </c>
      <c r="K20" s="15">
        <v>4.0300000000000002E-2</v>
      </c>
      <c r="L20" s="15">
        <v>4.0349999999999997E-2</v>
      </c>
      <c r="M20" s="15">
        <v>4.1175000000000003E-2</v>
      </c>
      <c r="N20" s="15">
        <v>4.1524999999999999E-2</v>
      </c>
      <c r="O20" s="15">
        <v>4.1200000000000001E-2</v>
      </c>
      <c r="P20" s="15">
        <v>4.0925000000000003E-2</v>
      </c>
      <c r="Q20" s="15">
        <v>4.095E-2</v>
      </c>
      <c r="R20" s="15">
        <v>4.0875000000000002E-2</v>
      </c>
      <c r="S20" s="15">
        <v>4.0224999999999997E-2</v>
      </c>
      <c r="T20" s="15">
        <v>3.9925000000000002E-2</v>
      </c>
      <c r="U20" s="15">
        <v>4.0375000000000001E-2</v>
      </c>
      <c r="V20" s="15">
        <v>3.9899999999999998E-2</v>
      </c>
      <c r="W20" s="15">
        <v>3.85E-2</v>
      </c>
      <c r="X20" s="15">
        <v>3.8300000000000001E-2</v>
      </c>
      <c r="Y20" s="15">
        <v>3.7749999999999999E-2</v>
      </c>
      <c r="Z20" s="15">
        <v>3.7475000000000001E-2</v>
      </c>
      <c r="AA20" s="15">
        <v>3.7725000000000002E-2</v>
      </c>
      <c r="AB20" s="15">
        <v>3.7225000000000001E-2</v>
      </c>
      <c r="AC20" s="15">
        <v>3.6624999999999998E-2</v>
      </c>
      <c r="AD20" s="15">
        <v>3.6525000000000002E-2</v>
      </c>
      <c r="AE20" s="15">
        <v>3.5799999999999998E-2</v>
      </c>
      <c r="AF20" s="15">
        <v>3.6174999999999999E-2</v>
      </c>
      <c r="AG20" s="15">
        <v>3.6075000000000003E-2</v>
      </c>
      <c r="AH20" s="15">
        <v>3.6650000000000002E-2</v>
      </c>
      <c r="AI20" s="15">
        <v>3.7900000000000003E-2</v>
      </c>
      <c r="AJ20" s="15">
        <v>3.7150000000000002E-2</v>
      </c>
      <c r="AK20" s="15">
        <v>3.7074999999999997E-2</v>
      </c>
      <c r="AL20" s="15">
        <v>3.7966E-2</v>
      </c>
      <c r="AM20" s="15">
        <v>3.755E-2</v>
      </c>
      <c r="AN20" s="15">
        <v>3.9425000000000002E-2</v>
      </c>
      <c r="AO20" s="15">
        <v>4.0099999999999997E-2</v>
      </c>
      <c r="AP20" s="15">
        <v>4.0300000000000002E-2</v>
      </c>
      <c r="AQ20" s="15">
        <v>4.1924999999999997E-2</v>
      </c>
      <c r="AR20" s="15">
        <v>4.1300000000000003E-2</v>
      </c>
      <c r="AS20" s="15">
        <v>4.1599999999999998E-2</v>
      </c>
      <c r="AT20" s="15">
        <v>4.3700000000000003E-2</v>
      </c>
      <c r="AU20" s="15">
        <v>4.4150000000000002E-2</v>
      </c>
      <c r="AV20" s="15">
        <v>4.3924999999999999E-2</v>
      </c>
      <c r="AW20" s="15">
        <v>4.3725E-2</v>
      </c>
      <c r="AX20" s="15">
        <v>4.3499999999999997E-2</v>
      </c>
      <c r="AY20" s="15">
        <v>4.2450000000000002E-2</v>
      </c>
      <c r="AZ20" s="15">
        <v>4.2625000000000003E-2</v>
      </c>
      <c r="BA20" s="15">
        <v>4.265E-2</v>
      </c>
      <c r="BB20" s="15">
        <v>4.2325000000000002E-2</v>
      </c>
      <c r="BC20" s="15">
        <v>4.2299999999999997E-2</v>
      </c>
      <c r="BD20" s="15">
        <v>4.1625000000000002E-2</v>
      </c>
      <c r="BE20" s="15">
        <v>4.1625000000000002E-2</v>
      </c>
      <c r="BF20" s="15">
        <v>4.1149999999999999E-2</v>
      </c>
      <c r="BG20" s="15">
        <v>4.1625000000000002E-2</v>
      </c>
      <c r="BH20" s="15">
        <v>4.1750000000000002E-2</v>
      </c>
      <c r="BI20" s="15">
        <v>4.1950000000000001E-2</v>
      </c>
      <c r="BJ20" s="15">
        <v>4.1674999999999997E-2</v>
      </c>
      <c r="BK20" s="15">
        <v>4.1674999999999997E-2</v>
      </c>
      <c r="BL20" s="15">
        <v>4.0825E-2</v>
      </c>
      <c r="BM20" s="15">
        <v>4.1099999999999998E-2</v>
      </c>
      <c r="BN20" s="15">
        <v>4.1050000000000003E-2</v>
      </c>
      <c r="BO20" s="15">
        <v>4.1224999999999998E-2</v>
      </c>
      <c r="BP20" s="15">
        <v>4.1250000000000002E-2</v>
      </c>
      <c r="BQ20" s="15">
        <v>4.0274999999999998E-2</v>
      </c>
      <c r="BR20" s="15">
        <v>4.0024999999999998E-2</v>
      </c>
      <c r="BS20" s="15">
        <v>3.9849999999999997E-2</v>
      </c>
      <c r="BT20" s="15">
        <v>3.9225000000000003E-2</v>
      </c>
      <c r="BU20" s="15">
        <v>3.8374999999999999E-2</v>
      </c>
      <c r="BV20" s="15">
        <v>3.9600000000000003E-2</v>
      </c>
      <c r="BW20" s="15">
        <v>3.8249999999999999E-2</v>
      </c>
      <c r="BX20" s="15">
        <v>3.7100000000000001E-2</v>
      </c>
      <c r="BY20" s="15">
        <v>3.7324999999999997E-2</v>
      </c>
      <c r="BZ20" s="15">
        <v>3.7624999999999999E-2</v>
      </c>
      <c r="CA20" s="15">
        <v>3.7324999999999997E-2</v>
      </c>
      <c r="CB20" s="15">
        <v>3.6749999999999998E-2</v>
      </c>
      <c r="CC20" s="15">
        <v>3.6499999999999998E-2</v>
      </c>
      <c r="CD20" s="15">
        <v>3.6600000000000001E-2</v>
      </c>
      <c r="CE20" s="15">
        <v>3.6299999999999999E-2</v>
      </c>
      <c r="CF20" s="15">
        <v>3.5775000000000001E-2</v>
      </c>
      <c r="CG20" s="15">
        <v>3.6674999999999999E-2</v>
      </c>
      <c r="CH20" s="15">
        <v>3.6200000000000003E-2</v>
      </c>
      <c r="CI20" s="15">
        <v>3.7275000000000003E-2</v>
      </c>
      <c r="CJ20" s="15">
        <v>3.7150000000000002E-2</v>
      </c>
      <c r="CK20" s="15">
        <v>3.7600000000000001E-2</v>
      </c>
      <c r="CL20" s="15">
        <v>3.9849999999999997E-2</v>
      </c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</row>
    <row r="21" spans="1:228" x14ac:dyDescent="0.2">
      <c r="A21" s="7" t="s">
        <v>19</v>
      </c>
      <c r="B21" s="7" t="s">
        <v>26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>
        <v>4.3299999999999998E-2</v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>
        <v>4.5199999999999997E-2</v>
      </c>
      <c r="AY21" s="15">
        <v>4.4999999999999998E-2</v>
      </c>
      <c r="AZ21" s="15">
        <v>4.4549999999999999E-2</v>
      </c>
      <c r="BA21" s="15">
        <v>4.3700000000000003E-2</v>
      </c>
      <c r="BB21" s="15">
        <v>4.36E-2</v>
      </c>
      <c r="BC21" s="15">
        <v>4.3299999999999998E-2</v>
      </c>
      <c r="BD21" s="15">
        <v>4.3400000000000001E-2</v>
      </c>
      <c r="BE21" s="15">
        <v>4.335E-2</v>
      </c>
      <c r="BF21" s="15">
        <v>4.3749999999999997E-2</v>
      </c>
      <c r="BG21" s="15">
        <v>4.4049999999999999E-2</v>
      </c>
      <c r="BH21" s="15">
        <v>4.4600000000000001E-2</v>
      </c>
      <c r="BI21" s="15">
        <v>4.4049999999999999E-2</v>
      </c>
      <c r="BJ21" s="15">
        <v>4.4150000000000002E-2</v>
      </c>
      <c r="BK21" s="15">
        <v>4.3499999999999997E-2</v>
      </c>
      <c r="BL21" s="15">
        <v>4.3450000000000003E-2</v>
      </c>
      <c r="BM21" s="15">
        <v>4.385E-2</v>
      </c>
      <c r="BN21" s="15">
        <v>4.3299999999999998E-2</v>
      </c>
      <c r="BO21" s="15">
        <v>3.95E-2</v>
      </c>
      <c r="BP21" s="15">
        <v>0.04</v>
      </c>
      <c r="BQ21" s="15">
        <v>4.0399999999999998E-2</v>
      </c>
      <c r="BR21" s="15">
        <v>3.9699999999999999E-2</v>
      </c>
      <c r="BS21" s="15">
        <v>3.9600000000000003E-2</v>
      </c>
      <c r="BT21" s="15">
        <v>4.0500000000000001E-2</v>
      </c>
      <c r="BU21" s="15">
        <v>4.0849999999999997E-2</v>
      </c>
      <c r="BV21" s="15">
        <v>3.9149999999999997E-2</v>
      </c>
      <c r="BW21" s="15">
        <v>3.8850000000000003E-2</v>
      </c>
      <c r="BX21" s="15">
        <v>3.8399999999999997E-2</v>
      </c>
      <c r="BY21" s="15">
        <v>3.8150000000000003E-2</v>
      </c>
      <c r="BZ21" s="15">
        <v>3.7900000000000003E-2</v>
      </c>
      <c r="CA21" s="15">
        <v>3.8550000000000001E-2</v>
      </c>
      <c r="CB21" s="15">
        <v>3.7749999999999999E-2</v>
      </c>
      <c r="CC21" s="15">
        <v>3.7999999999999999E-2</v>
      </c>
      <c r="CD21" s="15">
        <v>3.8150000000000003E-2</v>
      </c>
      <c r="CE21" s="15">
        <v>3.8150000000000003E-2</v>
      </c>
      <c r="CF21" s="15">
        <v>3.7650000000000003E-2</v>
      </c>
      <c r="CG21" s="15">
        <v>3.7999999999999999E-2</v>
      </c>
      <c r="CH21" s="15">
        <v>3.8100000000000002E-2</v>
      </c>
      <c r="CI21" s="15">
        <v>3.8100000000000002E-2</v>
      </c>
      <c r="CJ21" s="15">
        <v>3.805E-2</v>
      </c>
      <c r="CK21" s="15">
        <v>3.8449999999999998E-2</v>
      </c>
      <c r="CL21" s="15">
        <v>3.61E-2</v>
      </c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</row>
    <row r="22" spans="1:228" x14ac:dyDescent="0.2">
      <c r="A22" s="7" t="s">
        <v>20</v>
      </c>
      <c r="B22" s="7" t="s">
        <v>26</v>
      </c>
      <c r="C22" s="15">
        <v>4.4699999999999997E-2</v>
      </c>
      <c r="D22" s="15">
        <v>4.4729999999999999E-2</v>
      </c>
      <c r="E22" s="15">
        <v>4.4269999999999997E-2</v>
      </c>
      <c r="F22" s="15">
        <v>4.3319999999999997E-2</v>
      </c>
      <c r="G22" s="15">
        <v>4.3400000000000001E-2</v>
      </c>
      <c r="H22" s="15">
        <v>4.283E-2</v>
      </c>
      <c r="I22" s="15">
        <v>4.3709999999999999E-2</v>
      </c>
      <c r="J22" s="15">
        <v>4.301E-2</v>
      </c>
      <c r="K22" s="15">
        <v>4.2259999999999999E-2</v>
      </c>
      <c r="L22" s="15">
        <v>4.2090000000000002E-2</v>
      </c>
      <c r="M22" s="15">
        <v>4.1660000000000003E-2</v>
      </c>
      <c r="N22" s="15">
        <v>4.1757000000000002E-2</v>
      </c>
      <c r="O22" s="15">
        <v>4.1959999999999997E-2</v>
      </c>
      <c r="P22" s="15">
        <v>4.1369999999999997E-2</v>
      </c>
      <c r="Q22" s="15">
        <v>4.1360000000000001E-2</v>
      </c>
      <c r="R22" s="15">
        <v>4.088E-2</v>
      </c>
      <c r="S22" s="15">
        <v>4.0909000000000001E-2</v>
      </c>
      <c r="T22" s="15">
        <v>3.9736E-2</v>
      </c>
      <c r="U22" s="15">
        <v>4.1156999999999999E-2</v>
      </c>
      <c r="V22" s="15">
        <v>3.9809999999999998E-2</v>
      </c>
      <c r="W22" s="15">
        <v>3.9863000000000003E-2</v>
      </c>
      <c r="X22" s="15">
        <v>3.9517999999999998E-2</v>
      </c>
      <c r="Y22" s="15">
        <v>3.9245000000000002E-2</v>
      </c>
      <c r="Z22" s="15">
        <v>3.9245000000000002E-2</v>
      </c>
      <c r="AA22" s="15">
        <v>3.9380999999999999E-2</v>
      </c>
      <c r="AB22" s="15">
        <v>3.8810999999999998E-2</v>
      </c>
      <c r="AC22" s="15">
        <v>3.9557000000000002E-2</v>
      </c>
      <c r="AD22" s="15">
        <v>3.9635999999999998E-2</v>
      </c>
      <c r="AE22" s="15">
        <v>4.0017999999999998E-2</v>
      </c>
      <c r="AF22" s="15">
        <v>4.0418000000000003E-2</v>
      </c>
      <c r="AG22" s="15">
        <v>4.0236000000000001E-2</v>
      </c>
      <c r="AH22" s="15">
        <v>4.0818E-2</v>
      </c>
      <c r="AI22" s="15">
        <v>4.1318000000000001E-2</v>
      </c>
      <c r="AJ22" s="15">
        <v>4.0786999999999997E-2</v>
      </c>
      <c r="AK22" s="15">
        <v>4.0888000000000001E-2</v>
      </c>
      <c r="AL22" s="15">
        <v>4.1277000000000001E-2</v>
      </c>
      <c r="AM22" s="15">
        <v>4.1869999999999997E-2</v>
      </c>
      <c r="AN22" s="15">
        <v>4.2810000000000001E-2</v>
      </c>
      <c r="AO22" s="15">
        <v>4.249E-2</v>
      </c>
      <c r="AP22" s="15">
        <v>4.3090000000000003E-2</v>
      </c>
      <c r="AQ22" s="15">
        <v>4.3955000000000001E-2</v>
      </c>
      <c r="AR22" s="15">
        <v>4.2560000000000001E-2</v>
      </c>
      <c r="AS22" s="15">
        <v>4.3249999999999997E-2</v>
      </c>
      <c r="AT22" s="15">
        <v>4.3020000000000003E-2</v>
      </c>
      <c r="AU22" s="15">
        <v>4.3410999999999998E-2</v>
      </c>
      <c r="AV22" s="15">
        <v>4.4420000000000001E-2</v>
      </c>
      <c r="AW22" s="15">
        <v>4.4027999999999998E-2</v>
      </c>
      <c r="AX22" s="15">
        <v>4.5316000000000002E-2</v>
      </c>
      <c r="AY22" s="15">
        <v>4.4465999999999999E-2</v>
      </c>
      <c r="AZ22" s="15">
        <v>4.5429999999999998E-2</v>
      </c>
      <c r="BA22" s="15">
        <v>4.5400000000000003E-2</v>
      </c>
      <c r="BB22" s="15">
        <v>4.4630000000000003E-2</v>
      </c>
      <c r="BC22" s="15">
        <v>4.5865999999999997E-2</v>
      </c>
      <c r="BD22" s="15">
        <v>4.521E-2</v>
      </c>
      <c r="BE22" s="15">
        <v>4.6514E-2</v>
      </c>
      <c r="BF22" s="15">
        <v>4.5476999999999997E-2</v>
      </c>
      <c r="BG22" s="15">
        <v>4.3900000000000002E-2</v>
      </c>
      <c r="BH22" s="15">
        <v>4.3700000000000003E-2</v>
      </c>
      <c r="BI22" s="15">
        <v>4.4260000000000001E-2</v>
      </c>
      <c r="BJ22" s="15">
        <v>4.3470000000000002E-2</v>
      </c>
      <c r="BK22" s="15">
        <v>4.3020000000000003E-2</v>
      </c>
      <c r="BL22" s="15">
        <v>4.2119999999999998E-2</v>
      </c>
      <c r="BM22" s="15">
        <v>4.2360000000000002E-2</v>
      </c>
      <c r="BN22" s="15">
        <v>4.2369999999999998E-2</v>
      </c>
      <c r="BO22" s="15">
        <v>4.0989999999999999E-2</v>
      </c>
      <c r="BP22" s="15">
        <v>4.138E-2</v>
      </c>
      <c r="BQ22" s="15">
        <v>4.018E-2</v>
      </c>
      <c r="BR22" s="15">
        <v>3.977E-2</v>
      </c>
      <c r="BS22" s="15">
        <v>4.0108999999999999E-2</v>
      </c>
      <c r="BT22" s="15">
        <v>4.0318E-2</v>
      </c>
      <c r="BU22" s="15">
        <v>4.0445000000000002E-2</v>
      </c>
      <c r="BV22" s="15">
        <v>4.0554E-2</v>
      </c>
      <c r="BW22" s="15">
        <v>4.0517999999999998E-2</v>
      </c>
      <c r="BX22" s="15">
        <v>4.0129999999999999E-2</v>
      </c>
      <c r="BY22" s="15">
        <v>3.9935999999999999E-2</v>
      </c>
      <c r="BZ22" s="15">
        <v>3.9563000000000001E-2</v>
      </c>
      <c r="CA22" s="15">
        <v>3.9635999999999998E-2</v>
      </c>
      <c r="CB22" s="15">
        <v>3.9445000000000001E-2</v>
      </c>
      <c r="CC22" s="15">
        <v>3.9210000000000002E-2</v>
      </c>
      <c r="CD22" s="15">
        <v>3.9517999999999998E-2</v>
      </c>
      <c r="CE22" s="15">
        <v>3.9317999999999999E-2</v>
      </c>
      <c r="CF22" s="15">
        <v>4.0072000000000003E-2</v>
      </c>
      <c r="CG22" s="15">
        <v>3.9718000000000003E-2</v>
      </c>
      <c r="CH22" s="15">
        <v>4.0399999999999998E-2</v>
      </c>
      <c r="CI22" s="15">
        <v>4.0918000000000003E-2</v>
      </c>
      <c r="CJ22" s="15">
        <v>4.0654999999999997E-2</v>
      </c>
      <c r="CK22" s="15">
        <v>4.1181000000000002E-2</v>
      </c>
      <c r="CL22" s="15">
        <v>4.2687999999999997E-2</v>
      </c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4"/>
    </row>
    <row r="23" spans="1:228" x14ac:dyDescent="0.2">
      <c r="A23" s="7" t="s">
        <v>21</v>
      </c>
      <c r="B23" s="7" t="s">
        <v>26</v>
      </c>
      <c r="C23" s="15">
        <v>4.3490000000000001E-2</v>
      </c>
      <c r="D23" s="15">
        <v>4.3572E-2</v>
      </c>
      <c r="E23" s="15">
        <v>4.3249999999999997E-2</v>
      </c>
      <c r="F23" s="15">
        <v>4.2939999999999999E-2</v>
      </c>
      <c r="G23" s="15">
        <v>4.2895000000000003E-2</v>
      </c>
      <c r="H23" s="15">
        <v>4.2955E-2</v>
      </c>
      <c r="I23" s="15">
        <v>4.3209999999999998E-2</v>
      </c>
      <c r="J23" s="15">
        <v>4.3421000000000001E-2</v>
      </c>
      <c r="K23" s="15">
        <v>4.3179000000000002E-2</v>
      </c>
      <c r="L23" s="15">
        <v>4.3157000000000001E-2</v>
      </c>
      <c r="M23" s="15">
        <v>4.3036999999999999E-2</v>
      </c>
      <c r="N23" s="15">
        <v>4.3312999999999997E-2</v>
      </c>
      <c r="O23" s="15">
        <v>4.3235000000000003E-2</v>
      </c>
      <c r="P23" s="15">
        <v>4.2825000000000002E-2</v>
      </c>
      <c r="Q23" s="15">
        <v>4.2903999999999998E-2</v>
      </c>
      <c r="R23" s="15">
        <v>4.3055999999999997E-2</v>
      </c>
      <c r="S23" s="15">
        <v>4.2584999999999998E-2</v>
      </c>
      <c r="T23" s="15">
        <v>4.2923999999999997E-2</v>
      </c>
      <c r="U23" s="15">
        <v>4.2754E-2</v>
      </c>
      <c r="V23" s="15">
        <v>4.2019000000000001E-2</v>
      </c>
      <c r="W23" s="15">
        <v>4.1846000000000001E-2</v>
      </c>
      <c r="X23" s="15">
        <v>4.1001000000000003E-2</v>
      </c>
      <c r="Y23" s="15">
        <v>4.0955999999999999E-2</v>
      </c>
      <c r="Z23" s="15">
        <v>4.0363000000000003E-2</v>
      </c>
      <c r="AA23" s="15">
        <v>4.0381E-2</v>
      </c>
      <c r="AB23" s="15">
        <v>4.0292000000000001E-2</v>
      </c>
      <c r="AC23" s="15">
        <v>3.9749E-2</v>
      </c>
      <c r="AD23" s="15">
        <v>3.9607000000000003E-2</v>
      </c>
      <c r="AE23" s="15">
        <v>3.9806000000000001E-2</v>
      </c>
      <c r="AF23" s="15">
        <v>3.9743000000000001E-2</v>
      </c>
      <c r="AG23" s="15">
        <v>4.0014000000000001E-2</v>
      </c>
      <c r="AH23" s="15">
        <v>3.9954999999999997E-2</v>
      </c>
      <c r="AI23" s="15">
        <v>4.0596E-2</v>
      </c>
      <c r="AJ23" s="15">
        <v>4.0438000000000002E-2</v>
      </c>
      <c r="AK23" s="15">
        <v>4.1152000000000001E-2</v>
      </c>
      <c r="AL23" s="15">
        <v>4.1522000000000003E-2</v>
      </c>
      <c r="AM23" s="15">
        <v>4.1125000000000002E-2</v>
      </c>
      <c r="AN23" s="15">
        <v>4.1988999999999999E-2</v>
      </c>
      <c r="AO23" s="15">
        <v>4.2187000000000002E-2</v>
      </c>
      <c r="AP23" s="15">
        <v>4.3221999999999997E-2</v>
      </c>
      <c r="AQ23" s="15">
        <v>4.4541999999999998E-2</v>
      </c>
      <c r="AR23" s="15">
        <v>4.4167999999999999E-2</v>
      </c>
      <c r="AS23" s="15">
        <v>4.4372000000000002E-2</v>
      </c>
      <c r="AT23" s="15">
        <v>4.4928000000000003E-2</v>
      </c>
      <c r="AU23" s="15">
        <v>4.5154E-2</v>
      </c>
      <c r="AV23" s="15">
        <v>4.4873000000000003E-2</v>
      </c>
      <c r="AW23" s="15">
        <v>4.4944999999999999E-2</v>
      </c>
      <c r="AX23" s="15">
        <v>4.5109000000000003E-2</v>
      </c>
      <c r="AY23" s="15">
        <v>4.4853999999999998E-2</v>
      </c>
      <c r="AZ23" s="15">
        <v>4.4783000000000003E-2</v>
      </c>
      <c r="BA23" s="15">
        <v>4.5198000000000002E-2</v>
      </c>
      <c r="BB23" s="15">
        <v>4.3924999999999999E-2</v>
      </c>
      <c r="BC23" s="15">
        <v>4.4200000000000003E-2</v>
      </c>
      <c r="BD23" s="15">
        <v>4.4392000000000001E-2</v>
      </c>
      <c r="BE23" s="15">
        <v>4.4186999999999997E-2</v>
      </c>
      <c r="BF23" s="15">
        <v>4.4042999999999999E-2</v>
      </c>
      <c r="BG23" s="15">
        <v>4.4470000000000003E-2</v>
      </c>
      <c r="BH23" s="15">
        <v>4.4173999999999998E-2</v>
      </c>
      <c r="BI23" s="15">
        <v>4.4282000000000002E-2</v>
      </c>
      <c r="BJ23" s="15">
        <v>4.4290999999999997E-2</v>
      </c>
      <c r="BK23" s="15">
        <v>4.4082000000000003E-2</v>
      </c>
      <c r="BL23" s="15">
        <v>4.3997000000000001E-2</v>
      </c>
      <c r="BM23" s="15">
        <v>4.3581000000000002E-2</v>
      </c>
      <c r="BN23" s="15">
        <v>4.3992999999999997E-2</v>
      </c>
      <c r="BO23" s="15">
        <v>4.4082000000000003E-2</v>
      </c>
      <c r="BP23" s="15">
        <v>4.3678000000000002E-2</v>
      </c>
      <c r="BQ23" s="15">
        <v>4.3423999999999997E-2</v>
      </c>
      <c r="BR23" s="15">
        <v>4.3046000000000001E-2</v>
      </c>
      <c r="BS23" s="15">
        <v>4.3159000000000003E-2</v>
      </c>
      <c r="BT23" s="15">
        <v>4.2734000000000001E-2</v>
      </c>
      <c r="BU23" s="15">
        <v>4.2716999999999998E-2</v>
      </c>
      <c r="BV23" s="15">
        <v>4.3099999999999999E-2</v>
      </c>
      <c r="BW23" s="15">
        <v>4.2180000000000002E-2</v>
      </c>
      <c r="BX23" s="15">
        <v>4.1886E-2</v>
      </c>
      <c r="BY23" s="15">
        <v>4.2119999999999998E-2</v>
      </c>
      <c r="BZ23" s="15">
        <v>4.1491E-2</v>
      </c>
      <c r="CA23" s="15">
        <v>4.1690999999999999E-2</v>
      </c>
      <c r="CB23" s="15">
        <v>4.0833000000000001E-2</v>
      </c>
      <c r="CC23" s="15">
        <v>4.0954999999999998E-2</v>
      </c>
      <c r="CD23" s="15">
        <v>4.0846E-2</v>
      </c>
      <c r="CE23" s="15">
        <v>4.0666000000000001E-2</v>
      </c>
      <c r="CF23" s="15">
        <v>4.0439999999999997E-2</v>
      </c>
      <c r="CG23" s="15">
        <v>4.0212999999999999E-2</v>
      </c>
      <c r="CH23" s="15">
        <v>3.9961000000000003E-2</v>
      </c>
      <c r="CI23" s="15">
        <v>4.0686E-2</v>
      </c>
      <c r="CJ23" s="15">
        <v>4.1196999999999998E-2</v>
      </c>
      <c r="CK23" s="15">
        <v>4.1888000000000002E-2</v>
      </c>
      <c r="CL23" s="15">
        <v>4.2762000000000001E-2</v>
      </c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</row>
    <row r="24" spans="1:228" x14ac:dyDescent="0.2">
      <c r="A24" s="7" t="s">
        <v>22</v>
      </c>
      <c r="B24" s="7" t="s">
        <v>26</v>
      </c>
      <c r="C24" s="15">
        <v>4.4583999999999999E-2</v>
      </c>
      <c r="D24" s="15">
        <v>4.5515E-2</v>
      </c>
      <c r="E24" s="15">
        <v>4.4505000000000003E-2</v>
      </c>
      <c r="F24" s="15">
        <v>4.3810000000000002E-2</v>
      </c>
      <c r="G24" s="15">
        <v>4.3625999999999998E-2</v>
      </c>
      <c r="H24" s="15">
        <v>4.3978000000000003E-2</v>
      </c>
      <c r="I24" s="15">
        <v>4.4073000000000001E-2</v>
      </c>
      <c r="J24" s="15">
        <v>4.4299999999999999E-2</v>
      </c>
      <c r="K24" s="15">
        <v>4.4678000000000002E-2</v>
      </c>
      <c r="L24" s="15">
        <v>4.4331000000000002E-2</v>
      </c>
      <c r="M24" s="15">
        <v>4.3535999999999998E-2</v>
      </c>
      <c r="N24" s="15">
        <v>4.3325000000000002E-2</v>
      </c>
      <c r="O24" s="15">
        <v>4.3534999999999997E-2</v>
      </c>
      <c r="P24" s="15">
        <v>4.3244999999999999E-2</v>
      </c>
      <c r="Q24" s="15">
        <v>4.3194000000000003E-2</v>
      </c>
      <c r="R24" s="15">
        <v>4.2370999999999999E-2</v>
      </c>
      <c r="S24" s="15">
        <v>4.2175999999999998E-2</v>
      </c>
      <c r="T24" s="15">
        <v>4.1685E-2</v>
      </c>
      <c r="U24" s="15">
        <v>4.1505E-2</v>
      </c>
      <c r="V24" s="15">
        <v>4.1500000000000002E-2</v>
      </c>
      <c r="W24" s="15">
        <v>4.1200000000000001E-2</v>
      </c>
      <c r="X24" s="15">
        <v>4.1345E-2</v>
      </c>
      <c r="Y24" s="15">
        <v>4.1200000000000001E-2</v>
      </c>
      <c r="Z24" s="15">
        <v>4.0952000000000002E-2</v>
      </c>
      <c r="AA24" s="15">
        <v>4.0982999999999999E-2</v>
      </c>
      <c r="AB24" s="15">
        <v>4.0862999999999997E-2</v>
      </c>
      <c r="AC24" s="15">
        <v>4.0757000000000002E-2</v>
      </c>
      <c r="AD24" s="15">
        <v>4.0694000000000001E-2</v>
      </c>
      <c r="AE24" s="15">
        <v>4.0952000000000002E-2</v>
      </c>
      <c r="AF24" s="15">
        <v>4.0915E-2</v>
      </c>
      <c r="AG24" s="15">
        <v>4.1204999999999999E-2</v>
      </c>
      <c r="AH24" s="15">
        <v>4.1173000000000001E-2</v>
      </c>
      <c r="AI24" s="15">
        <v>4.1841999999999997E-2</v>
      </c>
      <c r="AJ24" s="15">
        <v>4.2431000000000003E-2</v>
      </c>
      <c r="AK24" s="15">
        <v>4.2415000000000001E-2</v>
      </c>
      <c r="AL24" s="15">
        <v>4.2178E-2</v>
      </c>
      <c r="AM24" s="15">
        <v>4.2988999999999999E-2</v>
      </c>
      <c r="AN24" s="15">
        <v>4.3484000000000002E-2</v>
      </c>
      <c r="AO24" s="15">
        <v>4.4444999999999998E-2</v>
      </c>
      <c r="AP24" s="15">
        <v>4.4155E-2</v>
      </c>
      <c r="AQ24" s="15">
        <v>4.4255000000000003E-2</v>
      </c>
      <c r="AR24" s="15">
        <v>4.4944999999999999E-2</v>
      </c>
      <c r="AS24" s="15">
        <v>4.5554999999999998E-2</v>
      </c>
      <c r="AT24" s="15">
        <v>4.5754999999999997E-2</v>
      </c>
      <c r="AU24" s="15">
        <v>4.5554999999999998E-2</v>
      </c>
      <c r="AV24" s="15">
        <v>4.6495000000000002E-2</v>
      </c>
      <c r="AW24" s="15">
        <v>4.666E-2</v>
      </c>
      <c r="AX24" s="15">
        <v>4.7195000000000001E-2</v>
      </c>
      <c r="AY24" s="15">
        <v>4.6725000000000003E-2</v>
      </c>
      <c r="AZ24" s="15">
        <v>4.5905000000000001E-2</v>
      </c>
      <c r="BA24" s="15">
        <v>4.4789000000000002E-2</v>
      </c>
      <c r="BB24" s="15">
        <v>4.4921000000000003E-2</v>
      </c>
      <c r="BC24" s="15">
        <v>4.5310000000000003E-2</v>
      </c>
      <c r="BD24" s="15">
        <v>4.5690000000000001E-2</v>
      </c>
      <c r="BE24" s="15">
        <v>4.5844999999999997E-2</v>
      </c>
      <c r="BF24" s="15">
        <v>4.5855E-2</v>
      </c>
      <c r="BG24" s="15">
        <v>4.6179999999999999E-2</v>
      </c>
      <c r="BH24" s="15">
        <v>4.6449999999999998E-2</v>
      </c>
      <c r="BI24" s="15">
        <v>4.607E-2</v>
      </c>
      <c r="BJ24" s="15">
        <v>4.4894999999999997E-2</v>
      </c>
      <c r="BK24" s="15">
        <v>4.4764999999999999E-2</v>
      </c>
      <c r="BL24" s="15">
        <v>4.496E-2</v>
      </c>
      <c r="BM24" s="15">
        <v>4.4846999999999998E-2</v>
      </c>
      <c r="BN24" s="15">
        <v>4.4573000000000002E-2</v>
      </c>
      <c r="BO24" s="15">
        <v>4.4451999999999998E-2</v>
      </c>
      <c r="BP24" s="15">
        <v>4.428E-2</v>
      </c>
      <c r="BQ24" s="15">
        <v>4.4468000000000001E-2</v>
      </c>
      <c r="BR24" s="15">
        <v>4.3548000000000003E-2</v>
      </c>
      <c r="BS24" s="15">
        <v>4.2712E-2</v>
      </c>
      <c r="BT24" s="15">
        <v>4.2116000000000001E-2</v>
      </c>
      <c r="BU24" s="15">
        <v>4.2083000000000002E-2</v>
      </c>
      <c r="BV24" s="15">
        <v>4.1953999999999998E-2</v>
      </c>
      <c r="BW24" s="15">
        <v>4.1765999999999998E-2</v>
      </c>
      <c r="BX24" s="15">
        <v>4.1703999999999998E-2</v>
      </c>
      <c r="BY24" s="15">
        <v>4.1479000000000002E-2</v>
      </c>
      <c r="BZ24" s="15">
        <v>4.1637E-2</v>
      </c>
      <c r="CA24" s="15">
        <v>4.1341000000000003E-2</v>
      </c>
      <c r="CB24" s="15">
        <v>4.1541000000000002E-2</v>
      </c>
      <c r="CC24" s="15">
        <v>4.1224999999999998E-2</v>
      </c>
      <c r="CD24" s="15">
        <v>4.0820000000000002E-2</v>
      </c>
      <c r="CE24" s="15">
        <v>4.1140999999999997E-2</v>
      </c>
      <c r="CF24" s="15">
        <v>4.0987000000000003E-2</v>
      </c>
      <c r="CG24" s="15">
        <v>4.1474999999999998E-2</v>
      </c>
      <c r="CH24" s="15">
        <v>4.1354000000000002E-2</v>
      </c>
      <c r="CI24" s="15">
        <v>4.1940999999999999E-2</v>
      </c>
      <c r="CJ24" s="15">
        <v>4.1950000000000001E-2</v>
      </c>
      <c r="CK24" s="15">
        <v>4.1645000000000001E-2</v>
      </c>
      <c r="CL24" s="15">
        <v>4.2012000000000001E-2</v>
      </c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</row>
    <row r="25" spans="1:228" x14ac:dyDescent="0.2">
      <c r="A25" s="7" t="s">
        <v>23</v>
      </c>
      <c r="B25" s="7" t="s">
        <v>26</v>
      </c>
      <c r="C25" s="15">
        <v>4.3042999999999998E-2</v>
      </c>
      <c r="D25" s="15">
        <v>4.3736999999999998E-2</v>
      </c>
      <c r="E25" s="15">
        <v>4.3168999999999999E-2</v>
      </c>
      <c r="F25" s="15">
        <v>4.2638000000000002E-2</v>
      </c>
      <c r="G25" s="15">
        <v>4.2270000000000002E-2</v>
      </c>
      <c r="H25" s="15">
        <v>4.2237999999999998E-2</v>
      </c>
      <c r="I25" s="15">
        <v>4.2286999999999998E-2</v>
      </c>
      <c r="J25" s="15">
        <v>4.2383999999999998E-2</v>
      </c>
      <c r="K25" s="15">
        <v>4.2193000000000001E-2</v>
      </c>
      <c r="L25" s="15">
        <v>4.2063999999999997E-2</v>
      </c>
      <c r="M25" s="15">
        <v>4.2608E-2</v>
      </c>
      <c r="N25" s="15">
        <v>4.2959999999999998E-2</v>
      </c>
      <c r="O25" s="15">
        <v>4.2777999999999997E-2</v>
      </c>
      <c r="P25" s="15">
        <v>4.2214000000000002E-2</v>
      </c>
      <c r="Q25" s="15">
        <v>4.1792000000000003E-2</v>
      </c>
      <c r="R25" s="15">
        <v>4.1857999999999999E-2</v>
      </c>
      <c r="S25" s="15">
        <v>4.1335999999999998E-2</v>
      </c>
      <c r="T25" s="15">
        <v>4.1167000000000002E-2</v>
      </c>
      <c r="U25" s="15">
        <v>4.0617E-2</v>
      </c>
      <c r="V25" s="15">
        <v>4.0362000000000002E-2</v>
      </c>
      <c r="W25" s="15">
        <v>4.0482999999999998E-2</v>
      </c>
      <c r="X25" s="15">
        <v>3.9944E-2</v>
      </c>
      <c r="Y25" s="15">
        <v>3.9632000000000001E-2</v>
      </c>
      <c r="Z25" s="15">
        <v>3.9054999999999999E-2</v>
      </c>
      <c r="AA25" s="15">
        <v>3.9080999999999998E-2</v>
      </c>
      <c r="AB25" s="15">
        <v>3.9156000000000003E-2</v>
      </c>
      <c r="AC25" s="15">
        <v>3.8733999999999998E-2</v>
      </c>
      <c r="AD25" s="15">
        <v>3.8625E-2</v>
      </c>
      <c r="AE25" s="15">
        <v>3.8259000000000001E-2</v>
      </c>
      <c r="AF25" s="15">
        <v>3.8224000000000001E-2</v>
      </c>
      <c r="AG25" s="15">
        <v>3.8734999999999999E-2</v>
      </c>
      <c r="AH25" s="15">
        <v>3.8841000000000001E-2</v>
      </c>
      <c r="AI25" s="15">
        <v>3.9327000000000001E-2</v>
      </c>
      <c r="AJ25" s="15">
        <v>3.9072000000000003E-2</v>
      </c>
      <c r="AK25" s="15">
        <v>3.9671999999999999E-2</v>
      </c>
      <c r="AL25" s="15">
        <v>3.9983999999999999E-2</v>
      </c>
      <c r="AM25" s="15">
        <v>3.9657999999999999E-2</v>
      </c>
      <c r="AN25" s="15">
        <v>4.0565999999999998E-2</v>
      </c>
      <c r="AO25" s="15">
        <v>4.0953999999999997E-2</v>
      </c>
      <c r="AP25" s="15">
        <v>4.1569000000000002E-2</v>
      </c>
      <c r="AQ25" s="15">
        <v>4.2507999999999997E-2</v>
      </c>
      <c r="AR25" s="15">
        <v>4.2139000000000003E-2</v>
      </c>
      <c r="AS25" s="15">
        <v>4.2603000000000002E-2</v>
      </c>
      <c r="AT25" s="15">
        <v>4.3243999999999998E-2</v>
      </c>
      <c r="AU25" s="15">
        <v>4.3324000000000001E-2</v>
      </c>
      <c r="AV25" s="15">
        <v>4.3584999999999999E-2</v>
      </c>
      <c r="AW25" s="15">
        <v>4.3957999999999997E-2</v>
      </c>
      <c r="AX25" s="15">
        <v>4.4347999999999999E-2</v>
      </c>
      <c r="AY25" s="15">
        <v>4.4024000000000001E-2</v>
      </c>
      <c r="AZ25" s="15">
        <v>4.3957000000000003E-2</v>
      </c>
      <c r="BA25" s="15">
        <v>4.3575000000000003E-2</v>
      </c>
      <c r="BB25" s="15">
        <v>4.326E-2</v>
      </c>
      <c r="BC25" s="15">
        <v>4.3312000000000003E-2</v>
      </c>
      <c r="BD25" s="15">
        <v>4.3271999999999998E-2</v>
      </c>
      <c r="BE25" s="15">
        <v>4.3413E-2</v>
      </c>
      <c r="BF25" s="15">
        <v>4.2638000000000002E-2</v>
      </c>
      <c r="BG25" s="15">
        <v>4.2728000000000002E-2</v>
      </c>
      <c r="BH25" s="15">
        <v>4.2983E-2</v>
      </c>
      <c r="BI25" s="15">
        <v>4.3217999999999999E-2</v>
      </c>
      <c r="BJ25" s="15">
        <v>4.2632000000000003E-2</v>
      </c>
      <c r="BK25" s="15">
        <v>4.2521999999999997E-2</v>
      </c>
      <c r="BL25" s="15">
        <v>4.1780999999999999E-2</v>
      </c>
      <c r="BM25" s="15">
        <v>4.1640000000000003E-2</v>
      </c>
      <c r="BN25" s="15">
        <v>4.1841999999999997E-2</v>
      </c>
      <c r="BO25" s="15">
        <v>4.2244999999999998E-2</v>
      </c>
      <c r="BP25" s="15">
        <v>4.2325000000000002E-2</v>
      </c>
      <c r="BQ25" s="15">
        <v>4.1853000000000001E-2</v>
      </c>
      <c r="BR25" s="15">
        <v>4.1642999999999999E-2</v>
      </c>
      <c r="BS25" s="15">
        <v>4.1284000000000001E-2</v>
      </c>
      <c r="BT25" s="15">
        <v>4.1090000000000002E-2</v>
      </c>
      <c r="BU25" s="15">
        <v>4.0391000000000003E-2</v>
      </c>
      <c r="BV25" s="15">
        <v>4.1151E-2</v>
      </c>
      <c r="BW25" s="15">
        <v>4.0028000000000001E-2</v>
      </c>
      <c r="BX25" s="15">
        <v>3.9661000000000002E-2</v>
      </c>
      <c r="BY25" s="15">
        <v>3.9933999999999997E-2</v>
      </c>
      <c r="BZ25" s="15">
        <v>3.9690000000000003E-2</v>
      </c>
      <c r="CA25" s="15">
        <v>3.9359999999999999E-2</v>
      </c>
      <c r="CB25" s="15">
        <v>3.8769999999999999E-2</v>
      </c>
      <c r="CC25" s="15">
        <v>3.8566999999999997E-2</v>
      </c>
      <c r="CD25" s="15">
        <v>3.8643999999999998E-2</v>
      </c>
      <c r="CE25" s="15">
        <v>3.8573000000000003E-2</v>
      </c>
      <c r="CF25" s="15">
        <v>3.8705000000000003E-2</v>
      </c>
      <c r="CG25" s="15">
        <v>3.8783999999999999E-2</v>
      </c>
      <c r="CH25" s="15">
        <v>3.8963999999999999E-2</v>
      </c>
      <c r="CI25" s="15">
        <v>3.9095999999999999E-2</v>
      </c>
      <c r="CJ25" s="15">
        <v>4.0002000000000003E-2</v>
      </c>
      <c r="CK25" s="15">
        <v>4.0620999999999997E-2</v>
      </c>
      <c r="CL25" s="15">
        <v>4.1163999999999999E-2</v>
      </c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</row>
    <row r="26" spans="1:228" x14ac:dyDescent="0.2">
      <c r="A26" s="7" t="s">
        <v>24</v>
      </c>
      <c r="B26" s="7" t="s">
        <v>26</v>
      </c>
      <c r="C26" s="15">
        <v>4.8250000000000001E-2</v>
      </c>
      <c r="D26" s="15">
        <v>4.7800000000000002E-2</v>
      </c>
      <c r="E26" s="15">
        <v>4.9099999999999998E-2</v>
      </c>
      <c r="F26" s="15">
        <v>4.7750000000000001E-2</v>
      </c>
      <c r="G26" s="15">
        <v>4.8149999999999998E-2</v>
      </c>
      <c r="H26" s="15">
        <v>4.7550000000000002E-2</v>
      </c>
      <c r="I26" s="15">
        <v>4.7449999999999999E-2</v>
      </c>
      <c r="J26" s="15">
        <v>4.8099999999999997E-2</v>
      </c>
      <c r="K26" s="15">
        <v>4.6149999999999997E-2</v>
      </c>
      <c r="L26" s="15">
        <v>4.7E-2</v>
      </c>
      <c r="M26" s="15">
        <v>4.675E-2</v>
      </c>
      <c r="N26" s="15">
        <v>4.65E-2</v>
      </c>
      <c r="O26" s="15">
        <v>4.6199999999999998E-2</v>
      </c>
      <c r="P26" s="15">
        <v>4.58E-2</v>
      </c>
      <c r="Q26" s="15">
        <v>4.6249999999999999E-2</v>
      </c>
      <c r="R26" s="15">
        <v>4.5499999999999999E-2</v>
      </c>
      <c r="S26" s="15">
        <v>4.505E-2</v>
      </c>
      <c r="T26" s="15">
        <v>4.4900000000000002E-2</v>
      </c>
      <c r="U26" s="15">
        <v>4.505E-2</v>
      </c>
      <c r="V26" s="15">
        <v>4.4549999999999999E-2</v>
      </c>
      <c r="W26" s="15">
        <v>4.4850000000000001E-2</v>
      </c>
      <c r="X26" s="15">
        <v>4.5100000000000001E-2</v>
      </c>
      <c r="Y26" s="15">
        <v>4.5150000000000003E-2</v>
      </c>
      <c r="Z26" s="15">
        <v>4.3650000000000001E-2</v>
      </c>
      <c r="AA26" s="15">
        <v>4.2299999999999997E-2</v>
      </c>
      <c r="AB26" s="15">
        <v>4.3150000000000001E-2</v>
      </c>
      <c r="AC26" s="15">
        <v>4.2700000000000002E-2</v>
      </c>
      <c r="AD26" s="15">
        <v>4.2299999999999997E-2</v>
      </c>
      <c r="AE26" s="15">
        <v>4.2750000000000003E-2</v>
      </c>
      <c r="AF26" s="15">
        <v>4.4150000000000002E-2</v>
      </c>
      <c r="AG26" s="15">
        <v>4.4549999999999999E-2</v>
      </c>
      <c r="AH26" s="15">
        <v>4.4749999999999998E-2</v>
      </c>
      <c r="AI26" s="15">
        <v>4.58E-2</v>
      </c>
      <c r="AJ26" s="15">
        <v>4.53E-2</v>
      </c>
      <c r="AK26" s="15">
        <v>4.5850000000000002E-2</v>
      </c>
      <c r="AL26" s="15">
        <v>4.4949999999999997E-2</v>
      </c>
      <c r="AM26" s="15">
        <v>4.3700000000000003E-2</v>
      </c>
      <c r="AN26" s="15">
        <v>4.4900000000000002E-2</v>
      </c>
      <c r="AO26" s="15">
        <v>4.3950000000000003E-2</v>
      </c>
      <c r="AP26" s="15">
        <v>4.5400000000000003E-2</v>
      </c>
      <c r="AQ26" s="15">
        <v>4.6199999999999998E-2</v>
      </c>
      <c r="AR26" s="15">
        <v>4.7100000000000003E-2</v>
      </c>
      <c r="AS26" s="15">
        <v>4.6300000000000001E-2</v>
      </c>
      <c r="AT26" s="15">
        <v>4.6399999999999997E-2</v>
      </c>
      <c r="AU26" s="15">
        <v>4.36E-2</v>
      </c>
      <c r="AV26" s="15">
        <v>4.7849999999999997E-2</v>
      </c>
      <c r="AW26" s="15">
        <v>4.8800000000000003E-2</v>
      </c>
      <c r="AX26" s="15">
        <v>4.6100000000000002E-2</v>
      </c>
      <c r="AY26" s="15">
        <v>4.8599999999999997E-2</v>
      </c>
      <c r="AZ26" s="15">
        <v>4.8899999999999999E-2</v>
      </c>
      <c r="BA26" s="15">
        <v>4.9599999999999998E-2</v>
      </c>
      <c r="BB26" s="15">
        <v>4.9250000000000002E-2</v>
      </c>
      <c r="BC26" s="15">
        <v>5.0200000000000002E-2</v>
      </c>
      <c r="BD26" s="15">
        <v>4.9050000000000003E-2</v>
      </c>
      <c r="BE26" s="15">
        <v>5.0200000000000002E-2</v>
      </c>
      <c r="BF26" s="15">
        <v>4.9750000000000003E-2</v>
      </c>
      <c r="BG26" s="15">
        <v>4.8849999999999998E-2</v>
      </c>
      <c r="BH26" s="15">
        <v>4.8649999999999999E-2</v>
      </c>
      <c r="BI26" s="15">
        <v>4.9799999999999997E-2</v>
      </c>
      <c r="BJ26" s="15">
        <v>5.015E-2</v>
      </c>
      <c r="BK26" s="15">
        <v>4.9050000000000003E-2</v>
      </c>
      <c r="BL26" s="15">
        <v>4.8349999999999997E-2</v>
      </c>
      <c r="BM26" s="15">
        <v>4.7300000000000002E-2</v>
      </c>
      <c r="BN26" s="15">
        <v>4.7050000000000002E-2</v>
      </c>
      <c r="BO26" s="15">
        <v>4.48E-2</v>
      </c>
      <c r="BP26" s="15">
        <v>4.5600000000000002E-2</v>
      </c>
      <c r="BQ26" s="15">
        <v>4.4999999999999998E-2</v>
      </c>
      <c r="BR26" s="15">
        <v>4.4549999999999999E-2</v>
      </c>
      <c r="BS26" s="15">
        <v>4.4699999999999997E-2</v>
      </c>
      <c r="BT26" s="15">
        <v>4.4699999999999997E-2</v>
      </c>
      <c r="BU26" s="15">
        <v>4.4450000000000003E-2</v>
      </c>
      <c r="BV26" s="15">
        <v>4.3249999999999997E-2</v>
      </c>
      <c r="BW26" s="15">
        <v>4.4450000000000003E-2</v>
      </c>
      <c r="BX26" s="15">
        <v>4.3799999999999999E-2</v>
      </c>
      <c r="BY26" s="15">
        <v>4.3200000000000002E-2</v>
      </c>
      <c r="BZ26" s="15">
        <v>4.48E-2</v>
      </c>
      <c r="CA26" s="15">
        <v>4.4350000000000001E-2</v>
      </c>
      <c r="CB26" s="15">
        <v>4.3150000000000001E-2</v>
      </c>
      <c r="CC26" s="15">
        <v>4.2450000000000002E-2</v>
      </c>
      <c r="CD26" s="15">
        <v>4.2799999999999998E-2</v>
      </c>
      <c r="CE26" s="15">
        <v>4.2700000000000002E-2</v>
      </c>
      <c r="CF26" s="15">
        <v>4.3150000000000001E-2</v>
      </c>
      <c r="CG26" s="15">
        <v>4.3749999999999997E-2</v>
      </c>
      <c r="CH26" s="15">
        <v>4.5100000000000001E-2</v>
      </c>
      <c r="CI26" s="15">
        <v>4.5249999999999999E-2</v>
      </c>
      <c r="CJ26" s="15">
        <v>4.6600000000000003E-2</v>
      </c>
      <c r="CK26" s="15">
        <v>4.7800000000000002E-2</v>
      </c>
      <c r="CL26" s="15">
        <v>4.9349999999999998E-2</v>
      </c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</row>
    <row r="27" spans="1:228" x14ac:dyDescent="0.2">
      <c r="A27" s="7" t="s">
        <v>1</v>
      </c>
      <c r="B27" s="7" t="s">
        <v>26</v>
      </c>
      <c r="C27" s="15">
        <v>5.1575000000000003E-2</v>
      </c>
      <c r="D27" s="15">
        <v>5.3925000000000001E-2</v>
      </c>
      <c r="E27" s="15">
        <v>5.1549999999999999E-2</v>
      </c>
      <c r="F27" s="15">
        <v>4.9549999999999997E-2</v>
      </c>
      <c r="G27" s="15">
        <v>4.9000000000000002E-2</v>
      </c>
      <c r="H27" s="15">
        <v>4.9500000000000002E-2</v>
      </c>
      <c r="I27" s="15">
        <v>4.9775E-2</v>
      </c>
      <c r="J27" s="15">
        <v>4.9399999999999999E-2</v>
      </c>
      <c r="K27" s="15">
        <v>4.8599999999999997E-2</v>
      </c>
      <c r="L27" s="15">
        <v>4.7699999999999999E-2</v>
      </c>
      <c r="M27" s="15">
        <v>4.8875000000000002E-2</v>
      </c>
      <c r="N27" s="15">
        <v>4.9000000000000002E-2</v>
      </c>
      <c r="O27" s="15">
        <v>4.7600000000000003E-2</v>
      </c>
      <c r="P27" s="15">
        <v>4.7675000000000002E-2</v>
      </c>
      <c r="Q27" s="15">
        <v>4.7125E-2</v>
      </c>
      <c r="R27" s="15">
        <v>4.5999999999999999E-2</v>
      </c>
      <c r="S27" s="15">
        <v>4.555E-2</v>
      </c>
      <c r="T27" s="15">
        <v>4.6774999999999997E-2</v>
      </c>
      <c r="U27" s="15">
        <v>4.5925000000000001E-2</v>
      </c>
      <c r="V27" s="15">
        <v>4.5225000000000001E-2</v>
      </c>
      <c r="W27" s="15">
        <v>4.4475000000000001E-2</v>
      </c>
      <c r="X27" s="15">
        <v>4.3950000000000003E-2</v>
      </c>
      <c r="Y27" s="15">
        <v>4.2875000000000003E-2</v>
      </c>
      <c r="Z27" s="15">
        <v>4.3249999999999997E-2</v>
      </c>
      <c r="AA27" s="15">
        <v>4.2700000000000002E-2</v>
      </c>
      <c r="AB27" s="15">
        <v>4.2525E-2</v>
      </c>
      <c r="AC27" s="15">
        <v>4.2900000000000001E-2</v>
      </c>
      <c r="AD27" s="15">
        <v>4.2825000000000002E-2</v>
      </c>
      <c r="AE27" s="15">
        <v>4.2474999999999999E-2</v>
      </c>
      <c r="AF27" s="15">
        <v>4.2075000000000001E-2</v>
      </c>
      <c r="AG27" s="15">
        <v>4.2200000000000001E-2</v>
      </c>
      <c r="AH27" s="15">
        <v>4.2625000000000003E-2</v>
      </c>
      <c r="AI27" s="15">
        <v>4.2799999999999998E-2</v>
      </c>
      <c r="AJ27" s="15">
        <v>4.2849999999999999E-2</v>
      </c>
      <c r="AK27" s="15">
        <v>4.3374999999999997E-2</v>
      </c>
      <c r="AL27" s="15">
        <v>4.4674999999999999E-2</v>
      </c>
      <c r="AM27" s="15">
        <v>4.3475E-2</v>
      </c>
      <c r="AN27" s="15">
        <v>4.4925E-2</v>
      </c>
      <c r="AO27" s="15">
        <v>4.4975000000000001E-2</v>
      </c>
      <c r="AP27" s="15">
        <v>4.6050000000000001E-2</v>
      </c>
      <c r="AQ27" s="15">
        <v>4.6875E-2</v>
      </c>
      <c r="AR27" s="15">
        <v>4.6600000000000003E-2</v>
      </c>
      <c r="AS27" s="15">
        <v>4.8050000000000002E-2</v>
      </c>
      <c r="AT27" s="15">
        <v>4.9000000000000002E-2</v>
      </c>
      <c r="AU27" s="15">
        <v>5.04E-2</v>
      </c>
      <c r="AV27" s="15">
        <v>5.1325000000000003E-2</v>
      </c>
      <c r="AW27" s="15">
        <v>5.1999999999999998E-2</v>
      </c>
      <c r="AX27" s="15">
        <v>5.3400000000000003E-2</v>
      </c>
      <c r="AY27" s="15">
        <v>5.2749999999999998E-2</v>
      </c>
      <c r="AZ27" s="15">
        <v>5.3850000000000002E-2</v>
      </c>
      <c r="BA27" s="15">
        <v>5.3675E-2</v>
      </c>
      <c r="BB27" s="15">
        <v>5.2850000000000001E-2</v>
      </c>
      <c r="BC27" s="15">
        <v>5.2449999999999997E-2</v>
      </c>
      <c r="BD27" s="15">
        <v>5.2549999999999999E-2</v>
      </c>
      <c r="BE27" s="15">
        <v>5.2824999999999997E-2</v>
      </c>
      <c r="BF27" s="15">
        <v>5.0549999999999998E-2</v>
      </c>
      <c r="BG27" s="15">
        <v>4.9724999999999998E-2</v>
      </c>
      <c r="BH27" s="15">
        <v>5.0724999999999999E-2</v>
      </c>
      <c r="BI27" s="15">
        <v>5.11E-2</v>
      </c>
      <c r="BJ27" s="15">
        <v>4.9224999999999998E-2</v>
      </c>
      <c r="BK27" s="15">
        <v>4.8349999999999997E-2</v>
      </c>
      <c r="BL27" s="15">
        <v>4.6875E-2</v>
      </c>
      <c r="BM27" s="15">
        <v>4.6975000000000003E-2</v>
      </c>
      <c r="BN27" s="15">
        <v>4.7125E-2</v>
      </c>
      <c r="BO27" s="15">
        <v>4.7640000000000002E-2</v>
      </c>
      <c r="BP27" s="15">
        <v>4.6960000000000002E-2</v>
      </c>
      <c r="BQ27" s="15">
        <v>4.4920000000000002E-2</v>
      </c>
      <c r="BR27" s="15">
        <v>4.6440000000000002E-2</v>
      </c>
      <c r="BS27" s="15">
        <v>4.4319999999999998E-2</v>
      </c>
      <c r="BT27" s="15">
        <v>4.4549999999999999E-2</v>
      </c>
      <c r="BU27" s="15">
        <v>4.5900000000000003E-2</v>
      </c>
      <c r="BV27" s="15">
        <v>4.7350000000000003E-2</v>
      </c>
      <c r="BW27" s="15">
        <v>4.6625E-2</v>
      </c>
      <c r="BX27" s="15">
        <v>4.5350000000000001E-2</v>
      </c>
      <c r="BY27" s="15">
        <v>4.5100000000000001E-2</v>
      </c>
      <c r="BZ27" s="15">
        <v>4.4850000000000001E-2</v>
      </c>
      <c r="CA27" s="15">
        <v>4.3150000000000001E-2</v>
      </c>
      <c r="CB27" s="15">
        <v>4.4150000000000002E-2</v>
      </c>
      <c r="CC27" s="15">
        <v>4.4025000000000002E-2</v>
      </c>
      <c r="CD27" s="15">
        <v>4.3950000000000003E-2</v>
      </c>
      <c r="CE27" s="15">
        <v>4.4499999999999998E-2</v>
      </c>
      <c r="CF27" s="15">
        <v>4.4075000000000003E-2</v>
      </c>
      <c r="CG27" s="15">
        <v>4.4674999999999999E-2</v>
      </c>
      <c r="CH27" s="15">
        <v>4.3900000000000002E-2</v>
      </c>
      <c r="CI27" s="15">
        <v>4.4975000000000001E-2</v>
      </c>
      <c r="CJ27" s="15">
        <v>4.5374999999999999E-2</v>
      </c>
      <c r="CK27" s="15">
        <v>4.6225000000000002E-2</v>
      </c>
      <c r="CL27" s="15">
        <v>4.6425000000000001E-2</v>
      </c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</row>
    <row r="28" spans="1:228" x14ac:dyDescent="0.2">
      <c r="A28" s="7" t="s">
        <v>4</v>
      </c>
      <c r="B28" s="7" t="s">
        <v>26</v>
      </c>
      <c r="C28" s="15">
        <v>4.4665999999999997E-2</v>
      </c>
      <c r="D28" s="15">
        <v>4.5966E-2</v>
      </c>
      <c r="E28" s="15">
        <v>4.5317999999999997E-2</v>
      </c>
      <c r="F28" s="15">
        <v>4.4672000000000003E-2</v>
      </c>
      <c r="G28" s="15">
        <v>4.4290000000000003E-2</v>
      </c>
      <c r="H28" s="15">
        <v>4.4047999999999997E-2</v>
      </c>
      <c r="I28" s="15">
        <v>4.4006000000000003E-2</v>
      </c>
      <c r="J28" s="15">
        <v>4.3818000000000003E-2</v>
      </c>
      <c r="K28" s="15">
        <v>4.2959999999999998E-2</v>
      </c>
      <c r="L28" s="15">
        <v>4.3099999999999999E-2</v>
      </c>
      <c r="M28" s="15">
        <v>4.3647999999999999E-2</v>
      </c>
      <c r="N28" s="15">
        <v>4.3693000000000003E-2</v>
      </c>
      <c r="O28" s="15">
        <v>4.3450999999999997E-2</v>
      </c>
      <c r="P28" s="15">
        <v>4.3163E-2</v>
      </c>
      <c r="Q28" s="15">
        <v>4.3351000000000001E-2</v>
      </c>
      <c r="R28" s="15">
        <v>4.3783999999999997E-2</v>
      </c>
      <c r="S28" s="15">
        <v>4.2212E-2</v>
      </c>
      <c r="T28" s="15">
        <v>4.2236000000000003E-2</v>
      </c>
      <c r="U28" s="15">
        <v>4.1995999999999999E-2</v>
      </c>
      <c r="V28" s="15">
        <v>4.1314999999999998E-2</v>
      </c>
      <c r="W28" s="15">
        <v>4.1211999999999999E-2</v>
      </c>
      <c r="X28" s="15">
        <v>4.1236000000000002E-2</v>
      </c>
      <c r="Y28" s="15">
        <v>4.1075E-2</v>
      </c>
      <c r="Z28" s="15">
        <v>4.1000000000000002E-2</v>
      </c>
      <c r="AA28" s="15">
        <v>4.0162999999999997E-2</v>
      </c>
      <c r="AB28" s="15">
        <v>4.0474999999999997E-2</v>
      </c>
      <c r="AC28" s="15">
        <v>4.0381E-2</v>
      </c>
      <c r="AD28" s="15">
        <v>4.0023999999999997E-2</v>
      </c>
      <c r="AE28" s="15">
        <v>3.993E-2</v>
      </c>
      <c r="AF28" s="15">
        <v>4.0432999999999997E-2</v>
      </c>
      <c r="AG28" s="15">
        <v>4.0447999999999998E-2</v>
      </c>
      <c r="AH28" s="15">
        <v>3.9968999999999998E-2</v>
      </c>
      <c r="AI28" s="15">
        <v>4.0647999999999997E-2</v>
      </c>
      <c r="AJ28" s="15">
        <v>4.0840000000000001E-2</v>
      </c>
      <c r="AK28" s="15">
        <v>4.1230000000000003E-2</v>
      </c>
      <c r="AL28" s="15">
        <v>4.1577999999999997E-2</v>
      </c>
      <c r="AM28" s="15">
        <v>4.1405999999999998E-2</v>
      </c>
      <c r="AN28" s="15">
        <v>4.2172000000000001E-2</v>
      </c>
      <c r="AO28" s="15">
        <v>4.2314999999999998E-2</v>
      </c>
      <c r="AP28" s="15">
        <v>4.3126999999999999E-2</v>
      </c>
      <c r="AQ28" s="15">
        <v>4.3514999999999998E-2</v>
      </c>
      <c r="AR28" s="15">
        <v>4.3068000000000002E-2</v>
      </c>
      <c r="AS28" s="15">
        <v>4.3753E-2</v>
      </c>
      <c r="AT28" s="15">
        <v>4.3868999999999998E-2</v>
      </c>
      <c r="AU28" s="15">
        <v>4.4402999999999998E-2</v>
      </c>
      <c r="AV28" s="15">
        <v>4.4836000000000001E-2</v>
      </c>
      <c r="AW28" s="15">
        <v>4.5251E-2</v>
      </c>
      <c r="AX28" s="15">
        <v>4.6908999999999999E-2</v>
      </c>
      <c r="AY28" s="15">
        <v>4.6330000000000003E-2</v>
      </c>
      <c r="AZ28" s="15">
        <v>4.6375E-2</v>
      </c>
      <c r="BA28" s="15">
        <v>4.6399999999999997E-2</v>
      </c>
      <c r="BB28" s="15">
        <v>4.5977999999999998E-2</v>
      </c>
      <c r="BC28" s="15">
        <v>4.6684000000000003E-2</v>
      </c>
      <c r="BD28" s="15">
        <v>4.6690000000000002E-2</v>
      </c>
      <c r="BE28" s="15">
        <v>4.6863000000000002E-2</v>
      </c>
      <c r="BF28" s="15">
        <v>4.6074999999999998E-2</v>
      </c>
      <c r="BG28" s="15">
        <v>4.5579000000000001E-2</v>
      </c>
      <c r="BH28" s="15">
        <v>4.5711000000000002E-2</v>
      </c>
      <c r="BI28" s="15">
        <v>4.6105E-2</v>
      </c>
      <c r="BJ28" s="15">
        <v>4.5385000000000002E-2</v>
      </c>
      <c r="BK28" s="15">
        <v>4.5054999999999998E-2</v>
      </c>
      <c r="BL28" s="15">
        <v>4.4141E-2</v>
      </c>
      <c r="BM28" s="15">
        <v>4.3817000000000002E-2</v>
      </c>
      <c r="BN28" s="15">
        <v>4.3864E-2</v>
      </c>
      <c r="BO28" s="15">
        <v>4.3414000000000001E-2</v>
      </c>
      <c r="BP28" s="15">
        <v>4.3942000000000002E-2</v>
      </c>
      <c r="BQ28" s="15">
        <v>4.3175999999999999E-2</v>
      </c>
      <c r="BR28" s="15">
        <v>4.2835999999999999E-2</v>
      </c>
      <c r="BS28" s="15">
        <v>4.3248000000000002E-2</v>
      </c>
      <c r="BT28" s="15">
        <v>4.3288E-2</v>
      </c>
      <c r="BU28" s="15">
        <v>4.2026000000000001E-2</v>
      </c>
      <c r="BV28" s="15">
        <v>4.2152000000000002E-2</v>
      </c>
      <c r="BW28" s="15">
        <v>4.1727E-2</v>
      </c>
      <c r="BX28" s="15">
        <v>4.1653999999999997E-2</v>
      </c>
      <c r="BY28" s="15">
        <v>4.1628999999999999E-2</v>
      </c>
      <c r="BZ28" s="15">
        <v>4.1599999999999998E-2</v>
      </c>
      <c r="CA28" s="15">
        <v>4.1811000000000001E-2</v>
      </c>
      <c r="CB28" s="15">
        <v>4.0688000000000002E-2</v>
      </c>
      <c r="CC28" s="15">
        <v>3.9945000000000001E-2</v>
      </c>
      <c r="CD28" s="15">
        <v>4.0169999999999997E-2</v>
      </c>
      <c r="CE28" s="15">
        <v>4.0204999999999998E-2</v>
      </c>
      <c r="CF28" s="15">
        <v>4.0769E-2</v>
      </c>
      <c r="CG28" s="15">
        <v>4.0278000000000001E-2</v>
      </c>
      <c r="CH28" s="15">
        <v>4.0694000000000001E-2</v>
      </c>
      <c r="CI28" s="15">
        <v>4.0282999999999999E-2</v>
      </c>
      <c r="CJ28" s="15">
        <v>4.1432999999999998E-2</v>
      </c>
      <c r="CK28" s="15">
        <v>4.2472000000000003E-2</v>
      </c>
      <c r="CL28" s="15">
        <v>4.2880000000000001E-2</v>
      </c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</row>
    <row r="29" spans="1:228" x14ac:dyDescent="0.2">
      <c r="A29" s="7" t="s">
        <v>6</v>
      </c>
      <c r="B29" s="7" t="s">
        <v>26</v>
      </c>
      <c r="C29" s="15">
        <v>4.6371000000000002E-2</v>
      </c>
      <c r="D29" s="15">
        <v>4.7028E-2</v>
      </c>
      <c r="E29" s="15">
        <v>4.7656999999999998E-2</v>
      </c>
      <c r="F29" s="15">
        <v>4.6857000000000003E-2</v>
      </c>
      <c r="G29" s="15">
        <v>4.3683E-2</v>
      </c>
      <c r="H29" s="15">
        <v>4.2932999999999999E-2</v>
      </c>
      <c r="I29" s="15">
        <v>4.4624999999999998E-2</v>
      </c>
      <c r="J29" s="15">
        <v>4.3083000000000003E-2</v>
      </c>
      <c r="K29" s="15">
        <v>4.3357E-2</v>
      </c>
      <c r="L29" s="15">
        <v>4.3541999999999997E-2</v>
      </c>
      <c r="M29" s="15">
        <v>4.3357E-2</v>
      </c>
      <c r="N29" s="15">
        <v>4.3885E-2</v>
      </c>
      <c r="O29" s="15">
        <v>4.4428000000000002E-2</v>
      </c>
      <c r="P29" s="15">
        <v>4.4962000000000002E-2</v>
      </c>
      <c r="Q29" s="15">
        <v>4.555E-2</v>
      </c>
      <c r="R29" s="15">
        <v>4.5975000000000002E-2</v>
      </c>
      <c r="S29" s="15">
        <v>4.4361999999999999E-2</v>
      </c>
      <c r="T29" s="15">
        <v>4.4249999999999998E-2</v>
      </c>
      <c r="U29" s="15">
        <v>4.4787E-2</v>
      </c>
      <c r="V29" s="15">
        <v>4.4186999999999997E-2</v>
      </c>
      <c r="W29" s="15">
        <v>4.3725E-2</v>
      </c>
      <c r="X29" s="15">
        <v>4.3462000000000001E-2</v>
      </c>
      <c r="Y29" s="15">
        <v>4.3200000000000002E-2</v>
      </c>
      <c r="Z29" s="15">
        <v>4.3111999999999998E-2</v>
      </c>
      <c r="AA29" s="15">
        <v>4.1413999999999999E-2</v>
      </c>
      <c r="AB29" s="15">
        <v>3.8899999999999997E-2</v>
      </c>
      <c r="AC29" s="15">
        <v>4.0633000000000002E-2</v>
      </c>
      <c r="AD29" s="15">
        <v>4.1633000000000003E-2</v>
      </c>
      <c r="AE29" s="15">
        <v>4.0866E-2</v>
      </c>
      <c r="AF29" s="15">
        <v>4.1399999999999999E-2</v>
      </c>
      <c r="AG29" s="15">
        <v>4.19E-2</v>
      </c>
      <c r="AH29" s="15">
        <v>4.2632999999999997E-2</v>
      </c>
      <c r="AI29" s="15">
        <v>4.3933E-2</v>
      </c>
      <c r="AJ29" s="15">
        <v>4.4200000000000003E-2</v>
      </c>
      <c r="AK29" s="15">
        <v>4.3527999999999997E-2</v>
      </c>
      <c r="AL29" s="15">
        <v>4.4284999999999998E-2</v>
      </c>
      <c r="AM29" s="15">
        <v>4.3900000000000002E-2</v>
      </c>
      <c r="AN29" s="15">
        <v>4.4600000000000001E-2</v>
      </c>
      <c r="AO29" s="15">
        <v>4.5071E-2</v>
      </c>
      <c r="AP29" s="15">
        <v>4.5085E-2</v>
      </c>
      <c r="AQ29" s="15">
        <v>4.6456999999999998E-2</v>
      </c>
      <c r="AR29" s="15">
        <v>4.5814000000000001E-2</v>
      </c>
      <c r="AS29" s="15">
        <v>4.4984999999999997E-2</v>
      </c>
      <c r="AT29" s="15">
        <v>4.6713999999999999E-2</v>
      </c>
      <c r="AU29" s="15">
        <v>4.7500000000000001E-2</v>
      </c>
      <c r="AV29" s="15">
        <v>4.6785E-2</v>
      </c>
      <c r="AW29" s="15">
        <v>4.7800000000000002E-2</v>
      </c>
      <c r="AX29" s="15">
        <v>4.7514000000000001E-2</v>
      </c>
      <c r="AY29" s="15">
        <v>4.8441999999999999E-2</v>
      </c>
      <c r="AZ29" s="15">
        <v>4.7E-2</v>
      </c>
      <c r="BA29" s="15">
        <v>4.4816000000000002E-2</v>
      </c>
      <c r="BB29" s="15">
        <v>4.3683E-2</v>
      </c>
      <c r="BC29" s="15">
        <v>4.5999999999999999E-2</v>
      </c>
      <c r="BD29" s="15">
        <v>4.6082999999999999E-2</v>
      </c>
      <c r="BE29" s="15">
        <v>4.6883000000000001E-2</v>
      </c>
      <c r="BF29" s="15">
        <v>4.6199999999999998E-2</v>
      </c>
      <c r="BG29" s="15">
        <v>4.2380000000000001E-2</v>
      </c>
      <c r="BH29" s="15">
        <v>4.2119999999999998E-2</v>
      </c>
      <c r="BI29" s="15">
        <v>4.2880000000000001E-2</v>
      </c>
      <c r="BJ29" s="15">
        <v>4.1599999999999998E-2</v>
      </c>
      <c r="BK29" s="15">
        <v>4.19E-2</v>
      </c>
      <c r="BL29" s="15">
        <v>4.1050000000000003E-2</v>
      </c>
      <c r="BM29" s="15">
        <v>4.0849999999999997E-2</v>
      </c>
      <c r="BN29" s="15">
        <v>4.018E-2</v>
      </c>
      <c r="BO29" s="15">
        <v>3.9966000000000002E-2</v>
      </c>
      <c r="BP29" s="15">
        <v>4.3084999999999998E-2</v>
      </c>
      <c r="BQ29" s="15">
        <v>4.3062000000000003E-2</v>
      </c>
      <c r="BR29" s="15">
        <v>4.3570999999999999E-2</v>
      </c>
      <c r="BS29" s="15">
        <v>4.1950000000000001E-2</v>
      </c>
      <c r="BT29" s="15">
        <v>4.1911999999999998E-2</v>
      </c>
      <c r="BU29" s="15">
        <v>4.3070999999999998E-2</v>
      </c>
      <c r="BV29" s="15">
        <v>4.2870999999999999E-2</v>
      </c>
      <c r="BW29" s="15">
        <v>4.3114E-2</v>
      </c>
      <c r="BX29" s="15">
        <v>4.2856999999999999E-2</v>
      </c>
      <c r="BY29" s="15">
        <v>4.2500000000000003E-2</v>
      </c>
      <c r="BZ29" s="15">
        <v>4.2099999999999999E-2</v>
      </c>
      <c r="CA29" s="15">
        <v>4.1413999999999999E-2</v>
      </c>
      <c r="CB29" s="15">
        <v>4.0849999999999997E-2</v>
      </c>
      <c r="CC29" s="15">
        <v>4.1533E-2</v>
      </c>
      <c r="CD29" s="15">
        <v>4.1765999999999998E-2</v>
      </c>
      <c r="CE29" s="15">
        <v>4.1700000000000001E-2</v>
      </c>
      <c r="CF29" s="15">
        <v>4.2450000000000002E-2</v>
      </c>
      <c r="CG29" s="15">
        <v>4.1849999999999998E-2</v>
      </c>
      <c r="CH29" s="15">
        <v>4.2265999999999998E-2</v>
      </c>
      <c r="CI29" s="15">
        <v>4.2315999999999999E-2</v>
      </c>
      <c r="CJ29" s="15">
        <v>4.3616000000000002E-2</v>
      </c>
      <c r="CK29" s="15">
        <v>4.3541999999999997E-2</v>
      </c>
      <c r="CL29" s="15">
        <v>4.4327999999999999E-2</v>
      </c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</row>
    <row r="30" spans="1:228" x14ac:dyDescent="0.2">
      <c r="A30" s="7" t="s">
        <v>8</v>
      </c>
      <c r="B30" s="7" t="s">
        <v>26</v>
      </c>
      <c r="C30" s="15">
        <v>4.4850000000000001E-2</v>
      </c>
      <c r="D30" s="15">
        <v>4.6800000000000001E-2</v>
      </c>
      <c r="E30" s="15">
        <v>4.5650000000000003E-2</v>
      </c>
      <c r="F30" s="15">
        <v>4.3950000000000003E-2</v>
      </c>
      <c r="G30" s="15">
        <v>4.4249999999999998E-2</v>
      </c>
      <c r="H30" s="15">
        <v>4.3799999999999999E-2</v>
      </c>
      <c r="I30" s="15">
        <v>4.4200000000000003E-2</v>
      </c>
      <c r="J30" s="15">
        <v>4.41E-2</v>
      </c>
      <c r="K30" s="15">
        <v>4.2950000000000002E-2</v>
      </c>
      <c r="L30" s="15">
        <v>4.36E-2</v>
      </c>
      <c r="M30" s="15">
        <v>4.4499999999999998E-2</v>
      </c>
      <c r="N30" s="15">
        <v>4.4150000000000002E-2</v>
      </c>
      <c r="O30" s="15">
        <v>4.4200000000000003E-2</v>
      </c>
      <c r="P30" s="15">
        <v>4.41E-2</v>
      </c>
      <c r="Q30" s="15">
        <v>4.265E-2</v>
      </c>
      <c r="R30" s="15">
        <v>4.36E-2</v>
      </c>
      <c r="S30" s="15">
        <v>4.2250000000000003E-2</v>
      </c>
      <c r="T30" s="15">
        <v>4.2700000000000002E-2</v>
      </c>
      <c r="U30" s="15">
        <v>4.1549999999999997E-2</v>
      </c>
      <c r="V30" s="15">
        <v>4.0550000000000003E-2</v>
      </c>
      <c r="W30" s="15">
        <v>4.0300000000000002E-2</v>
      </c>
      <c r="X30" s="15">
        <v>4.1349999999999998E-2</v>
      </c>
      <c r="Y30" s="15">
        <v>4.045E-2</v>
      </c>
      <c r="Z30" s="15">
        <v>4.1399999999999999E-2</v>
      </c>
      <c r="AA30" s="15">
        <v>4.0500000000000001E-2</v>
      </c>
      <c r="AB30" s="15">
        <v>3.95E-2</v>
      </c>
      <c r="AC30" s="15">
        <v>4.0099999999999997E-2</v>
      </c>
      <c r="AD30" s="15">
        <v>3.9949999999999999E-2</v>
      </c>
      <c r="AE30" s="15">
        <v>3.8649999999999997E-2</v>
      </c>
      <c r="AF30" s="15">
        <v>3.8550000000000001E-2</v>
      </c>
      <c r="AG30" s="15">
        <v>3.925E-2</v>
      </c>
      <c r="AH30" s="15">
        <v>3.8550000000000001E-2</v>
      </c>
      <c r="AI30" s="15">
        <v>3.85E-2</v>
      </c>
      <c r="AJ30" s="15">
        <v>3.9300000000000002E-2</v>
      </c>
      <c r="AK30" s="15">
        <v>3.9800000000000002E-2</v>
      </c>
      <c r="AL30" s="15">
        <v>4.0649999999999999E-2</v>
      </c>
      <c r="AM30" s="15">
        <v>3.9350000000000003E-2</v>
      </c>
      <c r="AN30" s="15">
        <v>4.0899999999999999E-2</v>
      </c>
      <c r="AO30" s="15">
        <v>4.1700000000000001E-2</v>
      </c>
      <c r="AP30" s="15">
        <v>4.1599999999999998E-2</v>
      </c>
      <c r="AQ30" s="15">
        <v>4.1349999999999998E-2</v>
      </c>
      <c r="AR30" s="15">
        <v>4.4249999999999998E-2</v>
      </c>
      <c r="AS30" s="15">
        <v>4.41E-2</v>
      </c>
      <c r="AT30" s="15">
        <v>4.5400000000000003E-2</v>
      </c>
      <c r="AU30" s="15">
        <v>4.5949999999999998E-2</v>
      </c>
      <c r="AV30" s="15">
        <v>4.555E-2</v>
      </c>
      <c r="AW30" s="15">
        <v>4.5699999999999998E-2</v>
      </c>
      <c r="AX30" s="15">
        <v>4.8399999999999999E-2</v>
      </c>
      <c r="AY30" s="15">
        <v>4.7300000000000002E-2</v>
      </c>
      <c r="AZ30" s="15">
        <v>4.6449999999999998E-2</v>
      </c>
      <c r="BA30" s="15">
        <v>4.5900000000000003E-2</v>
      </c>
      <c r="BB30" s="15">
        <v>4.4400000000000002E-2</v>
      </c>
      <c r="BC30" s="15">
        <v>4.3999999999999997E-2</v>
      </c>
      <c r="BD30" s="15">
        <v>4.4400000000000002E-2</v>
      </c>
      <c r="BE30" s="15">
        <v>4.5400000000000003E-2</v>
      </c>
      <c r="BF30" s="15">
        <v>4.4400000000000002E-2</v>
      </c>
      <c r="BG30" s="15">
        <v>4.3749999999999997E-2</v>
      </c>
      <c r="BH30" s="15">
        <v>4.3749999999999997E-2</v>
      </c>
      <c r="BI30" s="15">
        <v>4.3299999999999998E-2</v>
      </c>
      <c r="BJ30" s="15">
        <v>4.3950000000000003E-2</v>
      </c>
      <c r="BK30" s="15">
        <v>4.3900000000000002E-2</v>
      </c>
      <c r="BL30" s="15">
        <v>4.335E-2</v>
      </c>
      <c r="BM30" s="15">
        <v>4.2200000000000001E-2</v>
      </c>
      <c r="BN30" s="15">
        <v>4.2900000000000001E-2</v>
      </c>
      <c r="BO30" s="15">
        <v>4.2849999999999999E-2</v>
      </c>
      <c r="BP30" s="15">
        <v>4.3049999999999998E-2</v>
      </c>
      <c r="BQ30" s="15">
        <v>4.1750000000000002E-2</v>
      </c>
      <c r="BR30" s="15">
        <v>4.0599999999999997E-2</v>
      </c>
      <c r="BS30" s="15">
        <v>4.165E-2</v>
      </c>
      <c r="BT30" s="15">
        <v>4.1700000000000001E-2</v>
      </c>
      <c r="BU30" s="15">
        <v>4.1050000000000003E-2</v>
      </c>
      <c r="BV30" s="15">
        <v>4.1200000000000001E-2</v>
      </c>
      <c r="BW30" s="15">
        <v>4.0250000000000001E-2</v>
      </c>
      <c r="BX30" s="15">
        <v>0.04</v>
      </c>
      <c r="BY30" s="15">
        <v>3.8949999999999999E-2</v>
      </c>
      <c r="BZ30" s="15">
        <v>3.9949999999999999E-2</v>
      </c>
      <c r="CA30" s="15">
        <v>4.02E-2</v>
      </c>
      <c r="CB30" s="15">
        <v>3.9649999999999998E-2</v>
      </c>
      <c r="CC30" s="15">
        <v>3.9050000000000001E-2</v>
      </c>
      <c r="CD30" s="15">
        <v>0.04</v>
      </c>
      <c r="CE30" s="15">
        <v>3.9699999999999999E-2</v>
      </c>
      <c r="CF30" s="15">
        <v>3.9649999999999998E-2</v>
      </c>
      <c r="CG30" s="15">
        <v>3.8649999999999997E-2</v>
      </c>
      <c r="CH30" s="15">
        <v>3.9750000000000001E-2</v>
      </c>
      <c r="CI30" s="15">
        <v>3.9050000000000001E-2</v>
      </c>
      <c r="CJ30" s="15">
        <v>4.0550000000000003E-2</v>
      </c>
      <c r="CK30" s="15">
        <v>4.0800000000000003E-2</v>
      </c>
      <c r="CL30" s="15">
        <v>4.2799999999999998E-2</v>
      </c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</row>
    <row r="31" spans="1:228" x14ac:dyDescent="0.2">
      <c r="A31" s="7" t="s">
        <v>9</v>
      </c>
      <c r="B31" s="7" t="s">
        <v>26</v>
      </c>
      <c r="C31" s="15">
        <v>4.4942000000000003E-2</v>
      </c>
      <c r="D31" s="15">
        <v>4.6328000000000001E-2</v>
      </c>
      <c r="E31" s="15">
        <v>4.5400000000000003E-2</v>
      </c>
      <c r="F31" s="15">
        <v>4.4470999999999997E-2</v>
      </c>
      <c r="G31" s="15">
        <v>4.41E-2</v>
      </c>
      <c r="H31" s="15">
        <v>4.4371000000000001E-2</v>
      </c>
      <c r="I31" s="15">
        <v>4.4457000000000003E-2</v>
      </c>
      <c r="J31" s="15">
        <v>4.4671000000000002E-2</v>
      </c>
      <c r="K31" s="15">
        <v>4.4056999999999999E-2</v>
      </c>
      <c r="L31" s="15">
        <v>4.4157000000000002E-2</v>
      </c>
      <c r="M31" s="15">
        <v>4.5314E-2</v>
      </c>
      <c r="N31" s="15">
        <v>4.5013999999999998E-2</v>
      </c>
      <c r="O31" s="15">
        <v>4.4171000000000002E-2</v>
      </c>
      <c r="P31" s="15">
        <v>4.2985000000000002E-2</v>
      </c>
      <c r="Q31" s="15">
        <v>4.3128E-2</v>
      </c>
      <c r="R31" s="15">
        <v>4.3499999999999997E-2</v>
      </c>
      <c r="S31" s="15">
        <v>4.3799999999999999E-2</v>
      </c>
      <c r="T31" s="15">
        <v>4.2928000000000001E-2</v>
      </c>
      <c r="U31" s="15">
        <v>4.2799999999999998E-2</v>
      </c>
      <c r="V31" s="15">
        <v>4.2471000000000002E-2</v>
      </c>
      <c r="W31" s="15">
        <v>4.2313999999999997E-2</v>
      </c>
      <c r="X31" s="15">
        <v>4.0884999999999998E-2</v>
      </c>
      <c r="Y31" s="15">
        <v>4.1200000000000001E-2</v>
      </c>
      <c r="Z31" s="15">
        <v>4.1057000000000003E-2</v>
      </c>
      <c r="AA31" s="15">
        <v>4.0141999999999997E-2</v>
      </c>
      <c r="AB31" s="15">
        <v>4.0785000000000002E-2</v>
      </c>
      <c r="AC31" s="15">
        <v>3.9870999999999997E-2</v>
      </c>
      <c r="AD31" s="15">
        <v>3.9971E-2</v>
      </c>
      <c r="AE31" s="15">
        <v>4.0156999999999998E-2</v>
      </c>
      <c r="AF31" s="15">
        <v>3.9600000000000003E-2</v>
      </c>
      <c r="AG31" s="15">
        <v>4.0670999999999999E-2</v>
      </c>
      <c r="AH31" s="15">
        <v>4.1257000000000002E-2</v>
      </c>
      <c r="AI31" s="15">
        <v>4.1399999999999999E-2</v>
      </c>
      <c r="AJ31" s="15">
        <v>4.1000000000000002E-2</v>
      </c>
      <c r="AK31" s="15">
        <v>4.19E-2</v>
      </c>
      <c r="AL31" s="15">
        <v>4.2000000000000003E-2</v>
      </c>
      <c r="AM31" s="15">
        <v>4.1485000000000001E-2</v>
      </c>
      <c r="AN31" s="15">
        <v>4.1813999999999997E-2</v>
      </c>
      <c r="AO31" s="15">
        <v>4.2714000000000002E-2</v>
      </c>
      <c r="AP31" s="15">
        <v>4.3013999999999997E-2</v>
      </c>
      <c r="AQ31" s="15">
        <v>4.3885E-2</v>
      </c>
      <c r="AR31" s="15">
        <v>4.3084999999999998E-2</v>
      </c>
      <c r="AS31" s="15">
        <v>4.4457000000000003E-2</v>
      </c>
      <c r="AT31" s="15">
        <v>4.4928000000000003E-2</v>
      </c>
      <c r="AU31" s="15">
        <v>4.5628000000000002E-2</v>
      </c>
      <c r="AV31" s="15">
        <v>4.5657000000000003E-2</v>
      </c>
      <c r="AW31" s="15">
        <v>4.6399999999999997E-2</v>
      </c>
      <c r="AX31" s="15">
        <v>4.6814000000000001E-2</v>
      </c>
      <c r="AY31" s="15">
        <v>4.6656999999999997E-2</v>
      </c>
      <c r="AZ31" s="15">
        <v>4.5956999999999998E-2</v>
      </c>
      <c r="BA31" s="15">
        <v>4.5885000000000002E-2</v>
      </c>
      <c r="BB31" s="15">
        <v>4.4513999999999998E-2</v>
      </c>
      <c r="BC31" s="15">
        <v>4.6800000000000001E-2</v>
      </c>
      <c r="BD31" s="15">
        <v>4.6282999999999998E-2</v>
      </c>
      <c r="BE31" s="15">
        <v>4.6899999999999997E-2</v>
      </c>
      <c r="BF31" s="15">
        <v>4.5199999999999997E-2</v>
      </c>
      <c r="BG31" s="15">
        <v>4.5233000000000002E-2</v>
      </c>
      <c r="BH31" s="15">
        <v>4.5716E-2</v>
      </c>
      <c r="BI31" s="15">
        <v>4.6683000000000002E-2</v>
      </c>
      <c r="BJ31" s="15">
        <v>4.4533000000000003E-2</v>
      </c>
      <c r="BK31" s="15">
        <v>4.4499999999999998E-2</v>
      </c>
      <c r="BL31" s="15">
        <v>4.3049999999999998E-2</v>
      </c>
      <c r="BM31" s="15">
        <v>4.3200000000000002E-2</v>
      </c>
      <c r="BN31" s="15">
        <v>4.2816E-2</v>
      </c>
      <c r="BO31" s="15">
        <v>4.3265999999999999E-2</v>
      </c>
      <c r="BP31" s="15">
        <v>4.2965999999999997E-2</v>
      </c>
      <c r="BQ31" s="15">
        <v>4.2132999999999997E-2</v>
      </c>
      <c r="BR31" s="15">
        <v>4.2099999999999999E-2</v>
      </c>
      <c r="BS31" s="15">
        <v>4.215E-2</v>
      </c>
      <c r="BT31" s="15">
        <v>4.2882999999999998E-2</v>
      </c>
      <c r="BU31" s="15">
        <v>4.3265999999999999E-2</v>
      </c>
      <c r="BV31" s="15">
        <v>4.3965999999999998E-2</v>
      </c>
      <c r="BW31" s="15">
        <v>4.3132999999999998E-2</v>
      </c>
      <c r="BX31" s="15">
        <v>4.2765999999999998E-2</v>
      </c>
      <c r="BY31" s="15">
        <v>4.2533000000000001E-2</v>
      </c>
      <c r="BZ31" s="15">
        <v>4.2083000000000002E-2</v>
      </c>
      <c r="CA31" s="15">
        <v>4.0516000000000003E-2</v>
      </c>
      <c r="CB31" s="15">
        <v>4.0232999999999998E-2</v>
      </c>
      <c r="CC31" s="15">
        <v>4.0333000000000001E-2</v>
      </c>
      <c r="CD31" s="15">
        <v>4.0932999999999997E-2</v>
      </c>
      <c r="CE31" s="15">
        <v>4.0682999999999997E-2</v>
      </c>
      <c r="CF31" s="15">
        <v>4.0615999999999999E-2</v>
      </c>
      <c r="CG31" s="15">
        <v>4.1283E-2</v>
      </c>
      <c r="CH31" s="15">
        <v>4.1149999999999999E-2</v>
      </c>
      <c r="CI31" s="15">
        <v>4.1133000000000003E-2</v>
      </c>
      <c r="CJ31" s="15">
        <v>4.19E-2</v>
      </c>
      <c r="CK31" s="15">
        <v>4.2965999999999997E-2</v>
      </c>
      <c r="CL31" s="15">
        <v>4.36E-2</v>
      </c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</row>
    <row r="32" spans="1:228" x14ac:dyDescent="0.2">
      <c r="A32" s="7" t="s">
        <v>13</v>
      </c>
      <c r="B32" s="7" t="s">
        <v>26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>
        <v>3.85E-2</v>
      </c>
      <c r="AG32" s="15">
        <v>3.9100000000000003E-2</v>
      </c>
      <c r="AH32" s="15">
        <v>4.1000000000000002E-2</v>
      </c>
      <c r="AI32" s="15">
        <v>3.8800000000000001E-2</v>
      </c>
      <c r="AJ32" s="15">
        <v>3.7900000000000003E-2</v>
      </c>
      <c r="AK32" s="15">
        <v>4.53E-2</v>
      </c>
      <c r="AL32" s="15">
        <v>3.9699999999999999E-2</v>
      </c>
      <c r="AM32" s="15">
        <v>4.1200000000000001E-2</v>
      </c>
      <c r="AN32" s="15"/>
      <c r="AO32" s="15">
        <v>4.3700000000000003E-2</v>
      </c>
      <c r="AP32" s="15">
        <v>4.5199999999999997E-2</v>
      </c>
      <c r="AQ32" s="15"/>
      <c r="AR32" s="15">
        <v>4.6899999999999997E-2</v>
      </c>
      <c r="AS32" s="15">
        <v>4.5199999999999997E-2</v>
      </c>
      <c r="AT32" s="15"/>
      <c r="AU32" s="15">
        <v>4.3200000000000002E-2</v>
      </c>
      <c r="AV32" s="15">
        <v>4.2099999999999999E-2</v>
      </c>
      <c r="AW32" s="15">
        <v>4.2000000000000003E-2</v>
      </c>
      <c r="AX32" s="15">
        <v>4.1200000000000001E-2</v>
      </c>
      <c r="AY32" s="15"/>
      <c r="AZ32" s="15"/>
      <c r="BA32" s="15"/>
      <c r="BB32" s="15">
        <v>4.3299999999999998E-2</v>
      </c>
      <c r="BC32" s="15">
        <v>4.4299999999999999E-2</v>
      </c>
      <c r="BD32" s="15">
        <v>4.87E-2</v>
      </c>
      <c r="BE32" s="15">
        <v>4.58E-2</v>
      </c>
      <c r="BF32" s="15">
        <v>4.4900000000000002E-2</v>
      </c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>
        <v>4.2099999999999999E-2</v>
      </c>
      <c r="BR32" s="15">
        <v>4.1799999999999997E-2</v>
      </c>
      <c r="BS32" s="15">
        <v>4.8899999999999999E-2</v>
      </c>
      <c r="BT32" s="15"/>
      <c r="BU32" s="15"/>
      <c r="BV32" s="15"/>
      <c r="BW32" s="15"/>
      <c r="BX32" s="15">
        <v>4.4499999999999998E-2</v>
      </c>
      <c r="BY32" s="15">
        <v>4.2900000000000001E-2</v>
      </c>
      <c r="BZ32" s="15">
        <v>4.2700000000000002E-2</v>
      </c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</row>
    <row r="33" spans="1:193" x14ac:dyDescent="0.2">
      <c r="A33" s="7" t="s">
        <v>14</v>
      </c>
      <c r="B33" s="7" t="s">
        <v>26</v>
      </c>
      <c r="C33" s="15">
        <v>4.6968000000000003E-2</v>
      </c>
      <c r="D33" s="15">
        <v>4.7062E-2</v>
      </c>
      <c r="E33" s="15">
        <v>4.6473E-2</v>
      </c>
      <c r="F33" s="15">
        <v>4.5928999999999998E-2</v>
      </c>
      <c r="G33" s="15">
        <v>4.5183000000000001E-2</v>
      </c>
      <c r="H33" s="15">
        <v>4.5322000000000001E-2</v>
      </c>
      <c r="I33" s="15">
        <v>4.5725000000000002E-2</v>
      </c>
      <c r="J33" s="15">
        <v>4.5110999999999998E-2</v>
      </c>
      <c r="K33" s="15">
        <v>4.4373000000000003E-2</v>
      </c>
      <c r="L33" s="15">
        <v>4.4431999999999999E-2</v>
      </c>
      <c r="M33" s="15">
        <v>4.4528999999999999E-2</v>
      </c>
      <c r="N33" s="15">
        <v>4.4420000000000001E-2</v>
      </c>
      <c r="O33" s="15">
        <v>4.4401000000000003E-2</v>
      </c>
      <c r="P33" s="15">
        <v>4.3787E-2</v>
      </c>
      <c r="Q33" s="15">
        <v>4.3685000000000002E-2</v>
      </c>
      <c r="R33" s="15">
        <v>4.4047999999999997E-2</v>
      </c>
      <c r="S33" s="15">
        <v>4.4012000000000003E-2</v>
      </c>
      <c r="T33" s="15">
        <v>4.5158999999999998E-2</v>
      </c>
      <c r="U33" s="15">
        <v>4.4885000000000001E-2</v>
      </c>
      <c r="V33" s="15">
        <v>4.3959999999999999E-2</v>
      </c>
      <c r="W33" s="15">
        <v>4.385E-2</v>
      </c>
      <c r="X33" s="15">
        <v>4.2901000000000002E-2</v>
      </c>
      <c r="Y33" s="15">
        <v>4.3130000000000002E-2</v>
      </c>
      <c r="Z33" s="15">
        <v>4.2817000000000001E-2</v>
      </c>
      <c r="AA33" s="15">
        <v>4.2689999999999999E-2</v>
      </c>
      <c r="AB33" s="15">
        <v>4.2313999999999997E-2</v>
      </c>
      <c r="AC33" s="15">
        <v>4.2186000000000001E-2</v>
      </c>
      <c r="AD33" s="15">
        <v>4.2391999999999999E-2</v>
      </c>
      <c r="AE33" s="15">
        <v>4.1921E-2</v>
      </c>
      <c r="AF33" s="15">
        <v>4.2174999999999997E-2</v>
      </c>
      <c r="AG33" s="15">
        <v>4.2258999999999998E-2</v>
      </c>
      <c r="AH33" s="15">
        <v>4.2543999999999998E-2</v>
      </c>
      <c r="AI33" s="15">
        <v>4.3242000000000003E-2</v>
      </c>
      <c r="AJ33" s="15">
        <v>4.2844E-2</v>
      </c>
      <c r="AK33" s="15">
        <v>4.3233000000000001E-2</v>
      </c>
      <c r="AL33" s="15">
        <v>4.3770000000000003E-2</v>
      </c>
      <c r="AM33" s="15">
        <v>4.3549999999999998E-2</v>
      </c>
      <c r="AN33" s="15">
        <v>4.4230999999999999E-2</v>
      </c>
      <c r="AO33" s="15">
        <v>4.4277999999999998E-2</v>
      </c>
      <c r="AP33" s="15">
        <v>4.5177000000000002E-2</v>
      </c>
      <c r="AQ33" s="15">
        <v>4.6393999999999998E-2</v>
      </c>
      <c r="AR33" s="15">
        <v>4.5587000000000003E-2</v>
      </c>
      <c r="AS33" s="15">
        <v>4.5666999999999999E-2</v>
      </c>
      <c r="AT33" s="15">
        <v>4.6066000000000003E-2</v>
      </c>
      <c r="AU33" s="15">
        <v>4.7079000000000003E-2</v>
      </c>
      <c r="AV33" s="15">
        <v>4.6531000000000003E-2</v>
      </c>
      <c r="AW33" s="15">
        <v>4.6772000000000001E-2</v>
      </c>
      <c r="AX33" s="15">
        <v>4.7395E-2</v>
      </c>
      <c r="AY33" s="15">
        <v>4.6838999999999999E-2</v>
      </c>
      <c r="AZ33" s="15">
        <v>4.6741999999999999E-2</v>
      </c>
      <c r="BA33" s="15">
        <v>4.7352999999999999E-2</v>
      </c>
      <c r="BB33" s="15">
        <v>4.6094000000000003E-2</v>
      </c>
      <c r="BC33" s="15">
        <v>4.6343000000000002E-2</v>
      </c>
      <c r="BD33" s="15">
        <v>4.6448000000000003E-2</v>
      </c>
      <c r="BE33" s="15">
        <v>4.5744E-2</v>
      </c>
      <c r="BF33" s="15">
        <v>4.5437999999999999E-2</v>
      </c>
      <c r="BG33" s="15">
        <v>4.5020999999999999E-2</v>
      </c>
      <c r="BH33" s="15">
        <v>4.5038000000000002E-2</v>
      </c>
      <c r="BI33" s="15">
        <v>4.5129000000000002E-2</v>
      </c>
      <c r="BJ33" s="15">
        <v>4.4276000000000003E-2</v>
      </c>
      <c r="BK33" s="15">
        <v>4.4157000000000002E-2</v>
      </c>
      <c r="BL33" s="15">
        <v>4.3457999999999997E-2</v>
      </c>
      <c r="BM33" s="15">
        <v>4.2494999999999998E-2</v>
      </c>
      <c r="BN33" s="15">
        <v>4.2979000000000003E-2</v>
      </c>
      <c r="BO33" s="15">
        <v>4.2368999999999997E-2</v>
      </c>
      <c r="BP33" s="15">
        <v>4.2502999999999999E-2</v>
      </c>
      <c r="BQ33" s="15">
        <v>4.2331000000000001E-2</v>
      </c>
      <c r="BR33" s="15">
        <v>4.1680000000000002E-2</v>
      </c>
      <c r="BS33" s="15">
        <v>4.2611000000000003E-2</v>
      </c>
      <c r="BT33" s="15">
        <v>4.4290999999999997E-2</v>
      </c>
      <c r="BU33" s="15">
        <v>4.3149E-2</v>
      </c>
      <c r="BV33" s="15">
        <v>4.4110000000000003E-2</v>
      </c>
      <c r="BW33" s="15">
        <v>4.3250999999999998E-2</v>
      </c>
      <c r="BX33" s="15">
        <v>4.2733E-2</v>
      </c>
      <c r="BY33" s="15">
        <v>4.2882000000000003E-2</v>
      </c>
      <c r="BZ33" s="15">
        <v>4.1910000000000003E-2</v>
      </c>
      <c r="CA33" s="15">
        <v>4.2275E-2</v>
      </c>
      <c r="CB33" s="15">
        <v>4.1376999999999997E-2</v>
      </c>
      <c r="CC33" s="15">
        <v>4.1410000000000002E-2</v>
      </c>
      <c r="CD33" s="15">
        <v>4.1637E-2</v>
      </c>
      <c r="CE33" s="15">
        <v>4.0798000000000001E-2</v>
      </c>
      <c r="CF33" s="15">
        <v>4.1276E-2</v>
      </c>
      <c r="CG33" s="15">
        <v>4.0904999999999997E-2</v>
      </c>
      <c r="CH33" s="15">
        <v>4.0460999999999997E-2</v>
      </c>
      <c r="CI33" s="15">
        <v>4.1508000000000003E-2</v>
      </c>
      <c r="CJ33" s="15">
        <v>4.2108E-2</v>
      </c>
      <c r="CK33" s="15">
        <v>4.2666999999999997E-2</v>
      </c>
      <c r="CL33" s="15">
        <v>4.4023E-2</v>
      </c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</row>
    <row r="34" spans="1:193" x14ac:dyDescent="0.2">
      <c r="A34" s="7" t="s">
        <v>15</v>
      </c>
      <c r="B34" s="7" t="s">
        <v>26</v>
      </c>
      <c r="C34" s="15">
        <v>4.768E-2</v>
      </c>
      <c r="D34" s="15">
        <v>4.845E-2</v>
      </c>
      <c r="E34" s="15">
        <v>4.7974000000000003E-2</v>
      </c>
      <c r="F34" s="15">
        <v>4.6745000000000002E-2</v>
      </c>
      <c r="G34" s="15">
        <v>4.6438E-2</v>
      </c>
      <c r="H34" s="15">
        <v>4.5920000000000002E-2</v>
      </c>
      <c r="I34" s="15">
        <v>4.6147000000000001E-2</v>
      </c>
      <c r="J34" s="15">
        <v>4.5933000000000002E-2</v>
      </c>
      <c r="K34" s="15">
        <v>4.5019000000000003E-2</v>
      </c>
      <c r="L34" s="15">
        <v>4.4914000000000003E-2</v>
      </c>
      <c r="M34" s="15">
        <v>4.5935999999999998E-2</v>
      </c>
      <c r="N34" s="15">
        <v>4.5849000000000001E-2</v>
      </c>
      <c r="O34" s="15">
        <v>4.5516000000000001E-2</v>
      </c>
      <c r="P34" s="15">
        <v>4.5473E-2</v>
      </c>
      <c r="Q34" s="15">
        <v>4.5293E-2</v>
      </c>
      <c r="R34" s="15">
        <v>4.6023000000000001E-2</v>
      </c>
      <c r="S34" s="15">
        <v>4.4075000000000003E-2</v>
      </c>
      <c r="T34" s="15">
        <v>4.3503E-2</v>
      </c>
      <c r="U34" s="15">
        <v>4.3380000000000002E-2</v>
      </c>
      <c r="V34" s="15">
        <v>4.3272999999999999E-2</v>
      </c>
      <c r="W34" s="15">
        <v>4.3035999999999998E-2</v>
      </c>
      <c r="X34" s="15">
        <v>4.2941E-2</v>
      </c>
      <c r="Y34" s="15">
        <v>4.3122000000000001E-2</v>
      </c>
      <c r="Z34" s="15">
        <v>4.2855999999999998E-2</v>
      </c>
      <c r="AA34" s="15">
        <v>4.2264000000000003E-2</v>
      </c>
      <c r="AB34" s="15">
        <v>4.2298000000000002E-2</v>
      </c>
      <c r="AC34" s="15">
        <v>4.2743999999999997E-2</v>
      </c>
      <c r="AD34" s="15">
        <v>4.2765999999999998E-2</v>
      </c>
      <c r="AE34" s="15">
        <v>4.2589000000000002E-2</v>
      </c>
      <c r="AF34" s="15">
        <v>4.2700000000000002E-2</v>
      </c>
      <c r="AG34" s="15">
        <v>4.3346999999999997E-2</v>
      </c>
      <c r="AH34" s="15">
        <v>4.3007999999999998E-2</v>
      </c>
      <c r="AI34" s="15">
        <v>4.3708999999999998E-2</v>
      </c>
      <c r="AJ34" s="15">
        <v>4.3565E-2</v>
      </c>
      <c r="AK34" s="15">
        <v>4.3903999999999999E-2</v>
      </c>
      <c r="AL34" s="15">
        <v>4.4718000000000001E-2</v>
      </c>
      <c r="AM34" s="15">
        <v>4.4250999999999999E-2</v>
      </c>
      <c r="AN34" s="15">
        <v>4.4094000000000001E-2</v>
      </c>
      <c r="AO34" s="15">
        <v>4.4828E-2</v>
      </c>
      <c r="AP34" s="15">
        <v>4.5916999999999999E-2</v>
      </c>
      <c r="AQ34" s="15">
        <v>4.6554999999999999E-2</v>
      </c>
      <c r="AR34" s="15">
        <v>4.6289999999999998E-2</v>
      </c>
      <c r="AS34" s="15">
        <v>4.6668000000000001E-2</v>
      </c>
      <c r="AT34" s="15">
        <v>4.6709000000000001E-2</v>
      </c>
      <c r="AU34" s="15">
        <v>4.7530999999999997E-2</v>
      </c>
      <c r="AV34" s="15">
        <v>4.7606999999999997E-2</v>
      </c>
      <c r="AW34" s="15">
        <v>4.8316999999999999E-2</v>
      </c>
      <c r="AX34" s="15">
        <v>4.9638000000000002E-2</v>
      </c>
      <c r="AY34" s="15">
        <v>4.9123E-2</v>
      </c>
      <c r="AZ34" s="15">
        <v>4.8564000000000003E-2</v>
      </c>
      <c r="BA34" s="15">
        <v>4.8647999999999997E-2</v>
      </c>
      <c r="BB34" s="15">
        <v>4.7673E-2</v>
      </c>
      <c r="BC34" s="15">
        <v>4.8608999999999999E-2</v>
      </c>
      <c r="BD34" s="15">
        <v>4.8615999999999999E-2</v>
      </c>
      <c r="BE34" s="15">
        <v>4.8693E-2</v>
      </c>
      <c r="BF34" s="15">
        <v>4.7893999999999999E-2</v>
      </c>
      <c r="BG34" s="15">
        <v>4.7236E-2</v>
      </c>
      <c r="BH34" s="15">
        <v>4.7447000000000003E-2</v>
      </c>
      <c r="BI34" s="15">
        <v>4.7962999999999999E-2</v>
      </c>
      <c r="BJ34" s="15">
        <v>4.7194E-2</v>
      </c>
      <c r="BK34" s="15">
        <v>4.6630999999999999E-2</v>
      </c>
      <c r="BL34" s="15">
        <v>4.6103999999999999E-2</v>
      </c>
      <c r="BM34" s="15">
        <v>4.5103999999999998E-2</v>
      </c>
      <c r="BN34" s="15">
        <v>4.5631999999999999E-2</v>
      </c>
      <c r="BO34" s="15">
        <v>4.4603999999999998E-2</v>
      </c>
      <c r="BP34" s="15">
        <v>4.5301000000000001E-2</v>
      </c>
      <c r="BQ34" s="15">
        <v>4.5413000000000002E-2</v>
      </c>
      <c r="BR34" s="15">
        <v>4.4984999999999997E-2</v>
      </c>
      <c r="BS34" s="15">
        <v>4.5573000000000002E-2</v>
      </c>
      <c r="BT34" s="15">
        <v>4.5342E-2</v>
      </c>
      <c r="BU34" s="15">
        <v>4.4186000000000003E-2</v>
      </c>
      <c r="BV34" s="15">
        <v>4.4110000000000003E-2</v>
      </c>
      <c r="BW34" s="15">
        <v>4.4317000000000002E-2</v>
      </c>
      <c r="BX34" s="15">
        <v>4.3716999999999999E-2</v>
      </c>
      <c r="BY34" s="15">
        <v>4.3705000000000001E-2</v>
      </c>
      <c r="BZ34" s="15">
        <v>4.3429000000000002E-2</v>
      </c>
      <c r="CA34" s="15">
        <v>4.3094E-2</v>
      </c>
      <c r="CB34" s="15">
        <v>4.2972000000000003E-2</v>
      </c>
      <c r="CC34" s="15">
        <v>4.3007999999999998E-2</v>
      </c>
      <c r="CD34" s="15">
        <v>4.3203999999999999E-2</v>
      </c>
      <c r="CE34" s="15">
        <v>4.3289000000000001E-2</v>
      </c>
      <c r="CF34" s="15">
        <v>4.3869999999999999E-2</v>
      </c>
      <c r="CG34" s="15">
        <v>4.3448000000000001E-2</v>
      </c>
      <c r="CH34" s="15">
        <v>4.3968E-2</v>
      </c>
      <c r="CI34" s="15">
        <v>4.3631999999999997E-2</v>
      </c>
      <c r="CJ34" s="15">
        <v>4.4213000000000002E-2</v>
      </c>
      <c r="CK34" s="15">
        <v>4.5030000000000001E-2</v>
      </c>
      <c r="CL34" s="15">
        <v>4.5816999999999997E-2</v>
      </c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</row>
    <row r="35" spans="1:193" x14ac:dyDescent="0.2">
      <c r="A35" s="7" t="s">
        <v>16</v>
      </c>
      <c r="B35" s="7" t="s">
        <v>26</v>
      </c>
      <c r="C35" s="15">
        <v>5.348E-2</v>
      </c>
      <c r="D35" s="15">
        <v>5.5559999999999998E-2</v>
      </c>
      <c r="E35" s="15">
        <v>5.3900000000000003E-2</v>
      </c>
      <c r="F35" s="15">
        <v>5.3039999999999997E-2</v>
      </c>
      <c r="G35" s="15">
        <v>5.2339999999999998E-2</v>
      </c>
      <c r="H35" s="15">
        <v>5.1540000000000002E-2</v>
      </c>
      <c r="I35" s="15">
        <v>5.16E-2</v>
      </c>
      <c r="J35" s="15">
        <v>5.1799999999999999E-2</v>
      </c>
      <c r="K35" s="15">
        <v>5.3159999999999999E-2</v>
      </c>
      <c r="L35" s="15">
        <v>5.2720000000000003E-2</v>
      </c>
      <c r="M35" s="15">
        <v>5.1380000000000002E-2</v>
      </c>
      <c r="N35" s="15">
        <v>5.1560000000000002E-2</v>
      </c>
      <c r="O35" s="15">
        <v>5.024E-2</v>
      </c>
      <c r="P35" s="15">
        <v>5.1979999999999998E-2</v>
      </c>
      <c r="Q35" s="15">
        <v>5.1459999999999999E-2</v>
      </c>
      <c r="R35" s="15">
        <v>5.1180000000000003E-2</v>
      </c>
      <c r="S35" s="15">
        <v>5.1540000000000002E-2</v>
      </c>
      <c r="T35" s="15">
        <v>5.1180000000000003E-2</v>
      </c>
      <c r="U35" s="15">
        <v>5.0799999999999998E-2</v>
      </c>
      <c r="V35" s="15">
        <v>5.1540000000000002E-2</v>
      </c>
      <c r="W35" s="15">
        <v>5.16E-2</v>
      </c>
      <c r="X35" s="15">
        <v>4.9549999999999997E-2</v>
      </c>
      <c r="Y35" s="15">
        <v>4.9599999999999998E-2</v>
      </c>
      <c r="Z35" s="15">
        <v>5.0360000000000002E-2</v>
      </c>
      <c r="AA35" s="15">
        <v>5.1360000000000003E-2</v>
      </c>
      <c r="AB35" s="15">
        <v>5.0939999999999999E-2</v>
      </c>
      <c r="AC35" s="15">
        <v>5.1220000000000002E-2</v>
      </c>
      <c r="AD35" s="15">
        <v>5.1200000000000002E-2</v>
      </c>
      <c r="AE35" s="15">
        <v>5.0819999999999997E-2</v>
      </c>
      <c r="AF35" s="15">
        <v>5.11E-2</v>
      </c>
      <c r="AG35" s="15">
        <v>5.1240000000000001E-2</v>
      </c>
      <c r="AH35" s="15">
        <v>5.1139999999999998E-2</v>
      </c>
      <c r="AI35" s="15">
        <v>5.142E-2</v>
      </c>
      <c r="AJ35" s="15">
        <v>5.2200000000000003E-2</v>
      </c>
      <c r="AK35" s="15">
        <v>5.1880000000000003E-2</v>
      </c>
      <c r="AL35" s="15">
        <v>5.2780000000000001E-2</v>
      </c>
      <c r="AM35" s="15">
        <v>5.4100000000000002E-2</v>
      </c>
      <c r="AN35" s="15">
        <v>5.4100000000000002E-2</v>
      </c>
      <c r="AO35" s="15">
        <v>5.484E-2</v>
      </c>
      <c r="AP35" s="15">
        <v>5.5379999999999999E-2</v>
      </c>
      <c r="AQ35" s="15">
        <v>5.5379999999999999E-2</v>
      </c>
      <c r="AR35" s="15">
        <v>5.595E-2</v>
      </c>
      <c r="AS35" s="15">
        <v>5.6300000000000003E-2</v>
      </c>
      <c r="AT35" s="15">
        <v>5.7325000000000001E-2</v>
      </c>
      <c r="AU35" s="15">
        <v>5.7000000000000002E-2</v>
      </c>
      <c r="AV35" s="15">
        <v>5.9049999999999998E-2</v>
      </c>
      <c r="AW35" s="15">
        <v>5.8275E-2</v>
      </c>
      <c r="AX35" s="15">
        <v>5.9400000000000001E-2</v>
      </c>
      <c r="AY35" s="15">
        <v>5.7724999999999999E-2</v>
      </c>
      <c r="AZ35" s="15">
        <v>5.5750000000000001E-2</v>
      </c>
      <c r="BA35" s="15">
        <v>5.6774999999999999E-2</v>
      </c>
      <c r="BB35" s="15">
        <v>5.7133000000000003E-2</v>
      </c>
      <c r="BC35" s="15">
        <v>5.5675000000000002E-2</v>
      </c>
      <c r="BD35" s="15">
        <v>5.5724999999999997E-2</v>
      </c>
      <c r="BE35" s="15">
        <v>5.5050000000000002E-2</v>
      </c>
      <c r="BF35" s="15">
        <v>5.5166E-2</v>
      </c>
      <c r="BG35" s="15">
        <v>5.5375000000000001E-2</v>
      </c>
      <c r="BH35" s="15">
        <v>5.4225000000000002E-2</v>
      </c>
      <c r="BI35" s="15">
        <v>5.3400000000000003E-2</v>
      </c>
      <c r="BJ35" s="15">
        <v>5.2075000000000003E-2</v>
      </c>
      <c r="BK35" s="15">
        <v>5.1825000000000003E-2</v>
      </c>
      <c r="BL35" s="15">
        <v>5.2124999999999998E-2</v>
      </c>
      <c r="BM35" s="15">
        <v>5.1566000000000001E-2</v>
      </c>
      <c r="BN35" s="15">
        <v>5.1999999999999998E-2</v>
      </c>
      <c r="BO35" s="15">
        <v>5.2332999999999998E-2</v>
      </c>
      <c r="BP35" s="15">
        <v>5.2725000000000001E-2</v>
      </c>
      <c r="BQ35" s="15">
        <v>5.2266E-2</v>
      </c>
      <c r="BR35" s="15">
        <v>5.2275000000000002E-2</v>
      </c>
      <c r="BS35" s="15">
        <v>5.1424999999999998E-2</v>
      </c>
      <c r="BT35" s="15">
        <v>5.1499999999999997E-2</v>
      </c>
      <c r="BU35" s="15">
        <v>5.1866000000000002E-2</v>
      </c>
      <c r="BV35" s="15">
        <v>5.2299999999999999E-2</v>
      </c>
      <c r="BW35" s="15">
        <v>5.11E-2</v>
      </c>
      <c r="BX35" s="15">
        <v>5.2225000000000001E-2</v>
      </c>
      <c r="BY35" s="15">
        <v>5.1249999999999997E-2</v>
      </c>
      <c r="BZ35" s="15">
        <v>5.1832999999999997E-2</v>
      </c>
      <c r="CA35" s="15">
        <v>5.1832999999999997E-2</v>
      </c>
      <c r="CB35" s="15">
        <v>5.2374999999999998E-2</v>
      </c>
      <c r="CC35" s="15">
        <v>5.1566000000000001E-2</v>
      </c>
      <c r="CD35" s="15">
        <v>5.1525000000000001E-2</v>
      </c>
      <c r="CE35" s="15">
        <v>5.1566000000000001E-2</v>
      </c>
      <c r="CF35" s="15">
        <v>5.2275000000000002E-2</v>
      </c>
      <c r="CG35" s="15">
        <v>5.1325000000000003E-2</v>
      </c>
      <c r="CH35" s="15">
        <v>5.2174999999999999E-2</v>
      </c>
      <c r="CI35" s="15">
        <v>5.2359999999999997E-2</v>
      </c>
      <c r="CJ35" s="15">
        <v>5.1700000000000003E-2</v>
      </c>
      <c r="CK35" s="15">
        <v>5.0799999999999998E-2</v>
      </c>
      <c r="CL35" s="15">
        <v>5.2749999999999998E-2</v>
      </c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</row>
    <row r="36" spans="1:193" x14ac:dyDescent="0.2">
      <c r="A36" s="7" t="s">
        <v>17</v>
      </c>
      <c r="B36" s="7" t="s">
        <v>26</v>
      </c>
      <c r="C36" s="15">
        <v>4.5204000000000001E-2</v>
      </c>
      <c r="D36" s="15">
        <v>4.5524000000000002E-2</v>
      </c>
      <c r="E36" s="15">
        <v>4.5128000000000001E-2</v>
      </c>
      <c r="F36" s="15">
        <v>4.4403999999999999E-2</v>
      </c>
      <c r="G36" s="15">
        <v>4.3845000000000002E-2</v>
      </c>
      <c r="H36" s="15">
        <v>4.3504000000000001E-2</v>
      </c>
      <c r="I36" s="15">
        <v>4.3749999999999997E-2</v>
      </c>
      <c r="J36" s="15">
        <v>4.3554000000000002E-2</v>
      </c>
      <c r="K36" s="15">
        <v>4.3145000000000003E-2</v>
      </c>
      <c r="L36" s="15">
        <v>4.2932999999999999E-2</v>
      </c>
      <c r="M36" s="15">
        <v>4.3220000000000001E-2</v>
      </c>
      <c r="N36" s="15">
        <v>4.3131999999999997E-2</v>
      </c>
      <c r="O36" s="15">
        <v>4.3313999999999998E-2</v>
      </c>
      <c r="P36" s="15">
        <v>4.2700000000000002E-2</v>
      </c>
      <c r="Q36" s="15">
        <v>4.3311000000000002E-2</v>
      </c>
      <c r="R36" s="15">
        <v>4.2992000000000002E-2</v>
      </c>
      <c r="S36" s="15">
        <v>4.1896000000000003E-2</v>
      </c>
      <c r="T36" s="15">
        <v>4.2099999999999999E-2</v>
      </c>
      <c r="U36" s="15">
        <v>4.1812000000000002E-2</v>
      </c>
      <c r="V36" s="15">
        <v>4.1111000000000002E-2</v>
      </c>
      <c r="W36" s="15">
        <v>4.0843999999999998E-2</v>
      </c>
      <c r="X36" s="15">
        <v>4.0319000000000001E-2</v>
      </c>
      <c r="Y36" s="15">
        <v>4.0585000000000003E-2</v>
      </c>
      <c r="Z36" s="15">
        <v>3.9910000000000001E-2</v>
      </c>
      <c r="AA36" s="15">
        <v>3.9778000000000001E-2</v>
      </c>
      <c r="AB36" s="15">
        <v>3.9626000000000001E-2</v>
      </c>
      <c r="AC36" s="15">
        <v>3.9968999999999998E-2</v>
      </c>
      <c r="AD36" s="15">
        <v>3.9824999999999999E-2</v>
      </c>
      <c r="AE36" s="15">
        <v>3.9237000000000001E-2</v>
      </c>
      <c r="AF36" s="15">
        <v>3.9310999999999999E-2</v>
      </c>
      <c r="AG36" s="15">
        <v>3.9725000000000003E-2</v>
      </c>
      <c r="AH36" s="15">
        <v>4.0140000000000002E-2</v>
      </c>
      <c r="AI36" s="15">
        <v>4.0807000000000003E-2</v>
      </c>
      <c r="AJ36" s="15">
        <v>4.0599999999999997E-2</v>
      </c>
      <c r="AK36" s="15">
        <v>4.1121999999999999E-2</v>
      </c>
      <c r="AL36" s="15">
        <v>4.1237000000000003E-2</v>
      </c>
      <c r="AM36" s="15">
        <v>4.1765999999999998E-2</v>
      </c>
      <c r="AN36" s="15">
        <v>4.2200000000000001E-2</v>
      </c>
      <c r="AO36" s="15">
        <v>4.3400000000000001E-2</v>
      </c>
      <c r="AP36" s="15">
        <v>4.299E-2</v>
      </c>
      <c r="AQ36" s="15">
        <v>4.3843E-2</v>
      </c>
      <c r="AR36" s="15">
        <v>4.3579E-2</v>
      </c>
      <c r="AS36" s="15">
        <v>4.3633999999999999E-2</v>
      </c>
      <c r="AT36" s="15">
        <v>4.3845000000000002E-2</v>
      </c>
      <c r="AU36" s="15">
        <v>4.4692999999999997E-2</v>
      </c>
      <c r="AV36" s="15">
        <v>4.4444999999999998E-2</v>
      </c>
      <c r="AW36" s="15">
        <v>4.5141000000000001E-2</v>
      </c>
      <c r="AX36" s="15">
        <v>4.5510000000000002E-2</v>
      </c>
      <c r="AY36" s="15">
        <v>4.4933000000000001E-2</v>
      </c>
      <c r="AZ36" s="15">
        <v>4.5055999999999999E-2</v>
      </c>
      <c r="BA36" s="15">
        <v>4.5150000000000003E-2</v>
      </c>
      <c r="BB36" s="15">
        <v>4.4183E-2</v>
      </c>
      <c r="BC36" s="15">
        <v>4.5416999999999999E-2</v>
      </c>
      <c r="BD36" s="15">
        <v>4.5428000000000003E-2</v>
      </c>
      <c r="BE36" s="15">
        <v>4.4985999999999998E-2</v>
      </c>
      <c r="BF36" s="15">
        <v>4.5051000000000001E-2</v>
      </c>
      <c r="BG36" s="15">
        <v>4.4134E-2</v>
      </c>
      <c r="BH36" s="15">
        <v>4.41E-2</v>
      </c>
      <c r="BI36" s="15">
        <v>4.4090999999999998E-2</v>
      </c>
      <c r="BJ36" s="15">
        <v>4.3820999999999999E-2</v>
      </c>
      <c r="BK36" s="15">
        <v>4.3339999999999997E-2</v>
      </c>
      <c r="BL36" s="15">
        <v>4.2963000000000001E-2</v>
      </c>
      <c r="BM36" s="15">
        <v>4.2474999999999999E-2</v>
      </c>
      <c r="BN36" s="15">
        <v>4.2362999999999998E-2</v>
      </c>
      <c r="BO36" s="15">
        <v>4.1676999999999999E-2</v>
      </c>
      <c r="BP36" s="15">
        <v>4.1562000000000002E-2</v>
      </c>
      <c r="BQ36" s="15">
        <v>4.1242000000000001E-2</v>
      </c>
      <c r="BR36" s="15">
        <v>4.0691999999999999E-2</v>
      </c>
      <c r="BS36" s="15">
        <v>4.0889000000000002E-2</v>
      </c>
      <c r="BT36" s="15">
        <v>4.07E-2</v>
      </c>
      <c r="BU36" s="15">
        <v>4.0771000000000002E-2</v>
      </c>
      <c r="BV36" s="15">
        <v>4.1048000000000001E-2</v>
      </c>
      <c r="BW36" s="15">
        <v>4.0453999999999997E-2</v>
      </c>
      <c r="BX36" s="15">
        <v>4.0274999999999998E-2</v>
      </c>
      <c r="BY36" s="15">
        <v>4.0226999999999999E-2</v>
      </c>
      <c r="BZ36" s="15">
        <v>4.0691999999999999E-2</v>
      </c>
      <c r="CA36" s="15">
        <v>4.0184999999999998E-2</v>
      </c>
      <c r="CB36" s="15">
        <v>3.9359999999999999E-2</v>
      </c>
      <c r="CC36" s="15">
        <v>3.9329999999999997E-2</v>
      </c>
      <c r="CD36" s="15">
        <v>3.9324999999999999E-2</v>
      </c>
      <c r="CE36" s="15">
        <v>3.9080999999999998E-2</v>
      </c>
      <c r="CF36" s="15">
        <v>3.9786000000000002E-2</v>
      </c>
      <c r="CG36" s="15">
        <v>3.8651999999999999E-2</v>
      </c>
      <c r="CH36" s="15">
        <v>3.8691999999999997E-2</v>
      </c>
      <c r="CI36" s="15">
        <v>3.9321000000000002E-2</v>
      </c>
      <c r="CJ36" s="15">
        <v>4.0223000000000002E-2</v>
      </c>
      <c r="CK36" s="15">
        <v>4.0425999999999997E-2</v>
      </c>
      <c r="CL36" s="15">
        <v>4.1445999999999997E-2</v>
      </c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</row>
    <row r="37" spans="1:193" x14ac:dyDescent="0.2">
      <c r="A37" s="7" t="s">
        <v>19</v>
      </c>
      <c r="B37" s="7" t="s">
        <v>26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>
        <v>5.21E-2</v>
      </c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</row>
    <row r="38" spans="1:193" x14ac:dyDescent="0.2">
      <c r="A38" s="7" t="s">
        <v>20</v>
      </c>
      <c r="B38" s="7" t="s">
        <v>26</v>
      </c>
      <c r="C38" s="15">
        <v>4.6120000000000001E-2</v>
      </c>
      <c r="D38" s="15">
        <v>4.6679999999999999E-2</v>
      </c>
      <c r="E38" s="15">
        <v>4.7140000000000001E-2</v>
      </c>
      <c r="F38" s="15">
        <v>4.5159999999999999E-2</v>
      </c>
      <c r="G38" s="15">
        <v>4.3499999999999997E-2</v>
      </c>
      <c r="H38" s="15">
        <v>4.4650000000000002E-2</v>
      </c>
      <c r="I38" s="15">
        <v>4.4540000000000003E-2</v>
      </c>
      <c r="J38" s="15">
        <v>4.4975000000000001E-2</v>
      </c>
      <c r="K38" s="15">
        <v>4.4549999999999999E-2</v>
      </c>
      <c r="L38" s="15">
        <v>4.3720000000000002E-2</v>
      </c>
      <c r="M38" s="15">
        <v>4.4400000000000002E-2</v>
      </c>
      <c r="N38" s="15">
        <v>4.4650000000000002E-2</v>
      </c>
      <c r="O38" s="15">
        <v>4.4580000000000002E-2</v>
      </c>
      <c r="P38" s="15">
        <v>4.36E-2</v>
      </c>
      <c r="Q38" s="15">
        <v>4.3580000000000001E-2</v>
      </c>
      <c r="R38" s="15">
        <v>4.3339999999999997E-2</v>
      </c>
      <c r="S38" s="15">
        <v>4.2160000000000003E-2</v>
      </c>
      <c r="T38" s="15">
        <v>4.1399999999999999E-2</v>
      </c>
      <c r="U38" s="15">
        <v>4.2099999999999999E-2</v>
      </c>
      <c r="V38" s="15">
        <v>4.1059999999999999E-2</v>
      </c>
      <c r="W38" s="15">
        <v>4.0660000000000002E-2</v>
      </c>
      <c r="X38" s="15">
        <v>4.1360000000000001E-2</v>
      </c>
      <c r="Y38" s="15">
        <v>4.1099999999999998E-2</v>
      </c>
      <c r="Z38" s="15">
        <v>4.1200000000000001E-2</v>
      </c>
      <c r="AA38" s="15">
        <v>3.9940000000000003E-2</v>
      </c>
      <c r="AB38" s="15">
        <v>3.8699999999999998E-2</v>
      </c>
      <c r="AC38" s="15">
        <v>4.0219999999999999E-2</v>
      </c>
      <c r="AD38" s="15">
        <v>4.0559999999999999E-2</v>
      </c>
      <c r="AE38" s="15">
        <v>4.0149999999999998E-2</v>
      </c>
      <c r="AF38" s="15">
        <v>3.9925000000000002E-2</v>
      </c>
      <c r="AG38" s="15">
        <v>3.952E-2</v>
      </c>
      <c r="AH38" s="15">
        <v>4.1340000000000002E-2</v>
      </c>
      <c r="AI38" s="15">
        <v>4.2439999999999999E-2</v>
      </c>
      <c r="AJ38" s="15">
        <v>4.1724999999999998E-2</v>
      </c>
      <c r="AK38" s="15">
        <v>4.2825000000000002E-2</v>
      </c>
      <c r="AL38" s="15">
        <v>4.4025000000000002E-2</v>
      </c>
      <c r="AM38" s="15">
        <v>4.4775000000000002E-2</v>
      </c>
      <c r="AN38" s="15">
        <v>4.4174999999999999E-2</v>
      </c>
      <c r="AO38" s="15">
        <v>4.3174999999999998E-2</v>
      </c>
      <c r="AP38" s="15">
        <v>4.5100000000000001E-2</v>
      </c>
      <c r="AQ38" s="15">
        <v>4.6375E-2</v>
      </c>
      <c r="AR38" s="15">
        <v>4.5374999999999999E-2</v>
      </c>
      <c r="AS38" s="15">
        <v>4.4999999999999998E-2</v>
      </c>
      <c r="AT38" s="15">
        <v>4.4150000000000002E-2</v>
      </c>
      <c r="AU38" s="15">
        <v>4.4549999999999999E-2</v>
      </c>
      <c r="AV38" s="15">
        <v>4.4824999999999997E-2</v>
      </c>
      <c r="AW38" s="15">
        <v>4.6550000000000001E-2</v>
      </c>
      <c r="AX38" s="15">
        <v>4.6625E-2</v>
      </c>
      <c r="AY38" s="15">
        <v>4.5925000000000001E-2</v>
      </c>
      <c r="AZ38" s="15">
        <v>4.5574999999999997E-2</v>
      </c>
      <c r="BA38" s="15">
        <v>4.5949999999999998E-2</v>
      </c>
      <c r="BB38" s="15">
        <v>4.3525000000000001E-2</v>
      </c>
      <c r="BC38" s="15">
        <v>4.4249999999999998E-2</v>
      </c>
      <c r="BD38" s="15">
        <v>4.4600000000000001E-2</v>
      </c>
      <c r="BE38" s="15">
        <v>4.3674999999999999E-2</v>
      </c>
      <c r="BF38" s="15">
        <v>4.4650000000000002E-2</v>
      </c>
      <c r="BG38" s="15">
        <v>4.5025000000000003E-2</v>
      </c>
      <c r="BH38" s="15">
        <v>4.4475000000000001E-2</v>
      </c>
      <c r="BI38" s="15">
        <v>4.4900000000000002E-2</v>
      </c>
      <c r="BJ38" s="15">
        <v>4.5199999999999997E-2</v>
      </c>
      <c r="BK38" s="15">
        <v>4.3700000000000003E-2</v>
      </c>
      <c r="BL38" s="15">
        <v>4.3174999999999998E-2</v>
      </c>
      <c r="BM38" s="15">
        <v>4.3475E-2</v>
      </c>
      <c r="BN38" s="15">
        <v>4.3025000000000001E-2</v>
      </c>
      <c r="BO38" s="15">
        <v>4.2375000000000003E-2</v>
      </c>
      <c r="BP38" s="15">
        <v>4.2724999999999999E-2</v>
      </c>
      <c r="BQ38" s="15">
        <v>4.1700000000000001E-2</v>
      </c>
      <c r="BR38" s="15">
        <v>4.1075E-2</v>
      </c>
      <c r="BS38" s="15">
        <v>4.1050000000000003E-2</v>
      </c>
      <c r="BT38" s="15">
        <v>4.1399999999999999E-2</v>
      </c>
      <c r="BU38" s="15">
        <v>4.1175000000000003E-2</v>
      </c>
      <c r="BV38" s="15">
        <v>4.2000000000000003E-2</v>
      </c>
      <c r="BW38" s="15">
        <v>4.215E-2</v>
      </c>
      <c r="BX38" s="15">
        <v>4.2349999999999999E-2</v>
      </c>
      <c r="BY38" s="15">
        <v>4.2125000000000003E-2</v>
      </c>
      <c r="BZ38" s="15">
        <v>4.1775E-2</v>
      </c>
      <c r="CA38" s="15">
        <v>4.1250000000000002E-2</v>
      </c>
      <c r="CB38" s="15">
        <v>4.1500000000000002E-2</v>
      </c>
      <c r="CC38" s="15">
        <v>3.9925000000000002E-2</v>
      </c>
      <c r="CD38" s="15">
        <v>4.02E-2</v>
      </c>
      <c r="CE38" s="15">
        <v>4.0075E-2</v>
      </c>
      <c r="CF38" s="15">
        <v>4.1000000000000002E-2</v>
      </c>
      <c r="CG38" s="15">
        <v>4.0524999999999999E-2</v>
      </c>
      <c r="CH38" s="15">
        <v>4.1700000000000001E-2</v>
      </c>
      <c r="CI38" s="15">
        <v>4.0474999999999997E-2</v>
      </c>
      <c r="CJ38" s="15">
        <v>4.1474999999999998E-2</v>
      </c>
      <c r="CK38" s="15">
        <v>4.2049999999999997E-2</v>
      </c>
      <c r="CL38" s="15">
        <v>4.1833000000000002E-2</v>
      </c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</row>
    <row r="39" spans="1:193" x14ac:dyDescent="0.2">
      <c r="A39" s="7" t="s">
        <v>21</v>
      </c>
      <c r="B39" s="7" t="s">
        <v>26</v>
      </c>
      <c r="C39" s="15">
        <v>4.4447E-2</v>
      </c>
      <c r="D39" s="15">
        <v>4.4294E-2</v>
      </c>
      <c r="E39" s="15">
        <v>4.4741000000000003E-2</v>
      </c>
      <c r="F39" s="15">
        <v>4.4005000000000002E-2</v>
      </c>
      <c r="G39" s="15">
        <v>4.3140999999999999E-2</v>
      </c>
      <c r="H39" s="15">
        <v>4.3235000000000003E-2</v>
      </c>
      <c r="I39" s="15">
        <v>4.3635E-2</v>
      </c>
      <c r="J39" s="15">
        <v>4.3864E-2</v>
      </c>
      <c r="K39" s="15">
        <v>4.3652000000000003E-2</v>
      </c>
      <c r="L39" s="15">
        <v>4.3476000000000001E-2</v>
      </c>
      <c r="M39" s="15">
        <v>4.3376999999999999E-2</v>
      </c>
      <c r="N39" s="15">
        <v>4.335E-2</v>
      </c>
      <c r="O39" s="15">
        <v>4.3038E-2</v>
      </c>
      <c r="P39" s="15">
        <v>4.2654999999999998E-2</v>
      </c>
      <c r="Q39" s="15">
        <v>4.2528999999999997E-2</v>
      </c>
      <c r="R39" s="15">
        <v>4.3462000000000001E-2</v>
      </c>
      <c r="S39" s="15">
        <v>4.2863999999999999E-2</v>
      </c>
      <c r="T39" s="15">
        <v>4.2993000000000003E-2</v>
      </c>
      <c r="U39" s="15">
        <v>4.36E-2</v>
      </c>
      <c r="V39" s="15">
        <v>4.5005999999999997E-2</v>
      </c>
      <c r="W39" s="15">
        <v>4.4218E-2</v>
      </c>
      <c r="X39" s="15">
        <v>4.2967999999999999E-2</v>
      </c>
      <c r="Y39" s="15">
        <v>4.2837E-2</v>
      </c>
      <c r="Z39" s="15">
        <v>4.3105999999999998E-2</v>
      </c>
      <c r="AA39" s="15">
        <v>4.2724999999999999E-2</v>
      </c>
      <c r="AB39" s="15">
        <v>4.2875000000000003E-2</v>
      </c>
      <c r="AC39" s="15">
        <v>4.2086999999999999E-2</v>
      </c>
      <c r="AD39" s="15">
        <v>4.206E-2</v>
      </c>
      <c r="AE39" s="15">
        <v>4.2028000000000003E-2</v>
      </c>
      <c r="AF39" s="15">
        <v>4.2772999999999999E-2</v>
      </c>
      <c r="AG39" s="15">
        <v>4.2200000000000001E-2</v>
      </c>
      <c r="AH39" s="15">
        <v>4.2880000000000001E-2</v>
      </c>
      <c r="AI39" s="15">
        <v>4.3166000000000003E-2</v>
      </c>
      <c r="AJ39" s="15">
        <v>4.2853000000000002E-2</v>
      </c>
      <c r="AK39" s="15">
        <v>4.3305999999999997E-2</v>
      </c>
      <c r="AL39" s="15">
        <v>4.4093E-2</v>
      </c>
      <c r="AM39" s="15">
        <v>4.3979999999999998E-2</v>
      </c>
      <c r="AN39" s="15">
        <v>4.4526000000000003E-2</v>
      </c>
      <c r="AO39" s="15">
        <v>4.4706000000000003E-2</v>
      </c>
      <c r="AP39" s="15">
        <v>4.5705999999999997E-2</v>
      </c>
      <c r="AQ39" s="15">
        <v>4.6543000000000001E-2</v>
      </c>
      <c r="AR39" s="15">
        <v>4.5900000000000003E-2</v>
      </c>
      <c r="AS39" s="15">
        <v>4.5761999999999997E-2</v>
      </c>
      <c r="AT39" s="15">
        <v>4.7E-2</v>
      </c>
      <c r="AU39" s="15">
        <v>4.7300000000000002E-2</v>
      </c>
      <c r="AV39" s="15">
        <v>4.7286000000000002E-2</v>
      </c>
      <c r="AW39" s="15">
        <v>4.7260000000000003E-2</v>
      </c>
      <c r="AX39" s="15">
        <v>4.6633000000000001E-2</v>
      </c>
      <c r="AY39" s="15">
        <v>4.6630999999999999E-2</v>
      </c>
      <c r="AZ39" s="15">
        <v>4.6406000000000003E-2</v>
      </c>
      <c r="BA39" s="15">
        <v>4.6731000000000002E-2</v>
      </c>
      <c r="BB39" s="15">
        <v>4.6043000000000001E-2</v>
      </c>
      <c r="BC39" s="15">
        <v>4.5343000000000001E-2</v>
      </c>
      <c r="BD39" s="15">
        <v>4.5566000000000002E-2</v>
      </c>
      <c r="BE39" s="15">
        <v>4.5446E-2</v>
      </c>
      <c r="BF39" s="15">
        <v>4.4713000000000003E-2</v>
      </c>
      <c r="BG39" s="15">
        <v>4.4856E-2</v>
      </c>
      <c r="BH39" s="15">
        <v>4.4792999999999999E-2</v>
      </c>
      <c r="BI39" s="15">
        <v>4.4512999999999997E-2</v>
      </c>
      <c r="BJ39" s="15">
        <v>4.4656000000000001E-2</v>
      </c>
      <c r="BK39" s="15">
        <v>4.3959999999999999E-2</v>
      </c>
      <c r="BL39" s="15">
        <v>4.3825999999999997E-2</v>
      </c>
      <c r="BM39" s="15">
        <v>4.3046000000000001E-2</v>
      </c>
      <c r="BN39" s="15">
        <v>4.2791999999999997E-2</v>
      </c>
      <c r="BO39" s="15">
        <v>4.3132999999999998E-2</v>
      </c>
      <c r="BP39" s="15">
        <v>4.2765999999999998E-2</v>
      </c>
      <c r="BQ39" s="15">
        <v>4.2726E-2</v>
      </c>
      <c r="BR39" s="15">
        <v>4.2706000000000001E-2</v>
      </c>
      <c r="BS39" s="15">
        <v>4.3387000000000002E-2</v>
      </c>
      <c r="BT39" s="15">
        <v>4.3220000000000001E-2</v>
      </c>
      <c r="BU39" s="15">
        <v>4.4040000000000003E-2</v>
      </c>
      <c r="BV39" s="15">
        <v>4.5060000000000003E-2</v>
      </c>
      <c r="BW39" s="15">
        <v>4.4033000000000003E-2</v>
      </c>
      <c r="BX39" s="15">
        <v>4.3406E-2</v>
      </c>
      <c r="BY39" s="15">
        <v>4.3406E-2</v>
      </c>
      <c r="BZ39" s="15">
        <v>4.2509999999999999E-2</v>
      </c>
      <c r="CA39" s="15">
        <v>4.2893000000000001E-2</v>
      </c>
      <c r="CB39" s="15">
        <v>4.2868000000000003E-2</v>
      </c>
      <c r="CC39" s="15">
        <v>4.2353000000000002E-2</v>
      </c>
      <c r="CD39" s="15">
        <v>4.2181000000000003E-2</v>
      </c>
      <c r="CE39" s="15">
        <v>4.2360000000000002E-2</v>
      </c>
      <c r="CF39" s="15">
        <v>4.3366000000000002E-2</v>
      </c>
      <c r="CG39" s="15">
        <v>4.2360000000000002E-2</v>
      </c>
      <c r="CH39" s="15">
        <v>4.2213000000000001E-2</v>
      </c>
      <c r="CI39" s="15">
        <v>4.2999999999999997E-2</v>
      </c>
      <c r="CJ39" s="15">
        <v>4.2860000000000002E-2</v>
      </c>
      <c r="CK39" s="15">
        <v>4.3033000000000002E-2</v>
      </c>
      <c r="CL39" s="15">
        <v>4.6052999999999997E-2</v>
      </c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</row>
    <row r="40" spans="1:193" x14ac:dyDescent="0.2">
      <c r="A40" s="7" t="s">
        <v>23</v>
      </c>
      <c r="B40" s="7" t="s">
        <v>26</v>
      </c>
      <c r="C40" s="15">
        <v>4.3640999999999999E-2</v>
      </c>
      <c r="D40" s="15">
        <v>4.4860999999999998E-2</v>
      </c>
      <c r="E40" s="15">
        <v>4.3900000000000002E-2</v>
      </c>
      <c r="F40" s="15">
        <v>4.3314999999999999E-2</v>
      </c>
      <c r="G40" s="15">
        <v>4.2438999999999998E-2</v>
      </c>
      <c r="H40" s="15">
        <v>4.2487999999999998E-2</v>
      </c>
      <c r="I40" s="15">
        <v>4.2708999999999997E-2</v>
      </c>
      <c r="J40" s="15">
        <v>4.2430000000000002E-2</v>
      </c>
      <c r="K40" s="15">
        <v>4.1796E-2</v>
      </c>
      <c r="L40" s="15">
        <v>4.1820999999999997E-2</v>
      </c>
      <c r="M40" s="15">
        <v>4.2696999999999999E-2</v>
      </c>
      <c r="N40" s="15">
        <v>4.2957000000000002E-2</v>
      </c>
      <c r="O40" s="15">
        <v>4.2791000000000003E-2</v>
      </c>
      <c r="P40" s="15">
        <v>4.2055000000000002E-2</v>
      </c>
      <c r="Q40" s="15">
        <v>4.1690999999999999E-2</v>
      </c>
      <c r="R40" s="15">
        <v>4.2104999999999997E-2</v>
      </c>
      <c r="S40" s="15">
        <v>4.1534000000000001E-2</v>
      </c>
      <c r="T40" s="15">
        <v>4.1848000000000003E-2</v>
      </c>
      <c r="U40" s="15">
        <v>4.1771000000000003E-2</v>
      </c>
      <c r="V40" s="15">
        <v>4.1480000000000003E-2</v>
      </c>
      <c r="W40" s="15">
        <v>4.1354000000000002E-2</v>
      </c>
      <c r="X40" s="15">
        <v>4.0710999999999997E-2</v>
      </c>
      <c r="Y40" s="15">
        <v>4.0379999999999999E-2</v>
      </c>
      <c r="Z40" s="15">
        <v>4.0176000000000003E-2</v>
      </c>
      <c r="AA40" s="15">
        <v>4.0312000000000001E-2</v>
      </c>
      <c r="AB40" s="15">
        <v>4.0607999999999998E-2</v>
      </c>
      <c r="AC40" s="15">
        <v>4.0232999999999998E-2</v>
      </c>
      <c r="AD40" s="15">
        <v>4.0405999999999997E-2</v>
      </c>
      <c r="AE40" s="15">
        <v>3.9909E-2</v>
      </c>
      <c r="AF40" s="15">
        <v>3.9553999999999999E-2</v>
      </c>
      <c r="AG40" s="15">
        <v>4.0591000000000002E-2</v>
      </c>
      <c r="AH40" s="15">
        <v>4.0106000000000003E-2</v>
      </c>
      <c r="AI40" s="15">
        <v>4.0575E-2</v>
      </c>
      <c r="AJ40" s="15">
        <v>4.0606000000000003E-2</v>
      </c>
      <c r="AK40" s="15">
        <v>4.1021000000000002E-2</v>
      </c>
      <c r="AL40" s="15">
        <v>4.1693000000000001E-2</v>
      </c>
      <c r="AM40" s="15">
        <v>4.0947999999999998E-2</v>
      </c>
      <c r="AN40" s="15">
        <v>4.2375000000000003E-2</v>
      </c>
      <c r="AO40" s="15">
        <v>4.2566E-2</v>
      </c>
      <c r="AP40" s="15">
        <v>4.2757000000000003E-2</v>
      </c>
      <c r="AQ40" s="15">
        <v>4.3708999999999998E-2</v>
      </c>
      <c r="AR40" s="15">
        <v>4.3068000000000002E-2</v>
      </c>
      <c r="AS40" s="15">
        <v>4.4039000000000002E-2</v>
      </c>
      <c r="AT40" s="15">
        <v>4.4549999999999999E-2</v>
      </c>
      <c r="AU40" s="15">
        <v>4.4850000000000001E-2</v>
      </c>
      <c r="AV40" s="15">
        <v>4.4874999999999998E-2</v>
      </c>
      <c r="AW40" s="15">
        <v>4.5612E-2</v>
      </c>
      <c r="AX40" s="15">
        <v>4.5859999999999998E-2</v>
      </c>
      <c r="AY40" s="15">
        <v>4.5487E-2</v>
      </c>
      <c r="AZ40" s="15">
        <v>4.5600000000000002E-2</v>
      </c>
      <c r="BA40" s="15">
        <v>4.5636000000000003E-2</v>
      </c>
      <c r="BB40" s="15">
        <v>4.3765999999999999E-2</v>
      </c>
      <c r="BC40" s="15">
        <v>4.4568000000000003E-2</v>
      </c>
      <c r="BD40" s="15">
        <v>4.4214999999999997E-2</v>
      </c>
      <c r="BE40" s="15">
        <v>4.4267000000000001E-2</v>
      </c>
      <c r="BF40" s="15">
        <v>4.3104999999999997E-2</v>
      </c>
      <c r="BG40" s="15">
        <v>4.3136000000000001E-2</v>
      </c>
      <c r="BH40" s="15">
        <v>4.3126999999999999E-2</v>
      </c>
      <c r="BI40" s="15">
        <v>4.4081000000000002E-2</v>
      </c>
      <c r="BJ40" s="15">
        <v>4.2409000000000002E-2</v>
      </c>
      <c r="BK40" s="15">
        <v>4.2275E-2</v>
      </c>
      <c r="BL40" s="15">
        <v>4.0869000000000003E-2</v>
      </c>
      <c r="BM40" s="15">
        <v>4.0994000000000003E-2</v>
      </c>
      <c r="BN40" s="15">
        <v>4.0529000000000003E-2</v>
      </c>
      <c r="BO40" s="15">
        <v>4.1390999999999997E-2</v>
      </c>
      <c r="BP40" s="15">
        <v>4.0882000000000002E-2</v>
      </c>
      <c r="BQ40" s="15">
        <v>4.0085000000000003E-2</v>
      </c>
      <c r="BR40" s="15">
        <v>3.9863999999999997E-2</v>
      </c>
      <c r="BS40" s="15">
        <v>3.9379999999999998E-2</v>
      </c>
      <c r="BT40" s="15">
        <v>3.9829999999999997E-2</v>
      </c>
      <c r="BU40" s="15">
        <v>4.0377999999999997E-2</v>
      </c>
      <c r="BV40" s="15">
        <v>4.1828999999999998E-2</v>
      </c>
      <c r="BW40" s="15">
        <v>4.0599999999999997E-2</v>
      </c>
      <c r="BX40" s="15">
        <v>4.0399999999999998E-2</v>
      </c>
      <c r="BY40" s="15">
        <v>4.0508000000000002E-2</v>
      </c>
      <c r="BZ40" s="15">
        <v>4.0481999999999997E-2</v>
      </c>
      <c r="CA40" s="15">
        <v>4.0157999999999999E-2</v>
      </c>
      <c r="CB40" s="15">
        <v>3.9791E-2</v>
      </c>
      <c r="CC40" s="15">
        <v>3.9634999999999997E-2</v>
      </c>
      <c r="CD40" s="15">
        <v>4.0132000000000001E-2</v>
      </c>
      <c r="CE40" s="15">
        <v>3.9669999999999997E-2</v>
      </c>
      <c r="CF40" s="15">
        <v>4.0328999999999997E-2</v>
      </c>
      <c r="CG40" s="15">
        <v>4.0229000000000001E-2</v>
      </c>
      <c r="CH40" s="15">
        <v>4.0844999999999999E-2</v>
      </c>
      <c r="CI40" s="15">
        <v>4.0781999999999999E-2</v>
      </c>
      <c r="CJ40" s="15">
        <v>4.1111000000000002E-2</v>
      </c>
      <c r="CK40" s="15">
        <v>4.2497E-2</v>
      </c>
      <c r="CL40" s="15">
        <v>4.2520000000000002E-2</v>
      </c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</row>
    <row r="41" spans="1:193" x14ac:dyDescent="0.2">
      <c r="A41" s="7" t="s">
        <v>0</v>
      </c>
      <c r="B41" s="7" t="s">
        <v>26</v>
      </c>
      <c r="C41" s="15">
        <v>4.4083999999999998E-2</v>
      </c>
      <c r="D41" s="15">
        <v>4.3735999999999997E-2</v>
      </c>
      <c r="E41" s="15">
        <v>4.3400000000000001E-2</v>
      </c>
      <c r="F41" s="15">
        <v>4.2789000000000001E-2</v>
      </c>
      <c r="G41" s="15">
        <v>4.3142E-2</v>
      </c>
      <c r="H41" s="15">
        <v>4.2841999999999998E-2</v>
      </c>
      <c r="I41" s="15">
        <v>4.2425999999999998E-2</v>
      </c>
      <c r="J41" s="15">
        <v>4.2463000000000001E-2</v>
      </c>
      <c r="K41" s="15">
        <v>4.3136000000000001E-2</v>
      </c>
      <c r="L41" s="15">
        <v>4.3146999999999998E-2</v>
      </c>
      <c r="M41" s="15">
        <v>4.3341999999999999E-2</v>
      </c>
      <c r="N41" s="15">
        <v>4.2894000000000002E-2</v>
      </c>
      <c r="O41" s="15">
        <v>4.2789000000000001E-2</v>
      </c>
      <c r="P41" s="15">
        <v>4.2620999999999999E-2</v>
      </c>
      <c r="Q41" s="15">
        <v>4.2789000000000001E-2</v>
      </c>
      <c r="R41" s="15">
        <v>4.2209999999999998E-2</v>
      </c>
      <c r="S41" s="15">
        <v>4.2215000000000003E-2</v>
      </c>
      <c r="T41" s="15">
        <v>4.2226E-2</v>
      </c>
      <c r="U41" s="15">
        <v>4.2141999999999999E-2</v>
      </c>
      <c r="V41" s="15">
        <v>4.1904999999999998E-2</v>
      </c>
      <c r="W41" s="15">
        <v>4.1526E-2</v>
      </c>
      <c r="X41" s="15">
        <v>4.0957E-2</v>
      </c>
      <c r="Y41" s="15">
        <v>4.1005E-2</v>
      </c>
      <c r="Z41" s="15">
        <v>4.1326000000000002E-2</v>
      </c>
      <c r="AA41" s="15">
        <v>4.1279999999999997E-2</v>
      </c>
      <c r="AB41" s="15">
        <v>4.0835999999999997E-2</v>
      </c>
      <c r="AC41" s="15">
        <v>4.0431000000000002E-2</v>
      </c>
      <c r="AD41" s="15">
        <v>4.0641999999999998E-2</v>
      </c>
      <c r="AE41" s="15">
        <v>4.0826000000000001E-2</v>
      </c>
      <c r="AF41" s="15">
        <v>4.0793999999999997E-2</v>
      </c>
      <c r="AG41" s="15">
        <v>4.1361000000000002E-2</v>
      </c>
      <c r="AH41" s="15">
        <v>4.1438000000000003E-2</v>
      </c>
      <c r="AI41" s="15">
        <v>4.2293999999999998E-2</v>
      </c>
      <c r="AJ41" s="15">
        <v>4.2705E-2</v>
      </c>
      <c r="AK41" s="15">
        <v>4.2876999999999998E-2</v>
      </c>
      <c r="AL41" s="15">
        <v>4.2888000000000003E-2</v>
      </c>
      <c r="AM41" s="15">
        <v>4.3200000000000002E-2</v>
      </c>
      <c r="AN41" s="15">
        <v>4.3465999999999998E-2</v>
      </c>
      <c r="AO41" s="15">
        <v>4.3561000000000002E-2</v>
      </c>
      <c r="AP41" s="15">
        <v>4.3866000000000002E-2</v>
      </c>
      <c r="AQ41" s="15">
        <v>4.3882999999999998E-2</v>
      </c>
      <c r="AR41" s="15">
        <v>4.4350000000000001E-2</v>
      </c>
      <c r="AS41" s="15">
        <v>4.4921999999999997E-2</v>
      </c>
      <c r="AT41" s="15">
        <v>4.5261000000000003E-2</v>
      </c>
      <c r="AU41" s="15">
        <v>4.5094000000000002E-2</v>
      </c>
      <c r="AV41" s="15">
        <v>4.5822000000000002E-2</v>
      </c>
      <c r="AW41" s="15">
        <v>4.5504999999999997E-2</v>
      </c>
      <c r="AX41" s="15">
        <v>4.5687999999999999E-2</v>
      </c>
      <c r="AY41" s="15">
        <v>4.5711000000000002E-2</v>
      </c>
      <c r="AZ41" s="15">
        <v>4.5726999999999997E-2</v>
      </c>
      <c r="BA41" s="15">
        <v>4.5421999999999997E-2</v>
      </c>
      <c r="BB41" s="15">
        <v>4.5305999999999999E-2</v>
      </c>
      <c r="BC41" s="15">
        <v>4.4288000000000001E-2</v>
      </c>
      <c r="BD41" s="15">
        <v>4.4400000000000002E-2</v>
      </c>
      <c r="BE41" s="15">
        <v>4.4554999999999997E-2</v>
      </c>
      <c r="BF41" s="15">
        <v>4.4554999999999997E-2</v>
      </c>
      <c r="BG41" s="15">
        <v>4.3933E-2</v>
      </c>
      <c r="BH41" s="15">
        <v>4.4554999999999997E-2</v>
      </c>
      <c r="BI41" s="15">
        <v>4.4088000000000002E-2</v>
      </c>
      <c r="BJ41" s="15">
        <v>4.3765999999999999E-2</v>
      </c>
      <c r="BK41" s="15">
        <v>4.1036999999999997E-2</v>
      </c>
      <c r="BL41" s="15">
        <v>4.1612000000000003E-2</v>
      </c>
      <c r="BM41" s="15">
        <v>4.1700000000000001E-2</v>
      </c>
      <c r="BN41" s="15">
        <v>4.3955000000000001E-2</v>
      </c>
      <c r="BO41" s="15">
        <v>4.4566000000000001E-2</v>
      </c>
      <c r="BP41" s="15">
        <v>4.4054999999999997E-2</v>
      </c>
      <c r="BQ41" s="15">
        <v>4.3255000000000002E-2</v>
      </c>
      <c r="BR41" s="15">
        <v>4.3144000000000002E-2</v>
      </c>
      <c r="BS41" s="15">
        <v>4.3200000000000002E-2</v>
      </c>
      <c r="BT41" s="15">
        <v>4.3187999999999997E-2</v>
      </c>
      <c r="BU41" s="15">
        <v>4.3021999999999998E-2</v>
      </c>
      <c r="BV41" s="15">
        <v>4.0565999999999998E-2</v>
      </c>
      <c r="BW41" s="15">
        <v>4.0266000000000003E-2</v>
      </c>
      <c r="BX41" s="15">
        <v>4.0432999999999997E-2</v>
      </c>
      <c r="BY41" s="15">
        <v>4.0384999999999997E-2</v>
      </c>
      <c r="BZ41" s="15">
        <v>4.0271000000000001E-2</v>
      </c>
      <c r="CA41" s="15">
        <v>3.9865999999999999E-2</v>
      </c>
      <c r="CB41" s="15">
        <v>4.0641999999999998E-2</v>
      </c>
      <c r="CC41" s="15">
        <v>4.0457E-2</v>
      </c>
      <c r="CD41" s="15">
        <v>4.1014000000000002E-2</v>
      </c>
      <c r="CE41" s="15">
        <v>4.1957000000000001E-2</v>
      </c>
      <c r="CF41" s="15">
        <v>4.2228000000000002E-2</v>
      </c>
      <c r="CG41" s="15">
        <v>4.1884999999999999E-2</v>
      </c>
      <c r="CH41" s="15">
        <v>4.1685E-2</v>
      </c>
      <c r="CI41" s="15">
        <v>4.1841999999999997E-2</v>
      </c>
      <c r="CJ41" s="15">
        <v>4.2171E-2</v>
      </c>
      <c r="CK41" s="15">
        <v>4.1813999999999997E-2</v>
      </c>
      <c r="CL41" s="15">
        <v>4.2257000000000003E-2</v>
      </c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</row>
    <row r="42" spans="1:193" x14ac:dyDescent="0.2">
      <c r="A42" s="7" t="s">
        <v>25</v>
      </c>
      <c r="B42" s="7" t="s">
        <v>26</v>
      </c>
      <c r="C42" s="15">
        <v>4.1250000000000002E-2</v>
      </c>
      <c r="D42" s="15">
        <v>3.9800000000000002E-2</v>
      </c>
      <c r="E42" s="15">
        <v>3.9550000000000002E-2</v>
      </c>
      <c r="F42" s="15">
        <v>3.9750000000000001E-2</v>
      </c>
      <c r="G42" s="15">
        <v>3.9899999999999998E-2</v>
      </c>
      <c r="H42" s="15">
        <v>4.0349999999999997E-2</v>
      </c>
      <c r="I42" s="15">
        <v>4.0149999999999998E-2</v>
      </c>
      <c r="J42" s="15">
        <v>4.0500000000000001E-2</v>
      </c>
      <c r="K42" s="15">
        <v>4.095E-2</v>
      </c>
      <c r="L42" s="15">
        <v>4.0349999999999997E-2</v>
      </c>
      <c r="M42" s="15">
        <v>4.0599999999999997E-2</v>
      </c>
      <c r="N42" s="15">
        <v>4.0500000000000001E-2</v>
      </c>
      <c r="O42" s="15">
        <v>4.0099999999999997E-2</v>
      </c>
      <c r="P42" s="15">
        <v>3.9949999999999999E-2</v>
      </c>
      <c r="Q42" s="15">
        <v>3.9649999999999998E-2</v>
      </c>
      <c r="R42" s="15">
        <v>3.9100000000000003E-2</v>
      </c>
      <c r="S42" s="15">
        <v>3.9449999999999999E-2</v>
      </c>
      <c r="T42" s="15">
        <v>4.0550000000000003E-2</v>
      </c>
      <c r="U42" s="15">
        <v>3.9800000000000002E-2</v>
      </c>
      <c r="V42" s="15">
        <v>3.95E-2</v>
      </c>
      <c r="W42" s="15">
        <v>3.9699999999999999E-2</v>
      </c>
      <c r="X42" s="15">
        <v>3.8699999999999998E-2</v>
      </c>
      <c r="Y42" s="15">
        <v>3.8600000000000002E-2</v>
      </c>
      <c r="Z42" s="15">
        <v>3.805E-2</v>
      </c>
      <c r="AA42" s="15">
        <v>3.8199999999999998E-2</v>
      </c>
      <c r="AB42" s="15">
        <v>3.9350000000000003E-2</v>
      </c>
      <c r="AC42" s="15">
        <v>3.875E-2</v>
      </c>
      <c r="AD42" s="15">
        <v>3.85E-2</v>
      </c>
      <c r="AE42" s="15">
        <v>3.8800000000000001E-2</v>
      </c>
      <c r="AF42" s="15">
        <v>3.8649999999999997E-2</v>
      </c>
      <c r="AG42" s="15">
        <v>3.8699999999999998E-2</v>
      </c>
      <c r="AH42" s="15">
        <v>3.9949999999999999E-2</v>
      </c>
      <c r="AI42" s="15">
        <v>3.9849999999999997E-2</v>
      </c>
      <c r="AJ42" s="15">
        <v>4.0050000000000002E-2</v>
      </c>
      <c r="AK42" s="15">
        <v>4.0750000000000001E-2</v>
      </c>
      <c r="AL42" s="15">
        <v>4.045E-2</v>
      </c>
      <c r="AM42" s="15">
        <v>4.07E-2</v>
      </c>
      <c r="AN42" s="15">
        <v>4.1849999999999998E-2</v>
      </c>
      <c r="AO42" s="15">
        <v>4.1450000000000001E-2</v>
      </c>
      <c r="AP42" s="15">
        <v>4.1300000000000003E-2</v>
      </c>
      <c r="AQ42" s="15">
        <v>4.0899999999999999E-2</v>
      </c>
      <c r="AR42" s="15">
        <v>4.1349999999999998E-2</v>
      </c>
      <c r="AS42" s="15">
        <v>4.1050000000000003E-2</v>
      </c>
      <c r="AT42" s="15">
        <v>4.1500000000000002E-2</v>
      </c>
      <c r="AU42" s="15">
        <v>4.1799999999999997E-2</v>
      </c>
      <c r="AV42" s="15">
        <v>4.1849999999999998E-2</v>
      </c>
      <c r="AW42" s="15">
        <v>4.2049999999999997E-2</v>
      </c>
      <c r="AX42" s="15">
        <v>4.1450000000000001E-2</v>
      </c>
      <c r="AY42" s="15">
        <v>4.1549999999999997E-2</v>
      </c>
      <c r="AZ42" s="15">
        <v>4.1450000000000001E-2</v>
      </c>
      <c r="BA42" s="15">
        <v>4.1549999999999997E-2</v>
      </c>
      <c r="BB42" s="15">
        <v>4.1399999999999999E-2</v>
      </c>
      <c r="BC42" s="15">
        <v>4.1149999999999999E-2</v>
      </c>
      <c r="BD42" s="15">
        <v>4.1099999999999998E-2</v>
      </c>
      <c r="BE42" s="15">
        <v>4.1099999999999998E-2</v>
      </c>
      <c r="BF42" s="15">
        <v>4.1000000000000002E-2</v>
      </c>
      <c r="BG42" s="15">
        <v>4.095E-2</v>
      </c>
      <c r="BH42" s="15">
        <v>4.1050000000000003E-2</v>
      </c>
      <c r="BI42" s="15">
        <v>4.1200000000000001E-2</v>
      </c>
      <c r="BJ42" s="15">
        <v>4.1149999999999999E-2</v>
      </c>
      <c r="BK42" s="15">
        <v>4.095E-2</v>
      </c>
      <c r="BL42" s="15">
        <v>4.1149999999999999E-2</v>
      </c>
      <c r="BM42" s="15">
        <v>4.1500000000000002E-2</v>
      </c>
      <c r="BN42" s="15">
        <v>4.1149999999999999E-2</v>
      </c>
      <c r="BO42" s="15">
        <v>4.1349999999999998E-2</v>
      </c>
      <c r="BP42" s="15">
        <v>4.0849999999999997E-2</v>
      </c>
      <c r="BQ42" s="15">
        <v>4.1599999999999998E-2</v>
      </c>
      <c r="BR42" s="15">
        <v>4.1099999999999998E-2</v>
      </c>
      <c r="BS42" s="15">
        <v>4.1200000000000001E-2</v>
      </c>
      <c r="BT42" s="15">
        <v>4.045E-2</v>
      </c>
      <c r="BU42" s="15">
        <v>4.0399999999999998E-2</v>
      </c>
      <c r="BV42" s="15">
        <v>4.0750000000000001E-2</v>
      </c>
      <c r="BW42" s="15">
        <v>4.045E-2</v>
      </c>
      <c r="BX42" s="15">
        <v>4.1050000000000003E-2</v>
      </c>
      <c r="BY42" s="15">
        <v>4.1950000000000001E-2</v>
      </c>
      <c r="BZ42" s="15">
        <v>3.9449999999999999E-2</v>
      </c>
      <c r="CA42" s="15">
        <v>3.9350000000000003E-2</v>
      </c>
      <c r="CB42" s="15">
        <v>3.9399999999999998E-2</v>
      </c>
      <c r="CC42" s="15">
        <v>4.02E-2</v>
      </c>
      <c r="CD42" s="15">
        <v>3.9399999999999998E-2</v>
      </c>
      <c r="CE42" s="15">
        <v>3.9E-2</v>
      </c>
      <c r="CF42" s="15">
        <v>3.9550000000000002E-2</v>
      </c>
      <c r="CG42" s="15">
        <v>3.9699999999999999E-2</v>
      </c>
      <c r="CH42" s="15">
        <v>3.9649999999999998E-2</v>
      </c>
      <c r="CI42" s="15">
        <v>3.9350000000000003E-2</v>
      </c>
      <c r="CJ42" s="15">
        <v>3.9649999999999998E-2</v>
      </c>
      <c r="CK42" s="15">
        <v>4.0250000000000001E-2</v>
      </c>
      <c r="CL42" s="15">
        <v>3.8600000000000002E-2</v>
      </c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</row>
    <row r="43" spans="1:193" x14ac:dyDescent="0.2">
      <c r="A43" s="7" t="s">
        <v>2</v>
      </c>
      <c r="B43" s="7" t="s">
        <v>26</v>
      </c>
      <c r="C43" s="15">
        <v>4.7079999999999997E-2</v>
      </c>
      <c r="D43" s="15">
        <v>4.7879999999999999E-2</v>
      </c>
      <c r="E43" s="15">
        <v>4.6280000000000002E-2</v>
      </c>
      <c r="F43" s="15">
        <v>4.5580000000000002E-2</v>
      </c>
      <c r="G43" s="15">
        <v>4.5490000000000003E-2</v>
      </c>
      <c r="H43" s="15">
        <v>4.5499999999999999E-2</v>
      </c>
      <c r="I43" s="15">
        <v>4.5659999999999999E-2</v>
      </c>
      <c r="J43" s="15">
        <v>4.4909999999999999E-2</v>
      </c>
      <c r="K43" s="15">
        <v>4.5429999999999998E-2</v>
      </c>
      <c r="L43" s="15">
        <v>4.5080000000000002E-2</v>
      </c>
      <c r="M43" s="15">
        <v>4.3781E-2</v>
      </c>
      <c r="N43" s="15">
        <v>4.3836E-2</v>
      </c>
      <c r="O43" s="15">
        <v>4.3700000000000003E-2</v>
      </c>
      <c r="P43" s="15">
        <v>4.3027000000000003E-2</v>
      </c>
      <c r="Q43" s="15">
        <v>4.2835999999999999E-2</v>
      </c>
      <c r="R43" s="15">
        <v>4.2389999999999997E-2</v>
      </c>
      <c r="S43" s="15">
        <v>4.1980999999999997E-2</v>
      </c>
      <c r="T43" s="15">
        <v>4.1489999999999999E-2</v>
      </c>
      <c r="U43" s="15">
        <v>4.129E-2</v>
      </c>
      <c r="V43" s="15">
        <v>4.1172E-2</v>
      </c>
      <c r="W43" s="15">
        <v>4.1027000000000001E-2</v>
      </c>
      <c r="X43" s="15">
        <v>4.0753999999999999E-2</v>
      </c>
      <c r="Y43" s="15">
        <v>3.9926999999999997E-2</v>
      </c>
      <c r="Z43" s="15">
        <v>3.95E-2</v>
      </c>
      <c r="AA43" s="15">
        <v>3.8781000000000003E-2</v>
      </c>
      <c r="AB43" s="15">
        <v>3.8789999999999998E-2</v>
      </c>
      <c r="AC43" s="15">
        <v>3.8709E-2</v>
      </c>
      <c r="AD43" s="15">
        <v>3.8899999999999997E-2</v>
      </c>
      <c r="AE43" s="15">
        <v>3.8789999999999998E-2</v>
      </c>
      <c r="AF43" s="15">
        <v>3.909E-2</v>
      </c>
      <c r="AG43" s="15">
        <v>3.8927000000000003E-2</v>
      </c>
      <c r="AH43" s="15">
        <v>3.9772000000000002E-2</v>
      </c>
      <c r="AI43" s="15">
        <v>3.9945000000000001E-2</v>
      </c>
      <c r="AJ43" s="15">
        <v>4.0772000000000003E-2</v>
      </c>
      <c r="AK43" s="15">
        <v>4.0835999999999997E-2</v>
      </c>
      <c r="AL43" s="15">
        <v>4.0862999999999997E-2</v>
      </c>
      <c r="AM43" s="15">
        <v>4.2000000000000003E-2</v>
      </c>
      <c r="AN43" s="15">
        <v>4.2444999999999997E-2</v>
      </c>
      <c r="AO43" s="15">
        <v>4.2729999999999997E-2</v>
      </c>
      <c r="AP43" s="15">
        <v>4.3099999999999999E-2</v>
      </c>
      <c r="AQ43" s="15">
        <v>4.3180999999999997E-2</v>
      </c>
      <c r="AR43" s="15">
        <v>4.4062999999999998E-2</v>
      </c>
      <c r="AS43" s="15">
        <v>4.4900000000000002E-2</v>
      </c>
      <c r="AT43" s="15">
        <v>4.6036000000000001E-2</v>
      </c>
      <c r="AU43" s="15">
        <v>4.5940000000000002E-2</v>
      </c>
      <c r="AV43" s="15">
        <v>4.6427000000000003E-2</v>
      </c>
      <c r="AW43" s="15">
        <v>4.6445E-2</v>
      </c>
      <c r="AX43" s="15">
        <v>4.6371999999999997E-2</v>
      </c>
      <c r="AY43" s="15">
        <v>4.6681E-2</v>
      </c>
      <c r="AZ43" s="15">
        <v>4.6526999999999999E-2</v>
      </c>
      <c r="BA43" s="15">
        <v>4.6509000000000002E-2</v>
      </c>
      <c r="BB43" s="15">
        <v>4.6380999999999999E-2</v>
      </c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</row>
    <row r="44" spans="1:193" x14ac:dyDescent="0.2">
      <c r="A44" s="7" t="s">
        <v>4</v>
      </c>
      <c r="B44" s="7" t="s">
        <v>26</v>
      </c>
      <c r="C44" s="15">
        <v>4.4400000000000002E-2</v>
      </c>
      <c r="D44" s="15">
        <v>4.4400000000000002E-2</v>
      </c>
      <c r="E44" s="15">
        <v>4.4200000000000003E-2</v>
      </c>
      <c r="F44" s="15">
        <v>4.3700000000000003E-2</v>
      </c>
      <c r="G44" s="15">
        <v>4.3900000000000002E-2</v>
      </c>
      <c r="H44" s="15">
        <v>4.3700000000000003E-2</v>
      </c>
      <c r="I44" s="15">
        <v>4.41E-2</v>
      </c>
      <c r="J44" s="15">
        <v>4.3299999999999998E-2</v>
      </c>
      <c r="K44" s="15">
        <v>4.3799999999999999E-2</v>
      </c>
      <c r="L44" s="15">
        <v>4.36E-2</v>
      </c>
      <c r="M44" s="15">
        <v>4.4200000000000003E-2</v>
      </c>
      <c r="N44" s="15">
        <v>4.41E-2</v>
      </c>
      <c r="O44" s="15">
        <v>4.4499999999999998E-2</v>
      </c>
      <c r="P44" s="15"/>
      <c r="Q44" s="15"/>
      <c r="R44" s="15">
        <v>4.0599999999999997E-2</v>
      </c>
      <c r="S44" s="15">
        <v>3.8399999999999997E-2</v>
      </c>
      <c r="T44" s="15">
        <v>3.8300000000000001E-2</v>
      </c>
      <c r="U44" s="15"/>
      <c r="V44" s="15"/>
      <c r="W44" s="15"/>
      <c r="X44" s="15">
        <v>2.8899999999999999E-2</v>
      </c>
      <c r="Y44" s="15"/>
      <c r="Z44" s="15">
        <v>3.2399999999999998E-2</v>
      </c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>
        <v>4.58E-2</v>
      </c>
      <c r="BG44" s="15">
        <v>4.5999999999999999E-2</v>
      </c>
      <c r="BH44" s="15">
        <v>4.3900000000000002E-2</v>
      </c>
      <c r="BI44" s="15"/>
      <c r="BJ44" s="15"/>
      <c r="BK44" s="15"/>
      <c r="BL44" s="15"/>
      <c r="BM44" s="15"/>
      <c r="BN44" s="15"/>
      <c r="BO44" s="15"/>
      <c r="BP44" s="15"/>
      <c r="BQ44" s="15"/>
      <c r="BR44" s="15">
        <v>4.2299999999999997E-2</v>
      </c>
      <c r="BS44" s="15"/>
      <c r="BT44" s="15">
        <v>4.1599999999999998E-2</v>
      </c>
      <c r="BU44" s="15">
        <v>3.9699999999999999E-2</v>
      </c>
      <c r="BV44" s="15">
        <v>3.9800000000000002E-2</v>
      </c>
      <c r="BW44" s="15">
        <v>3.9100000000000003E-2</v>
      </c>
      <c r="BX44" s="15">
        <v>4.0599999999999997E-2</v>
      </c>
      <c r="BY44" s="15"/>
      <c r="BZ44" s="15"/>
      <c r="CA44" s="15">
        <v>4.24E-2</v>
      </c>
      <c r="CB44" s="15">
        <v>3.8699999999999998E-2</v>
      </c>
      <c r="CC44" s="15">
        <v>3.5999999999999997E-2</v>
      </c>
      <c r="CD44" s="15"/>
      <c r="CE44" s="15">
        <v>4.1300000000000003E-2</v>
      </c>
      <c r="CF44" s="15">
        <v>4.4600000000000001E-2</v>
      </c>
      <c r="CG44" s="15">
        <v>4.65E-2</v>
      </c>
      <c r="CH44" s="15">
        <v>4.4400000000000002E-2</v>
      </c>
      <c r="CI44" s="15">
        <v>4.2999999999999997E-2</v>
      </c>
      <c r="CJ44" s="15">
        <v>4.3200000000000002E-2</v>
      </c>
      <c r="CK44" s="15">
        <v>4.1799999999999997E-2</v>
      </c>
      <c r="CL44" s="15">
        <v>4.24E-2</v>
      </c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</row>
    <row r="45" spans="1:193" x14ac:dyDescent="0.2">
      <c r="A45" s="7" t="s">
        <v>9</v>
      </c>
      <c r="B45" s="7" t="s">
        <v>26</v>
      </c>
      <c r="C45" s="15">
        <v>4.2638000000000002E-2</v>
      </c>
      <c r="D45" s="15">
        <v>4.3504000000000001E-2</v>
      </c>
      <c r="E45" s="15">
        <v>4.2852000000000001E-2</v>
      </c>
      <c r="F45" s="15">
        <v>4.2537999999999999E-2</v>
      </c>
      <c r="G45" s="15">
        <v>4.2008999999999998E-2</v>
      </c>
      <c r="H45" s="15">
        <v>4.2361000000000003E-2</v>
      </c>
      <c r="I45" s="15">
        <v>4.2333000000000003E-2</v>
      </c>
      <c r="J45" s="15">
        <v>4.2841999999999998E-2</v>
      </c>
      <c r="K45" s="15">
        <v>4.2533000000000001E-2</v>
      </c>
      <c r="L45" s="15">
        <v>4.2123000000000001E-2</v>
      </c>
      <c r="M45" s="15">
        <v>4.2856999999999999E-2</v>
      </c>
      <c r="N45" s="15">
        <v>4.3423000000000003E-2</v>
      </c>
      <c r="O45" s="15">
        <v>4.3299999999999998E-2</v>
      </c>
      <c r="P45" s="15">
        <v>4.3175999999999999E-2</v>
      </c>
      <c r="Q45" s="15">
        <v>4.2423000000000002E-2</v>
      </c>
      <c r="R45" s="15">
        <v>4.24E-2</v>
      </c>
      <c r="S45" s="15">
        <v>4.2022999999999998E-2</v>
      </c>
      <c r="T45" s="15">
        <v>4.1438000000000003E-2</v>
      </c>
      <c r="U45" s="15">
        <v>4.1489999999999999E-2</v>
      </c>
      <c r="V45" s="15">
        <v>4.0723000000000002E-2</v>
      </c>
      <c r="W45" s="15">
        <v>4.0337999999999999E-2</v>
      </c>
      <c r="X45" s="15">
        <v>4.0319000000000001E-2</v>
      </c>
      <c r="Y45" s="15">
        <v>3.9956999999999999E-2</v>
      </c>
      <c r="Z45" s="15">
        <v>3.9404000000000002E-2</v>
      </c>
      <c r="AA45" s="15">
        <v>3.9003999999999997E-2</v>
      </c>
      <c r="AB45" s="15">
        <v>3.9484999999999999E-2</v>
      </c>
      <c r="AC45" s="15">
        <v>3.8847E-2</v>
      </c>
      <c r="AD45" s="15">
        <v>3.8913999999999997E-2</v>
      </c>
      <c r="AE45" s="15">
        <v>3.8814000000000001E-2</v>
      </c>
      <c r="AF45" s="15">
        <v>3.8508000000000001E-2</v>
      </c>
      <c r="AG45" s="15">
        <v>3.9275999999999998E-2</v>
      </c>
      <c r="AH45" s="15">
        <v>3.9732999999999997E-2</v>
      </c>
      <c r="AI45" s="15">
        <v>4.0037999999999997E-2</v>
      </c>
      <c r="AJ45" s="15">
        <v>3.9819E-2</v>
      </c>
      <c r="AK45" s="15">
        <v>4.0361000000000001E-2</v>
      </c>
      <c r="AL45" s="15">
        <v>4.0680000000000001E-2</v>
      </c>
      <c r="AM45" s="15">
        <v>4.0576000000000001E-2</v>
      </c>
      <c r="AN45" s="15">
        <v>4.1079999999999998E-2</v>
      </c>
      <c r="AO45" s="15">
        <v>4.1718999999999999E-2</v>
      </c>
      <c r="AP45" s="15">
        <v>4.2247E-2</v>
      </c>
      <c r="AQ45" s="15">
        <v>4.3309E-2</v>
      </c>
      <c r="AR45" s="15">
        <v>4.299E-2</v>
      </c>
      <c r="AS45" s="15">
        <v>4.3265999999999999E-2</v>
      </c>
      <c r="AT45" s="15">
        <v>4.3609000000000002E-2</v>
      </c>
      <c r="AU45" s="15">
        <v>4.3818999999999997E-2</v>
      </c>
      <c r="AV45" s="15">
        <v>4.4038000000000001E-2</v>
      </c>
      <c r="AW45" s="15">
        <v>4.4374999999999998E-2</v>
      </c>
      <c r="AX45" s="15">
        <v>4.5054999999999998E-2</v>
      </c>
      <c r="AY45" s="15">
        <v>4.5010000000000001E-2</v>
      </c>
      <c r="AZ45" s="15">
        <v>4.4694999999999999E-2</v>
      </c>
      <c r="BA45" s="15">
        <v>4.4339999999999997E-2</v>
      </c>
      <c r="BB45" s="15">
        <v>4.4116000000000002E-2</v>
      </c>
      <c r="BC45" s="15">
        <v>4.4413000000000001E-2</v>
      </c>
      <c r="BD45" s="15">
        <v>4.4600000000000001E-2</v>
      </c>
      <c r="BE45" s="15">
        <v>4.5393000000000003E-2</v>
      </c>
      <c r="BF45" s="15">
        <v>4.4285999999999999E-2</v>
      </c>
      <c r="BG45" s="15">
        <v>4.4260000000000001E-2</v>
      </c>
      <c r="BH45" s="15">
        <v>4.4499999999999998E-2</v>
      </c>
      <c r="BI45" s="15">
        <v>4.5125999999999999E-2</v>
      </c>
      <c r="BJ45" s="15">
        <v>4.4172999999999997E-2</v>
      </c>
      <c r="BK45" s="15">
        <v>4.3706000000000002E-2</v>
      </c>
      <c r="BL45" s="15">
        <v>4.3013000000000003E-2</v>
      </c>
      <c r="BM45" s="15">
        <v>4.3200000000000002E-2</v>
      </c>
      <c r="BN45" s="15">
        <v>4.3400000000000001E-2</v>
      </c>
      <c r="BO45" s="15">
        <v>4.3965999999999998E-2</v>
      </c>
      <c r="BP45" s="15">
        <v>4.3945999999999999E-2</v>
      </c>
      <c r="BQ45" s="15">
        <v>4.3445999999999999E-2</v>
      </c>
      <c r="BR45" s="15">
        <v>4.3099999999999999E-2</v>
      </c>
      <c r="BS45" s="15">
        <v>4.2419999999999999E-2</v>
      </c>
      <c r="BT45" s="15">
        <v>4.2063999999999997E-2</v>
      </c>
      <c r="BU45" s="15">
        <v>4.1435E-2</v>
      </c>
      <c r="BV45" s="15">
        <v>4.2056999999999997E-2</v>
      </c>
      <c r="BW45" s="15">
        <v>4.1134999999999998E-2</v>
      </c>
      <c r="BX45" s="15">
        <v>4.0670999999999999E-2</v>
      </c>
      <c r="BY45" s="15">
        <v>4.0785000000000002E-2</v>
      </c>
      <c r="BZ45" s="15">
        <v>4.0785000000000002E-2</v>
      </c>
      <c r="CA45" s="15">
        <v>4.0528000000000002E-2</v>
      </c>
      <c r="CB45" s="15">
        <v>3.9713999999999999E-2</v>
      </c>
      <c r="CC45" s="15">
        <v>3.9484999999999999E-2</v>
      </c>
      <c r="CD45" s="15">
        <v>3.8984999999999999E-2</v>
      </c>
      <c r="CE45" s="15">
        <v>3.8821000000000001E-2</v>
      </c>
      <c r="CF45" s="15">
        <v>3.8535E-2</v>
      </c>
      <c r="CG45" s="15">
        <v>3.9128000000000003E-2</v>
      </c>
      <c r="CH45" s="15">
        <v>3.9057000000000001E-2</v>
      </c>
      <c r="CI45" s="15">
        <v>3.9128000000000003E-2</v>
      </c>
      <c r="CJ45" s="15">
        <v>3.9521000000000001E-2</v>
      </c>
      <c r="CK45" s="15">
        <v>4.0057000000000002E-2</v>
      </c>
      <c r="CL45" s="15">
        <v>4.0641999999999998E-2</v>
      </c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</row>
    <row r="46" spans="1:193" x14ac:dyDescent="0.2">
      <c r="A46" s="7" t="s">
        <v>13</v>
      </c>
      <c r="B46" s="7" t="s">
        <v>26</v>
      </c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>
        <v>4.3099999999999999E-2</v>
      </c>
      <c r="AR46" s="15"/>
      <c r="AS46" s="15">
        <v>4.1700000000000001E-2</v>
      </c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>
        <v>4.5100000000000001E-2</v>
      </c>
      <c r="BE46" s="15">
        <v>4.5999999999999999E-2</v>
      </c>
      <c r="BF46" s="15"/>
      <c r="BG46" s="15"/>
      <c r="BH46" s="15"/>
      <c r="BI46" s="15">
        <v>4.5199999999999997E-2</v>
      </c>
      <c r="BJ46" s="15">
        <v>5.0599999999999999E-2</v>
      </c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>
        <v>3.8199999999999998E-2</v>
      </c>
      <c r="BY46" s="15"/>
      <c r="BZ46" s="15">
        <v>4.2299999999999997E-2</v>
      </c>
      <c r="CA46" s="15">
        <v>4.0800000000000003E-2</v>
      </c>
      <c r="CB46" s="15"/>
      <c r="CC46" s="15"/>
      <c r="CD46" s="15"/>
      <c r="CE46" s="15">
        <v>3.6799999999999999E-2</v>
      </c>
      <c r="CF46" s="15"/>
      <c r="CG46" s="15"/>
      <c r="CH46" s="15"/>
      <c r="CI46" s="15"/>
      <c r="CJ46" s="15">
        <v>4.3499999999999997E-2</v>
      </c>
      <c r="CK46" s="15"/>
      <c r="CL46" s="15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</row>
    <row r="47" spans="1:193" x14ac:dyDescent="0.2">
      <c r="A47" s="7" t="s">
        <v>14</v>
      </c>
      <c r="B47" s="7" t="s">
        <v>26</v>
      </c>
      <c r="C47" s="15">
        <v>4.36E-2</v>
      </c>
      <c r="D47" s="15"/>
      <c r="E47" s="15">
        <v>4.6800000000000001E-2</v>
      </c>
      <c r="F47" s="15"/>
      <c r="G47" s="15">
        <v>4.5699999999999998E-2</v>
      </c>
      <c r="H47" s="15"/>
      <c r="I47" s="15">
        <v>4.6399999999999997E-2</v>
      </c>
      <c r="J47" s="15"/>
      <c r="K47" s="15"/>
      <c r="L47" s="15">
        <v>4.2500000000000003E-2</v>
      </c>
      <c r="M47" s="15">
        <v>4.3200000000000002E-2</v>
      </c>
      <c r="N47" s="15">
        <v>4.5600000000000002E-2</v>
      </c>
      <c r="O47" s="15"/>
      <c r="P47" s="15">
        <v>4.3999999999999997E-2</v>
      </c>
      <c r="Q47" s="15"/>
      <c r="R47" s="15">
        <v>4.1750000000000002E-2</v>
      </c>
      <c r="S47" s="15"/>
      <c r="T47" s="15">
        <v>3.9600000000000003E-2</v>
      </c>
      <c r="U47" s="15">
        <v>4.2299999999999997E-2</v>
      </c>
      <c r="V47" s="15"/>
      <c r="W47" s="15"/>
      <c r="X47" s="15"/>
      <c r="Y47" s="15">
        <v>2.98E-2</v>
      </c>
      <c r="Z47" s="15"/>
      <c r="AA47" s="15"/>
      <c r="AB47" s="15"/>
      <c r="AC47" s="15"/>
      <c r="AD47" s="15"/>
      <c r="AE47" s="15"/>
      <c r="AF47" s="15"/>
      <c r="AG47" s="15">
        <v>3.78E-2</v>
      </c>
      <c r="AH47" s="15"/>
      <c r="AI47" s="15"/>
      <c r="AJ47" s="15"/>
      <c r="AK47" s="15"/>
      <c r="AL47" s="15"/>
      <c r="AM47" s="15">
        <v>3.9399999999999998E-2</v>
      </c>
      <c r="AN47" s="15"/>
      <c r="AO47" s="15"/>
      <c r="AP47" s="15"/>
      <c r="AQ47" s="15">
        <v>4.3099999999999999E-2</v>
      </c>
      <c r="AR47" s="15">
        <v>4.3299999999999998E-2</v>
      </c>
      <c r="AS47" s="15">
        <v>4.2799999999999998E-2</v>
      </c>
      <c r="AT47" s="15">
        <v>4.2700000000000002E-2</v>
      </c>
      <c r="AU47" s="15">
        <v>4.3700000000000003E-2</v>
      </c>
      <c r="AV47" s="15">
        <v>4.6100000000000002E-2</v>
      </c>
      <c r="AW47" s="15">
        <v>4.4999999999999998E-2</v>
      </c>
      <c r="AX47" s="15">
        <v>4.7899999999999998E-2</v>
      </c>
      <c r="AY47" s="15">
        <v>4.5600000000000002E-2</v>
      </c>
      <c r="AZ47" s="15"/>
      <c r="BA47" s="15">
        <v>4.6800000000000001E-2</v>
      </c>
      <c r="BB47" s="15"/>
      <c r="BC47" s="15">
        <v>4.48E-2</v>
      </c>
      <c r="BD47" s="15">
        <v>4.4400000000000002E-2</v>
      </c>
      <c r="BE47" s="15">
        <v>4.6899999999999997E-2</v>
      </c>
      <c r="BF47" s="15"/>
      <c r="BG47" s="15">
        <v>4.4200000000000003E-2</v>
      </c>
      <c r="BH47" s="15"/>
      <c r="BI47" s="15">
        <v>4.48E-2</v>
      </c>
      <c r="BJ47" s="15">
        <v>4.4699999999999997E-2</v>
      </c>
      <c r="BK47" s="15">
        <v>4.5699999999999998E-2</v>
      </c>
      <c r="BL47" s="15">
        <v>4.4900000000000002E-2</v>
      </c>
      <c r="BM47" s="15">
        <v>4.36E-2</v>
      </c>
      <c r="BN47" s="15">
        <v>4.5199999999999997E-2</v>
      </c>
      <c r="BO47" s="15"/>
      <c r="BP47" s="15"/>
      <c r="BQ47" s="15"/>
      <c r="BR47" s="15"/>
      <c r="BS47" s="15"/>
      <c r="BT47" s="15"/>
      <c r="BU47" s="15">
        <v>4.4900000000000002E-2</v>
      </c>
      <c r="BV47" s="15"/>
      <c r="BW47" s="15"/>
      <c r="BX47" s="15"/>
      <c r="BY47" s="15"/>
      <c r="BZ47" s="15">
        <v>0.04</v>
      </c>
      <c r="CA47" s="15">
        <v>4.0899999999999999E-2</v>
      </c>
      <c r="CB47" s="15">
        <v>3.6799999999999999E-2</v>
      </c>
      <c r="CC47" s="15"/>
      <c r="CD47" s="15"/>
      <c r="CE47" s="15"/>
      <c r="CF47" s="15">
        <v>3.6400000000000002E-2</v>
      </c>
      <c r="CG47" s="15">
        <v>3.44E-2</v>
      </c>
      <c r="CH47" s="15">
        <v>3.9600000000000003E-2</v>
      </c>
      <c r="CI47" s="15">
        <v>3.61E-2</v>
      </c>
      <c r="CJ47" s="15">
        <v>3.9800000000000002E-2</v>
      </c>
      <c r="CK47" s="15"/>
      <c r="CL47" s="15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</row>
    <row r="48" spans="1:193" x14ac:dyDescent="0.2">
      <c r="A48" s="7" t="s">
        <v>15</v>
      </c>
      <c r="B48" s="7" t="s">
        <v>26</v>
      </c>
      <c r="C48" s="15">
        <v>4.4311000000000003E-2</v>
      </c>
      <c r="D48" s="15">
        <v>4.4877E-2</v>
      </c>
      <c r="E48" s="15">
        <v>4.4600000000000001E-2</v>
      </c>
      <c r="F48" s="15">
        <v>4.4269999999999997E-2</v>
      </c>
      <c r="G48" s="15">
        <v>4.4054999999999997E-2</v>
      </c>
      <c r="H48" s="15">
        <v>4.3961E-2</v>
      </c>
      <c r="I48" s="15">
        <v>4.4170000000000001E-2</v>
      </c>
      <c r="J48" s="15">
        <v>4.4025000000000002E-2</v>
      </c>
      <c r="K48" s="15">
        <v>4.3622000000000001E-2</v>
      </c>
      <c r="L48" s="15">
        <v>4.3499999999999997E-2</v>
      </c>
      <c r="M48" s="15">
        <v>4.4096000000000003E-2</v>
      </c>
      <c r="N48" s="15">
        <v>4.4232E-2</v>
      </c>
      <c r="O48" s="15">
        <v>4.3826999999999998E-2</v>
      </c>
      <c r="P48" s="15">
        <v>4.3586E-2</v>
      </c>
      <c r="Q48" s="15">
        <v>4.2902999999999997E-2</v>
      </c>
      <c r="R48" s="15">
        <v>4.3055000000000003E-2</v>
      </c>
      <c r="S48" s="15">
        <v>4.0985000000000001E-2</v>
      </c>
      <c r="T48" s="15">
        <v>4.0410000000000001E-2</v>
      </c>
      <c r="U48" s="15">
        <v>3.9835000000000002E-2</v>
      </c>
      <c r="V48" s="15">
        <v>3.9639000000000001E-2</v>
      </c>
      <c r="W48" s="15">
        <v>3.9491999999999999E-2</v>
      </c>
      <c r="X48" s="15">
        <v>3.8551000000000002E-2</v>
      </c>
      <c r="Y48" s="15">
        <v>3.8372000000000003E-2</v>
      </c>
      <c r="Z48" s="15">
        <v>3.8542E-2</v>
      </c>
      <c r="AA48" s="15">
        <v>3.8163999999999997E-2</v>
      </c>
      <c r="AB48" s="15">
        <v>3.8039000000000003E-2</v>
      </c>
      <c r="AC48" s="15">
        <v>3.8449999999999998E-2</v>
      </c>
      <c r="AD48" s="15">
        <v>3.8552999999999997E-2</v>
      </c>
      <c r="AE48" s="15">
        <v>3.8460000000000001E-2</v>
      </c>
      <c r="AF48" s="15">
        <v>3.8892000000000003E-2</v>
      </c>
      <c r="AG48" s="15">
        <v>3.9300000000000002E-2</v>
      </c>
      <c r="AH48" s="15">
        <v>3.8991999999999999E-2</v>
      </c>
      <c r="AI48" s="15">
        <v>3.9371000000000003E-2</v>
      </c>
      <c r="AJ48" s="15">
        <v>3.9927999999999998E-2</v>
      </c>
      <c r="AK48" s="15">
        <v>3.9764000000000001E-2</v>
      </c>
      <c r="AL48" s="15">
        <v>4.0689000000000003E-2</v>
      </c>
      <c r="AM48" s="15">
        <v>4.0332E-2</v>
      </c>
      <c r="AN48" s="15">
        <v>4.0978000000000001E-2</v>
      </c>
      <c r="AO48" s="15">
        <v>4.1657E-2</v>
      </c>
      <c r="AP48" s="15">
        <v>4.1856999999999998E-2</v>
      </c>
      <c r="AQ48" s="15">
        <v>4.2341999999999998E-2</v>
      </c>
      <c r="AR48" s="15">
        <v>4.2363999999999999E-2</v>
      </c>
      <c r="AS48" s="15">
        <v>4.2535000000000003E-2</v>
      </c>
      <c r="AT48" s="15">
        <v>4.2860000000000002E-2</v>
      </c>
      <c r="AU48" s="15">
        <v>4.3534999999999997E-2</v>
      </c>
      <c r="AV48" s="15">
        <v>4.3846000000000003E-2</v>
      </c>
      <c r="AW48" s="15">
        <v>4.5059000000000002E-2</v>
      </c>
      <c r="AX48" s="15">
        <v>4.6285E-2</v>
      </c>
      <c r="AY48" s="15">
        <v>4.6233000000000003E-2</v>
      </c>
      <c r="AZ48" s="15">
        <v>4.5788000000000002E-2</v>
      </c>
      <c r="BA48" s="15">
        <v>4.5902999999999999E-2</v>
      </c>
      <c r="BB48" s="15">
        <v>4.5352999999999997E-2</v>
      </c>
      <c r="BC48" s="15">
        <v>4.6018000000000003E-2</v>
      </c>
      <c r="BD48" s="15">
        <v>4.6362E-2</v>
      </c>
      <c r="BE48" s="15">
        <v>4.6411000000000001E-2</v>
      </c>
      <c r="BF48" s="15">
        <v>4.5914000000000003E-2</v>
      </c>
      <c r="BG48" s="15">
        <v>4.5720999999999998E-2</v>
      </c>
      <c r="BH48" s="15">
        <v>4.5761999999999997E-2</v>
      </c>
      <c r="BI48" s="15">
        <v>4.6267000000000003E-2</v>
      </c>
      <c r="BJ48" s="15">
        <v>4.5629000000000003E-2</v>
      </c>
      <c r="BK48" s="15">
        <v>4.5587999999999997E-2</v>
      </c>
      <c r="BL48" s="15">
        <v>4.5102999999999997E-2</v>
      </c>
      <c r="BM48" s="15">
        <v>4.4448000000000001E-2</v>
      </c>
      <c r="BN48" s="15">
        <v>4.4859000000000003E-2</v>
      </c>
      <c r="BO48" s="15">
        <v>4.3869999999999999E-2</v>
      </c>
      <c r="BP48" s="15">
        <v>4.4703E-2</v>
      </c>
      <c r="BQ48" s="15">
        <v>4.4526000000000003E-2</v>
      </c>
      <c r="BR48" s="15">
        <v>4.3685000000000002E-2</v>
      </c>
      <c r="BS48" s="15">
        <v>4.3685000000000002E-2</v>
      </c>
      <c r="BT48" s="15">
        <v>4.3359000000000002E-2</v>
      </c>
      <c r="BU48" s="15">
        <v>4.2202999999999997E-2</v>
      </c>
      <c r="BV48" s="15">
        <v>4.2507000000000003E-2</v>
      </c>
      <c r="BW48" s="15">
        <v>4.2465999999999997E-2</v>
      </c>
      <c r="BX48" s="15">
        <v>4.1570000000000003E-2</v>
      </c>
      <c r="BY48" s="15">
        <v>4.1724999999999998E-2</v>
      </c>
      <c r="BZ48" s="15">
        <v>4.1628999999999999E-2</v>
      </c>
      <c r="CA48" s="15">
        <v>4.1429000000000001E-2</v>
      </c>
      <c r="CB48" s="15">
        <v>4.0975999999999999E-2</v>
      </c>
      <c r="CC48" s="15">
        <v>4.0940999999999998E-2</v>
      </c>
      <c r="CD48" s="15">
        <v>4.0863999999999998E-2</v>
      </c>
      <c r="CE48" s="15">
        <v>4.0624E-2</v>
      </c>
      <c r="CF48" s="15">
        <v>4.1520000000000001E-2</v>
      </c>
      <c r="CG48" s="15">
        <v>4.0964E-2</v>
      </c>
      <c r="CH48" s="15">
        <v>4.1320000000000003E-2</v>
      </c>
      <c r="CI48" s="15">
        <v>4.0015000000000002E-2</v>
      </c>
      <c r="CJ48" s="15">
        <v>4.0436E-2</v>
      </c>
      <c r="CK48" s="15">
        <v>4.1064999999999997E-2</v>
      </c>
      <c r="CL48" s="15">
        <v>4.1494000000000003E-2</v>
      </c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</row>
    <row r="49" spans="1:193" x14ac:dyDescent="0.2">
      <c r="A49" s="7" t="s">
        <v>16</v>
      </c>
      <c r="B49" s="7" t="s">
        <v>26</v>
      </c>
      <c r="C49" s="15">
        <v>4.7199999999999999E-2</v>
      </c>
      <c r="D49" s="15">
        <v>4.6920000000000003E-2</v>
      </c>
      <c r="E49" s="15">
        <v>4.616E-2</v>
      </c>
      <c r="F49" s="15">
        <v>4.6420000000000003E-2</v>
      </c>
      <c r="G49" s="15">
        <v>4.6519999999999999E-2</v>
      </c>
      <c r="H49" s="15">
        <v>4.6539999999999998E-2</v>
      </c>
      <c r="I49" s="15">
        <v>4.6460000000000001E-2</v>
      </c>
      <c r="J49" s="15">
        <v>4.6879999999999998E-2</v>
      </c>
      <c r="K49" s="15">
        <v>4.7820000000000001E-2</v>
      </c>
      <c r="L49" s="15">
        <v>4.734E-2</v>
      </c>
      <c r="M49" s="15">
        <v>4.6719999999999998E-2</v>
      </c>
      <c r="N49" s="15">
        <v>4.6199999999999998E-2</v>
      </c>
      <c r="O49" s="15">
        <v>4.6820000000000001E-2</v>
      </c>
      <c r="P49" s="15">
        <v>4.6960000000000002E-2</v>
      </c>
      <c r="Q49" s="15">
        <v>4.5425E-2</v>
      </c>
      <c r="R49" s="15">
        <v>4.5400000000000003E-2</v>
      </c>
      <c r="S49" s="15">
        <v>4.4600000000000001E-2</v>
      </c>
      <c r="T49" s="15">
        <v>4.4650000000000002E-2</v>
      </c>
      <c r="U49" s="15">
        <v>4.4350000000000001E-2</v>
      </c>
      <c r="V49" s="15">
        <v>4.3874999999999997E-2</v>
      </c>
      <c r="W49" s="15">
        <v>4.3549999999999998E-2</v>
      </c>
      <c r="X49" s="15">
        <v>4.3825000000000003E-2</v>
      </c>
      <c r="Y49" s="15">
        <v>4.4075000000000003E-2</v>
      </c>
      <c r="Z49" s="15">
        <v>4.2950000000000002E-2</v>
      </c>
      <c r="AA49" s="15">
        <v>4.2799999999999998E-2</v>
      </c>
      <c r="AB49" s="15">
        <v>4.2875000000000003E-2</v>
      </c>
      <c r="AC49" s="15">
        <v>4.2599999999999999E-2</v>
      </c>
      <c r="AD49" s="15">
        <v>4.3075000000000002E-2</v>
      </c>
      <c r="AE49" s="15">
        <v>4.3499999999999997E-2</v>
      </c>
      <c r="AF49" s="15">
        <v>4.2825000000000002E-2</v>
      </c>
      <c r="AG49" s="15">
        <v>4.3275000000000001E-2</v>
      </c>
      <c r="AH49" s="15">
        <v>4.3674999999999999E-2</v>
      </c>
      <c r="AI49" s="15">
        <v>4.3749999999999997E-2</v>
      </c>
      <c r="AJ49" s="15">
        <v>4.4124999999999998E-2</v>
      </c>
      <c r="AK49" s="15">
        <v>4.41E-2</v>
      </c>
      <c r="AL49" s="15">
        <v>4.4350000000000001E-2</v>
      </c>
      <c r="AM49" s="15">
        <v>4.4624999999999998E-2</v>
      </c>
      <c r="AN49" s="15">
        <v>4.5324999999999997E-2</v>
      </c>
      <c r="AO49" s="15">
        <v>4.4925E-2</v>
      </c>
      <c r="AP49" s="15">
        <v>4.5650000000000003E-2</v>
      </c>
      <c r="AQ49" s="15">
        <v>4.6274999999999997E-2</v>
      </c>
      <c r="AR49" s="15">
        <v>4.7824999999999999E-2</v>
      </c>
      <c r="AS49" s="15">
        <v>4.8000000000000001E-2</v>
      </c>
      <c r="AT49" s="15">
        <v>4.7849999999999997E-2</v>
      </c>
      <c r="AU49" s="15">
        <v>4.7625000000000001E-2</v>
      </c>
      <c r="AV49" s="15">
        <v>4.7925000000000002E-2</v>
      </c>
      <c r="AW49" s="15">
        <v>4.7800000000000002E-2</v>
      </c>
      <c r="AX49" s="15">
        <v>4.8500000000000001E-2</v>
      </c>
      <c r="AY49" s="15">
        <v>4.7574999999999999E-2</v>
      </c>
      <c r="AZ49" s="15">
        <v>4.7225000000000003E-2</v>
      </c>
      <c r="BA49" s="15">
        <v>4.6475000000000002E-2</v>
      </c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>
        <v>4.4499999999999998E-2</v>
      </c>
      <c r="BT49" s="15"/>
      <c r="BU49" s="15"/>
      <c r="BV49" s="15">
        <v>4.0300000000000002E-2</v>
      </c>
      <c r="BW49" s="15"/>
      <c r="BX49" s="15"/>
      <c r="BY49" s="15"/>
      <c r="BZ49" s="15"/>
      <c r="CA49" s="15">
        <v>3.95E-2</v>
      </c>
      <c r="CB49" s="15"/>
      <c r="CC49" s="15">
        <v>4.2799999999999998E-2</v>
      </c>
      <c r="CD49" s="15"/>
      <c r="CE49" s="15"/>
      <c r="CF49" s="15"/>
      <c r="CG49" s="15"/>
      <c r="CH49" s="15"/>
      <c r="CI49" s="15"/>
      <c r="CJ49" s="15"/>
      <c r="CK49" s="15">
        <v>3.9899999999999998E-2</v>
      </c>
      <c r="CL49" s="15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</row>
    <row r="50" spans="1:193" x14ac:dyDescent="0.2">
      <c r="A50" s="7" t="s">
        <v>19</v>
      </c>
      <c r="B50" s="7" t="s">
        <v>26</v>
      </c>
      <c r="C50" s="15">
        <v>4.3499999999999997E-2</v>
      </c>
      <c r="D50" s="15">
        <v>4.3150000000000001E-2</v>
      </c>
      <c r="E50" s="15">
        <v>4.265E-2</v>
      </c>
      <c r="F50" s="15">
        <v>4.0099999999999997E-2</v>
      </c>
      <c r="G50" s="15">
        <v>4.1950000000000001E-2</v>
      </c>
      <c r="H50" s="15">
        <v>4.1849999999999998E-2</v>
      </c>
      <c r="I50" s="15">
        <v>4.1450000000000001E-2</v>
      </c>
      <c r="J50" s="15">
        <v>4.1950000000000001E-2</v>
      </c>
      <c r="K50" s="15">
        <v>4.1549999999999997E-2</v>
      </c>
      <c r="L50" s="15">
        <v>4.1099999999999998E-2</v>
      </c>
      <c r="M50" s="15">
        <v>4.2099999999999999E-2</v>
      </c>
      <c r="N50" s="15">
        <v>4.1450000000000001E-2</v>
      </c>
      <c r="O50" s="15">
        <v>4.1349999999999998E-2</v>
      </c>
      <c r="P50" s="15">
        <v>4.0550000000000003E-2</v>
      </c>
      <c r="Q50" s="15">
        <v>4.0250000000000001E-2</v>
      </c>
      <c r="R50" s="15">
        <v>4.0599999999999997E-2</v>
      </c>
      <c r="S50" s="15">
        <v>4.045E-2</v>
      </c>
      <c r="T50" s="15">
        <v>4.02E-2</v>
      </c>
      <c r="U50" s="15">
        <v>4.0149999999999998E-2</v>
      </c>
      <c r="V50" s="15">
        <v>4.0099999999999997E-2</v>
      </c>
      <c r="W50" s="15">
        <v>3.9899999999999998E-2</v>
      </c>
      <c r="X50" s="15">
        <v>3.9149999999999997E-2</v>
      </c>
      <c r="Y50" s="15">
        <v>3.925E-2</v>
      </c>
      <c r="Z50" s="15">
        <v>3.9350000000000003E-2</v>
      </c>
      <c r="AA50" s="15">
        <v>3.8550000000000001E-2</v>
      </c>
      <c r="AB50" s="15">
        <v>3.7749999999999999E-2</v>
      </c>
      <c r="AC50" s="15">
        <v>3.8249999999999999E-2</v>
      </c>
      <c r="AD50" s="15">
        <v>3.7600000000000001E-2</v>
      </c>
      <c r="AE50" s="15">
        <v>3.7949999999999998E-2</v>
      </c>
      <c r="AF50" s="15">
        <v>3.7900000000000003E-2</v>
      </c>
      <c r="AG50" s="15">
        <v>3.8399999999999997E-2</v>
      </c>
      <c r="AH50" s="15">
        <v>3.7900000000000003E-2</v>
      </c>
      <c r="AI50" s="15">
        <v>3.8899999999999997E-2</v>
      </c>
      <c r="AJ50" s="15">
        <v>3.9449999999999999E-2</v>
      </c>
      <c r="AK50" s="15">
        <v>4.0300000000000002E-2</v>
      </c>
      <c r="AL50" s="15">
        <v>4.0050000000000002E-2</v>
      </c>
      <c r="AM50" s="15">
        <v>4.0849999999999997E-2</v>
      </c>
      <c r="AN50" s="15">
        <v>4.1050000000000003E-2</v>
      </c>
      <c r="AO50" s="15">
        <v>4.095E-2</v>
      </c>
      <c r="AP50" s="15">
        <v>4.1399999999999999E-2</v>
      </c>
      <c r="AQ50" s="15">
        <v>4.2200000000000001E-2</v>
      </c>
      <c r="AR50" s="15">
        <v>4.3150000000000001E-2</v>
      </c>
      <c r="AS50" s="15">
        <v>4.2950000000000002E-2</v>
      </c>
      <c r="AT50" s="15">
        <v>4.36E-2</v>
      </c>
      <c r="AU50" s="15">
        <v>4.3650000000000001E-2</v>
      </c>
      <c r="AV50" s="15">
        <v>4.4450000000000003E-2</v>
      </c>
      <c r="AW50" s="15">
        <v>4.4600000000000001E-2</v>
      </c>
      <c r="AX50" s="15">
        <v>4.4450000000000003E-2</v>
      </c>
      <c r="AY50" s="15">
        <v>4.4299999999999999E-2</v>
      </c>
      <c r="AZ50" s="15">
        <v>4.3700000000000003E-2</v>
      </c>
      <c r="BA50" s="15">
        <v>4.2549999999999998E-2</v>
      </c>
      <c r="BB50" s="15">
        <v>4.1549999999999997E-2</v>
      </c>
      <c r="BC50" s="15">
        <v>4.3700000000000003E-2</v>
      </c>
      <c r="BD50" s="15">
        <v>4.3299999999999998E-2</v>
      </c>
      <c r="BE50" s="15">
        <v>4.3299999999999998E-2</v>
      </c>
      <c r="BF50" s="15">
        <v>4.3799999999999999E-2</v>
      </c>
      <c r="BG50" s="15">
        <v>4.3799999999999999E-2</v>
      </c>
      <c r="BH50" s="15">
        <v>4.3099999999999999E-2</v>
      </c>
      <c r="BI50" s="15">
        <v>4.3700000000000003E-2</v>
      </c>
      <c r="BJ50" s="15">
        <v>4.3400000000000001E-2</v>
      </c>
      <c r="BK50" s="15">
        <v>4.2900000000000001E-2</v>
      </c>
      <c r="BL50" s="15">
        <v>4.24E-2</v>
      </c>
      <c r="BM50" s="15">
        <v>4.2599999999999999E-2</v>
      </c>
      <c r="BN50" s="15">
        <v>4.1099999999999998E-2</v>
      </c>
      <c r="BO50" s="15">
        <v>4.2000000000000003E-2</v>
      </c>
      <c r="BP50" s="15">
        <v>4.2299999999999997E-2</v>
      </c>
      <c r="BQ50" s="15">
        <v>4.2500000000000003E-2</v>
      </c>
      <c r="BR50" s="15">
        <v>4.2099999999999999E-2</v>
      </c>
      <c r="BS50" s="15">
        <v>4.1300000000000003E-2</v>
      </c>
      <c r="BT50" s="15">
        <v>3.9199999999999999E-2</v>
      </c>
      <c r="BU50" s="15">
        <v>3.9199999999999999E-2</v>
      </c>
      <c r="BV50" s="15">
        <v>3.9899999999999998E-2</v>
      </c>
      <c r="BW50" s="15">
        <v>4.0300000000000002E-2</v>
      </c>
      <c r="BX50" s="15">
        <v>4.1799999999999997E-2</v>
      </c>
      <c r="BY50" s="15">
        <v>4.1300000000000003E-2</v>
      </c>
      <c r="BZ50" s="15">
        <v>3.8199999999999998E-2</v>
      </c>
      <c r="CA50" s="15">
        <v>3.8800000000000001E-2</v>
      </c>
      <c r="CB50" s="15">
        <v>3.8600000000000002E-2</v>
      </c>
      <c r="CC50" s="15">
        <v>4.02E-2</v>
      </c>
      <c r="CD50" s="15">
        <v>3.8199999999999998E-2</v>
      </c>
      <c r="CE50" s="15">
        <v>3.8100000000000002E-2</v>
      </c>
      <c r="CF50" s="15">
        <v>3.8800000000000001E-2</v>
      </c>
      <c r="CG50" s="15">
        <v>3.8199999999999998E-2</v>
      </c>
      <c r="CH50" s="15">
        <v>3.85E-2</v>
      </c>
      <c r="CI50" s="15">
        <v>3.85E-2</v>
      </c>
      <c r="CJ50" s="15">
        <v>3.9300000000000002E-2</v>
      </c>
      <c r="CK50" s="15">
        <v>3.9600000000000003E-2</v>
      </c>
      <c r="CL50" s="15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</row>
    <row r="51" spans="1:193" x14ac:dyDescent="0.2">
      <c r="A51" s="7" t="s">
        <v>20</v>
      </c>
      <c r="B51" s="7" t="s">
        <v>26</v>
      </c>
      <c r="C51" s="15"/>
      <c r="D51" s="15"/>
      <c r="E51" s="15"/>
      <c r="F51" s="15"/>
      <c r="G51" s="15"/>
      <c r="H51" s="15">
        <v>4.5699999999999998E-2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>
        <v>3.9100000000000003E-2</v>
      </c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</row>
    <row r="52" spans="1:193" x14ac:dyDescent="0.2">
      <c r="A52" s="7" t="s">
        <v>22</v>
      </c>
      <c r="B52" s="7" t="s">
        <v>26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>
        <v>4.58E-2</v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</row>
    <row r="53" spans="1:193" x14ac:dyDescent="0.2">
      <c r="A53" s="7" t="s">
        <v>23</v>
      </c>
      <c r="B53" s="7" t="s">
        <v>26</v>
      </c>
      <c r="C53" s="15">
        <v>4.2755000000000001E-2</v>
      </c>
      <c r="D53" s="15">
        <v>4.3700000000000003E-2</v>
      </c>
      <c r="E53" s="15">
        <v>4.3261000000000001E-2</v>
      </c>
      <c r="F53" s="15">
        <v>4.2682999999999999E-2</v>
      </c>
      <c r="G53" s="15">
        <v>4.2083000000000002E-2</v>
      </c>
      <c r="H53" s="15">
        <v>4.2460999999999999E-2</v>
      </c>
      <c r="I53" s="15">
        <v>4.2233E-2</v>
      </c>
      <c r="J53" s="15">
        <v>4.2099999999999999E-2</v>
      </c>
      <c r="K53" s="15">
        <v>4.2326999999999997E-2</v>
      </c>
      <c r="L53" s="15">
        <v>4.1966000000000003E-2</v>
      </c>
      <c r="M53" s="15">
        <v>4.2793999999999999E-2</v>
      </c>
      <c r="N53" s="15">
        <v>4.2700000000000002E-2</v>
      </c>
      <c r="O53" s="15">
        <v>4.2509999999999999E-2</v>
      </c>
      <c r="P53" s="15">
        <v>4.1921E-2</v>
      </c>
      <c r="Q53" s="15">
        <v>4.1446999999999998E-2</v>
      </c>
      <c r="R53" s="15">
        <v>4.1487999999999997E-2</v>
      </c>
      <c r="S53" s="15">
        <v>4.0967999999999997E-2</v>
      </c>
      <c r="T53" s="15">
        <v>4.1152000000000001E-2</v>
      </c>
      <c r="U53" s="15">
        <v>4.0571999999999997E-2</v>
      </c>
      <c r="V53" s="15">
        <v>3.9830999999999998E-2</v>
      </c>
      <c r="W53" s="15">
        <v>4.0015000000000002E-2</v>
      </c>
      <c r="X53" s="15">
        <v>3.9438000000000001E-2</v>
      </c>
      <c r="Y53" s="15">
        <v>3.9466000000000001E-2</v>
      </c>
      <c r="Z53" s="15">
        <v>3.8642000000000003E-2</v>
      </c>
      <c r="AA53" s="15">
        <v>3.8594000000000003E-2</v>
      </c>
      <c r="AB53" s="15">
        <v>3.8816999999999997E-2</v>
      </c>
      <c r="AC53" s="15">
        <v>3.8637999999999999E-2</v>
      </c>
      <c r="AD53" s="15">
        <v>3.8699999999999998E-2</v>
      </c>
      <c r="AE53" s="15">
        <v>3.8411000000000001E-2</v>
      </c>
      <c r="AF53" s="15">
        <v>3.8643999999999998E-2</v>
      </c>
      <c r="AG53" s="15">
        <v>3.8905000000000002E-2</v>
      </c>
      <c r="AH53" s="15">
        <v>3.9183000000000003E-2</v>
      </c>
      <c r="AI53" s="15">
        <v>3.8927000000000003E-2</v>
      </c>
      <c r="AJ53" s="15">
        <v>3.8843999999999997E-2</v>
      </c>
      <c r="AK53" s="15">
        <v>3.9583E-2</v>
      </c>
      <c r="AL53" s="15">
        <v>4.0260999999999998E-2</v>
      </c>
      <c r="AM53" s="15">
        <v>3.9954999999999997E-2</v>
      </c>
      <c r="AN53" s="15">
        <v>4.0550000000000003E-2</v>
      </c>
      <c r="AO53" s="15">
        <v>4.1010999999999999E-2</v>
      </c>
      <c r="AP53" s="15">
        <v>4.1723000000000003E-2</v>
      </c>
      <c r="AQ53" s="15">
        <v>4.2588000000000001E-2</v>
      </c>
      <c r="AR53" s="15">
        <v>4.1966000000000003E-2</v>
      </c>
      <c r="AS53" s="15">
        <v>4.2626999999999998E-2</v>
      </c>
      <c r="AT53" s="15">
        <v>4.2660999999999998E-2</v>
      </c>
      <c r="AU53" s="15">
        <v>4.3221999999999997E-2</v>
      </c>
      <c r="AV53" s="15">
        <v>4.3629000000000001E-2</v>
      </c>
      <c r="AW53" s="15">
        <v>4.3770000000000003E-2</v>
      </c>
      <c r="AX53" s="15">
        <v>4.4852000000000003E-2</v>
      </c>
      <c r="AY53" s="15">
        <v>4.4815000000000001E-2</v>
      </c>
      <c r="AZ53" s="15">
        <v>4.4826999999999999E-2</v>
      </c>
      <c r="BA53" s="15">
        <v>4.4566000000000001E-2</v>
      </c>
      <c r="BB53" s="15">
        <v>4.3672000000000002E-2</v>
      </c>
      <c r="BC53" s="15">
        <v>4.3987999999999999E-2</v>
      </c>
      <c r="BD53" s="15">
        <v>4.3679999999999997E-2</v>
      </c>
      <c r="BE53" s="15">
        <v>4.4493999999999999E-2</v>
      </c>
      <c r="BF53" s="15">
        <v>4.3194000000000003E-2</v>
      </c>
      <c r="BG53" s="15">
        <v>4.4104999999999998E-2</v>
      </c>
      <c r="BH53" s="15">
        <v>4.4257999999999999E-2</v>
      </c>
      <c r="BI53" s="15">
        <v>4.5215999999999999E-2</v>
      </c>
      <c r="BJ53" s="15">
        <v>4.4063999999999999E-2</v>
      </c>
      <c r="BK53" s="15">
        <v>4.3900000000000002E-2</v>
      </c>
      <c r="BL53" s="15">
        <v>4.3271999999999998E-2</v>
      </c>
      <c r="BM53" s="15">
        <v>4.3247000000000001E-2</v>
      </c>
      <c r="BN53" s="15">
        <v>4.2999999999999997E-2</v>
      </c>
      <c r="BO53" s="15">
        <v>4.3352000000000002E-2</v>
      </c>
      <c r="BP53" s="15">
        <v>4.36E-2</v>
      </c>
      <c r="BQ53" s="15">
        <v>4.3284000000000003E-2</v>
      </c>
      <c r="BR53" s="15">
        <v>4.2727000000000001E-2</v>
      </c>
      <c r="BS53" s="15">
        <v>4.2526000000000001E-2</v>
      </c>
      <c r="BT53" s="15">
        <v>4.1871999999999999E-2</v>
      </c>
      <c r="BU53" s="15">
        <v>4.1182999999999997E-2</v>
      </c>
      <c r="BV53" s="15">
        <v>4.095E-2</v>
      </c>
      <c r="BW53" s="15">
        <v>4.0787999999999998E-2</v>
      </c>
      <c r="BX53" s="15">
        <v>4.0377000000000003E-2</v>
      </c>
      <c r="BY53" s="15">
        <v>4.0472000000000001E-2</v>
      </c>
      <c r="BZ53" s="15">
        <v>3.9855000000000002E-2</v>
      </c>
      <c r="CA53" s="15">
        <v>3.9093999999999997E-2</v>
      </c>
      <c r="CB53" s="15">
        <v>3.8699999999999998E-2</v>
      </c>
      <c r="CC53" s="15">
        <v>3.8754999999999998E-2</v>
      </c>
      <c r="CD53" s="15">
        <v>3.8871999999999997E-2</v>
      </c>
      <c r="CE53" s="15">
        <v>3.8683000000000002E-2</v>
      </c>
      <c r="CF53" s="15">
        <v>3.8688E-2</v>
      </c>
      <c r="CG53" s="15">
        <v>3.9294000000000003E-2</v>
      </c>
      <c r="CH53" s="15">
        <v>3.9327000000000001E-2</v>
      </c>
      <c r="CI53" s="15">
        <v>3.9238000000000002E-2</v>
      </c>
      <c r="CJ53" s="15">
        <v>3.9615999999999998E-2</v>
      </c>
      <c r="CK53" s="15">
        <v>4.0710999999999997E-2</v>
      </c>
      <c r="CL53" s="15">
        <v>4.1260999999999999E-2</v>
      </c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</row>
    <row r="54" spans="1:193" x14ac:dyDescent="0.2">
      <c r="A54" s="3"/>
      <c r="B54" s="3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</row>
    <row r="55" spans="1:193" x14ac:dyDescent="0.2">
      <c r="A55" s="3"/>
      <c r="B55" s="3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</row>
    <row r="56" spans="1:193" x14ac:dyDescent="0.2">
      <c r="A56" s="3"/>
      <c r="B56" s="3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</row>
    <row r="57" spans="1:193" x14ac:dyDescent="0.2">
      <c r="A57" s="3"/>
      <c r="B57" s="3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</row>
    <row r="58" spans="1:193" x14ac:dyDescent="0.2">
      <c r="A58" s="3"/>
      <c r="B58" s="3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</row>
    <row r="59" spans="1:193" x14ac:dyDescent="0.2">
      <c r="A59" s="3"/>
      <c r="B59" s="3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</row>
    <row r="60" spans="1:193" x14ac:dyDescent="0.2">
      <c r="A60" s="3"/>
      <c r="B60" s="3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</row>
    <row r="61" spans="1:193" x14ac:dyDescent="0.2">
      <c r="A61" s="3"/>
      <c r="B61" s="3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</row>
    <row r="62" spans="1:193" x14ac:dyDescent="0.2">
      <c r="A62" s="3"/>
      <c r="B62" s="3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</row>
    <row r="63" spans="1:193" x14ac:dyDescent="0.2">
      <c r="A63" s="3"/>
      <c r="B63" s="3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</row>
    <row r="64" spans="1:193" x14ac:dyDescent="0.2">
      <c r="A64" s="3"/>
      <c r="B64" s="3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</row>
    <row r="65" spans="1:193" x14ac:dyDescent="0.2">
      <c r="A65" s="3"/>
      <c r="B65" s="3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</row>
    <row r="66" spans="1:193" x14ac:dyDescent="0.2">
      <c r="A66" s="3"/>
      <c r="B66" s="3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</row>
    <row r="67" spans="1:193" x14ac:dyDescent="0.2">
      <c r="A67" s="3"/>
      <c r="B67" s="3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</row>
    <row r="68" spans="1:193" x14ac:dyDescent="0.2">
      <c r="A68" s="3"/>
      <c r="B68" s="3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</row>
    <row r="69" spans="1:193" x14ac:dyDescent="0.2">
      <c r="A69" s="3"/>
      <c r="B69" s="3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</row>
    <row r="70" spans="1:193" x14ac:dyDescent="0.2">
      <c r="A70" s="3"/>
      <c r="B70" s="3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</row>
    <row r="71" spans="1:193" x14ac:dyDescent="0.2">
      <c r="A71" s="3"/>
      <c r="B71" s="3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</row>
    <row r="72" spans="1:193" x14ac:dyDescent="0.2">
      <c r="A72" s="3"/>
      <c r="B72" s="3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</row>
    <row r="73" spans="1:193" x14ac:dyDescent="0.2">
      <c r="A73" s="3"/>
      <c r="B73" s="3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</row>
    <row r="74" spans="1:193" x14ac:dyDescent="0.2">
      <c r="A74" s="3"/>
      <c r="B74" s="3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</row>
    <row r="75" spans="1:193" x14ac:dyDescent="0.2">
      <c r="A75" s="3"/>
      <c r="B75" s="3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</row>
    <row r="76" spans="1:193" x14ac:dyDescent="0.2">
      <c r="A76" s="3"/>
      <c r="B76" s="3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</row>
    <row r="77" spans="1:193" x14ac:dyDescent="0.2">
      <c r="A77" s="3"/>
      <c r="B77" s="3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</row>
    <row r="78" spans="1:193" x14ac:dyDescent="0.2">
      <c r="A78" s="3"/>
      <c r="B78" s="3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</row>
    <row r="79" spans="1:193" x14ac:dyDescent="0.2">
      <c r="A79" s="3"/>
      <c r="B79" s="3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</row>
    <row r="80" spans="1:193" x14ac:dyDescent="0.2">
      <c r="A80" s="3"/>
      <c r="B80" s="3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</row>
    <row r="81" spans="1:193" x14ac:dyDescent="0.2">
      <c r="A81" s="3"/>
      <c r="B81" s="3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</row>
    <row r="82" spans="1:193" x14ac:dyDescent="0.2">
      <c r="A82" s="3"/>
      <c r="B82" s="3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</row>
    <row r="83" spans="1:193" x14ac:dyDescent="0.2">
      <c r="A83" s="3"/>
      <c r="B83" s="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</row>
    <row r="84" spans="1:193" x14ac:dyDescent="0.2">
      <c r="A84" s="3"/>
      <c r="B84" s="3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</row>
    <row r="85" spans="1:193" x14ac:dyDescent="0.2">
      <c r="A85" s="3"/>
      <c r="B85" s="3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</row>
    <row r="86" spans="1:193" x14ac:dyDescent="0.2">
      <c r="A86" s="3"/>
      <c r="B86" s="3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</row>
    <row r="87" spans="1:193" x14ac:dyDescent="0.2">
      <c r="A87" s="3"/>
      <c r="B87" s="3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</row>
    <row r="88" spans="1:193" x14ac:dyDescent="0.2">
      <c r="A88" s="3"/>
      <c r="B88" s="3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</row>
    <row r="89" spans="1:193" x14ac:dyDescent="0.2">
      <c r="A89" s="3"/>
      <c r="B89" s="3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</row>
    <row r="90" spans="1:193" x14ac:dyDescent="0.2">
      <c r="A90" s="3"/>
      <c r="B90" s="3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</row>
    <row r="91" spans="1:193" x14ac:dyDescent="0.2">
      <c r="A91" s="3"/>
      <c r="B91" s="3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</row>
    <row r="92" spans="1:193" x14ac:dyDescent="0.2">
      <c r="A92" s="3"/>
      <c r="B92" s="3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</row>
    <row r="93" spans="1:193" x14ac:dyDescent="0.2">
      <c r="A93" s="3"/>
      <c r="B93" s="3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</row>
    <row r="94" spans="1:193" x14ac:dyDescent="0.2">
      <c r="A94" s="3"/>
      <c r="B94" s="3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</row>
    <row r="95" spans="1:193" x14ac:dyDescent="0.2">
      <c r="A95" s="3"/>
      <c r="B95" s="3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</row>
    <row r="96" spans="1:193" x14ac:dyDescent="0.2">
      <c r="A96" s="3"/>
      <c r="B96" s="3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</row>
    <row r="97" spans="1:193" x14ac:dyDescent="0.2">
      <c r="A97" s="3"/>
      <c r="B97" s="3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</row>
    <row r="98" spans="1:193" x14ac:dyDescent="0.2">
      <c r="A98" s="3"/>
      <c r="B98" s="3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</row>
    <row r="99" spans="1:193" x14ac:dyDescent="0.2">
      <c r="A99" s="3"/>
      <c r="B99" s="3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</row>
    <row r="100" spans="1:193" x14ac:dyDescent="0.2">
      <c r="A100" s="3"/>
      <c r="B100" s="3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</row>
    <row r="101" spans="1:193" x14ac:dyDescent="0.2">
      <c r="A101" s="3"/>
      <c r="B101" s="3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</row>
    <row r="102" spans="1:193" x14ac:dyDescent="0.2">
      <c r="A102" s="3"/>
      <c r="B102" s="3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</row>
    <row r="103" spans="1:193" x14ac:dyDescent="0.2">
      <c r="A103" s="3"/>
      <c r="B103" s="3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</row>
    <row r="104" spans="1:193" x14ac:dyDescent="0.2">
      <c r="A104" s="3"/>
      <c r="B104" s="3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</row>
    <row r="105" spans="1:193" x14ac:dyDescent="0.2">
      <c r="A105" s="3"/>
      <c r="B105" s="3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</row>
    <row r="106" spans="1:193" x14ac:dyDescent="0.2">
      <c r="A106" s="3"/>
      <c r="B106" s="3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</row>
    <row r="107" spans="1:193" x14ac:dyDescent="0.2">
      <c r="A107" s="3"/>
      <c r="B107" s="3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</row>
    <row r="108" spans="1:193" x14ac:dyDescent="0.2">
      <c r="A108" s="3"/>
      <c r="B108" s="3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</row>
    <row r="109" spans="1:193" x14ac:dyDescent="0.2">
      <c r="A109" s="3"/>
      <c r="B109" s="3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</row>
    <row r="110" spans="1:193" x14ac:dyDescent="0.2">
      <c r="A110" s="3"/>
      <c r="B110" s="3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</row>
    <row r="111" spans="1:193" x14ac:dyDescent="0.2">
      <c r="A111" s="3"/>
      <c r="B111" s="3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</row>
    <row r="112" spans="1:193" x14ac:dyDescent="0.2">
      <c r="A112" s="3"/>
      <c r="B112" s="3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</row>
    <row r="113" spans="1:193" x14ac:dyDescent="0.2">
      <c r="A113" s="3"/>
      <c r="B113" s="3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</row>
    <row r="114" spans="1:193" x14ac:dyDescent="0.2">
      <c r="A114" s="3"/>
      <c r="B114" s="3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</row>
    <row r="115" spans="1:193" x14ac:dyDescent="0.2">
      <c r="A115" s="3"/>
      <c r="B115" s="3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</row>
    <row r="116" spans="1:193" x14ac:dyDescent="0.2">
      <c r="A116" s="3"/>
      <c r="B116" s="3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</row>
    <row r="117" spans="1:193" x14ac:dyDescent="0.2">
      <c r="A117" s="3"/>
      <c r="B117" s="3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</row>
    <row r="118" spans="1:193" x14ac:dyDescent="0.2">
      <c r="A118" s="3"/>
      <c r="B118" s="3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</row>
    <row r="119" spans="1:193" x14ac:dyDescent="0.2">
      <c r="A119" s="3"/>
      <c r="B119" s="3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</row>
    <row r="120" spans="1:193" x14ac:dyDescent="0.2">
      <c r="A120" s="3"/>
      <c r="B120" s="3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</row>
    <row r="121" spans="1:193" x14ac:dyDescent="0.2">
      <c r="A121" s="3"/>
      <c r="B121" s="3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</row>
    <row r="122" spans="1:193" x14ac:dyDescent="0.2">
      <c r="A122" s="3"/>
      <c r="B122" s="3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</row>
    <row r="123" spans="1:193" x14ac:dyDescent="0.2">
      <c r="A123" s="3"/>
      <c r="B123" s="3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</row>
    <row r="124" spans="1:193" x14ac:dyDescent="0.2">
      <c r="A124" s="3"/>
      <c r="B124" s="3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</row>
    <row r="125" spans="1:193" x14ac:dyDescent="0.2">
      <c r="A125" s="3"/>
      <c r="B125" s="3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</row>
    <row r="126" spans="1:193" x14ac:dyDescent="0.2">
      <c r="A126" s="3"/>
      <c r="B126" s="3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</row>
    <row r="127" spans="1:193" x14ac:dyDescent="0.2">
      <c r="A127" s="3"/>
      <c r="B127" s="3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</row>
    <row r="128" spans="1:193" x14ac:dyDescent="0.2">
      <c r="A128" s="3"/>
      <c r="B128" s="3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</row>
    <row r="129" spans="1:193" x14ac:dyDescent="0.2">
      <c r="A129" s="3"/>
      <c r="B129" s="3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</row>
    <row r="130" spans="1:193" x14ac:dyDescent="0.2">
      <c r="A130" s="3"/>
      <c r="B130" s="3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</row>
    <row r="131" spans="1:193" x14ac:dyDescent="0.2">
      <c r="A131" s="3"/>
      <c r="B131" s="3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</row>
    <row r="132" spans="1:193" x14ac:dyDescent="0.2">
      <c r="A132" s="3"/>
      <c r="B132" s="3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</row>
    <row r="133" spans="1:193" x14ac:dyDescent="0.2">
      <c r="A133" s="3"/>
      <c r="B133" s="3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</row>
    <row r="134" spans="1:193" x14ac:dyDescent="0.2">
      <c r="A134" s="3"/>
      <c r="B134" s="3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</row>
    <row r="135" spans="1:193" x14ac:dyDescent="0.2">
      <c r="A135" s="3"/>
      <c r="B135" s="3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</row>
    <row r="136" spans="1:193" x14ac:dyDescent="0.2">
      <c r="A136" s="3"/>
      <c r="B136" s="3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</row>
    <row r="137" spans="1:193" x14ac:dyDescent="0.2">
      <c r="A137" s="3"/>
      <c r="B137" s="3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</row>
    <row r="138" spans="1:193" x14ac:dyDescent="0.2">
      <c r="A138" s="3"/>
      <c r="B138" s="3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</row>
    <row r="139" spans="1:193" x14ac:dyDescent="0.2">
      <c r="A139" s="3"/>
      <c r="B139" s="3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</row>
    <row r="140" spans="1:193" x14ac:dyDescent="0.2">
      <c r="A140" s="3"/>
      <c r="B140" s="3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</row>
    <row r="141" spans="1:193" x14ac:dyDescent="0.2">
      <c r="A141" s="3"/>
      <c r="B141" s="3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</row>
    <row r="142" spans="1:193" x14ac:dyDescent="0.2">
      <c r="A142" s="3"/>
      <c r="B142" s="3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</row>
    <row r="143" spans="1:193" x14ac:dyDescent="0.2">
      <c r="A143" s="3"/>
      <c r="B143" s="3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</row>
    <row r="144" spans="1:193" x14ac:dyDescent="0.2">
      <c r="A144" s="3"/>
      <c r="B144" s="3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</row>
    <row r="145" spans="1:193" x14ac:dyDescent="0.2">
      <c r="A145" s="3"/>
      <c r="B145" s="3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</row>
    <row r="146" spans="1:193" x14ac:dyDescent="0.2">
      <c r="A146" s="3"/>
      <c r="B146" s="3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</row>
    <row r="147" spans="1:193" x14ac:dyDescent="0.2">
      <c r="A147" s="3"/>
      <c r="B147" s="3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</row>
    <row r="148" spans="1:193" x14ac:dyDescent="0.2">
      <c r="A148" s="3"/>
      <c r="B148" s="3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</row>
    <row r="149" spans="1:193" x14ac:dyDescent="0.2">
      <c r="A149" s="3"/>
      <c r="B149" s="3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</row>
    <row r="150" spans="1:193" x14ac:dyDescent="0.2">
      <c r="A150" s="3"/>
      <c r="B150" s="3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</row>
    <row r="151" spans="1:193" x14ac:dyDescent="0.2">
      <c r="A151" s="3"/>
      <c r="B151" s="3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</row>
    <row r="152" spans="1:193" x14ac:dyDescent="0.2">
      <c r="A152" s="3"/>
      <c r="B152" s="3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</row>
    <row r="153" spans="1:193" x14ac:dyDescent="0.2">
      <c r="A153" s="3"/>
      <c r="B153" s="3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</row>
    <row r="154" spans="1:193" x14ac:dyDescent="0.2">
      <c r="A154" s="3"/>
      <c r="B154" s="3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</row>
    <row r="155" spans="1:193" x14ac:dyDescent="0.2">
      <c r="A155" s="3"/>
      <c r="B155" s="3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</row>
    <row r="156" spans="1:193" x14ac:dyDescent="0.2">
      <c r="A156" s="3"/>
      <c r="B156" s="3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</row>
    <row r="157" spans="1:193" x14ac:dyDescent="0.2">
      <c r="A157" s="3"/>
      <c r="B157" s="3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</row>
    <row r="158" spans="1:193" x14ac:dyDescent="0.2">
      <c r="A158" s="3"/>
      <c r="B158" s="3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</row>
    <row r="159" spans="1:193" x14ac:dyDescent="0.2">
      <c r="A159" s="3"/>
      <c r="B159" s="3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</row>
    <row r="160" spans="1:193" x14ac:dyDescent="0.2">
      <c r="A160" s="3"/>
      <c r="B160" s="3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</row>
    <row r="161" spans="1:193" x14ac:dyDescent="0.2">
      <c r="A161" s="3"/>
      <c r="B161" s="3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</row>
    <row r="162" spans="1:193" x14ac:dyDescent="0.2">
      <c r="A162" s="3"/>
      <c r="B162" s="3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</row>
    <row r="163" spans="1:193" x14ac:dyDescent="0.2">
      <c r="A163" s="3"/>
      <c r="B163" s="3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</row>
    <row r="164" spans="1:193" x14ac:dyDescent="0.2">
      <c r="A164" s="3"/>
      <c r="B164" s="3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</row>
    <row r="165" spans="1:193" x14ac:dyDescent="0.2">
      <c r="A165" s="3"/>
      <c r="B165" s="3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</row>
    <row r="166" spans="1:193" x14ac:dyDescent="0.2">
      <c r="A166" s="3"/>
      <c r="B166" s="3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</row>
    <row r="167" spans="1:193" x14ac:dyDescent="0.2">
      <c r="A167" s="3"/>
      <c r="B167" s="3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</row>
    <row r="168" spans="1:193" x14ac:dyDescent="0.2">
      <c r="A168" s="3"/>
      <c r="B168" s="3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</row>
    <row r="169" spans="1:193" x14ac:dyDescent="0.2">
      <c r="A169" s="3"/>
      <c r="B169" s="3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</row>
    <row r="170" spans="1:193" x14ac:dyDescent="0.2">
      <c r="A170" s="3"/>
      <c r="B170" s="3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</row>
    <row r="171" spans="1:193" x14ac:dyDescent="0.2">
      <c r="A171" s="3"/>
      <c r="B171" s="3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</row>
    <row r="172" spans="1:193" x14ac:dyDescent="0.2">
      <c r="A172" s="3"/>
      <c r="B172" s="3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</row>
    <row r="173" spans="1:193" x14ac:dyDescent="0.2">
      <c r="A173" s="3"/>
      <c r="B173" s="3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</row>
    <row r="174" spans="1:193" x14ac:dyDescent="0.2">
      <c r="A174" s="3"/>
      <c r="B174" s="3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</row>
    <row r="175" spans="1:193" x14ac:dyDescent="0.2">
      <c r="A175" s="3"/>
      <c r="B175" s="3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</row>
    <row r="176" spans="1:193" x14ac:dyDescent="0.2">
      <c r="A176" s="3"/>
      <c r="B176" s="3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</row>
    <row r="177" spans="1:193" x14ac:dyDescent="0.2">
      <c r="A177" s="3"/>
      <c r="B177" s="3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</row>
    <row r="178" spans="1:193" x14ac:dyDescent="0.2">
      <c r="A178" s="3"/>
      <c r="B178" s="3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</row>
    <row r="179" spans="1:193" x14ac:dyDescent="0.2">
      <c r="A179" s="3"/>
      <c r="B179" s="3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</row>
    <row r="180" spans="1:193" x14ac:dyDescent="0.2">
      <c r="A180" s="3"/>
      <c r="B180" s="3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</row>
    <row r="181" spans="1:193" x14ac:dyDescent="0.2">
      <c r="A181" s="3"/>
      <c r="B181" s="3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</row>
    <row r="182" spans="1:193" x14ac:dyDescent="0.2">
      <c r="A182" s="3"/>
      <c r="B182" s="3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</row>
    <row r="183" spans="1:193" x14ac:dyDescent="0.2">
      <c r="A183" s="3"/>
      <c r="B183" s="3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</row>
    <row r="184" spans="1:193" x14ac:dyDescent="0.2">
      <c r="A184" s="3"/>
      <c r="B184" s="3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EZ184" s="12"/>
      <c r="FA184" s="12"/>
      <c r="FB184" s="12"/>
      <c r="FC184" s="12"/>
      <c r="FD184" s="12"/>
      <c r="FE184" s="12"/>
      <c r="FF184" s="12"/>
      <c r="FG184" s="12"/>
      <c r="FH184" s="12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</row>
    <row r="185" spans="1:193" x14ac:dyDescent="0.2">
      <c r="A185" s="3"/>
      <c r="B185" s="3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EZ185" s="9"/>
      <c r="FA185" s="9"/>
      <c r="FB185" s="9"/>
      <c r="FC185" s="9"/>
      <c r="FD185" s="9"/>
      <c r="FE185" s="9"/>
      <c r="FF185" s="9"/>
      <c r="FG185" s="9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</row>
    <row r="186" spans="1:193" x14ac:dyDescent="0.2">
      <c r="A186" s="3"/>
      <c r="B186" s="3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</row>
    <row r="187" spans="1:193" x14ac:dyDescent="0.2">
      <c r="A187" s="3"/>
      <c r="B187" s="3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</row>
    <row r="188" spans="1:193" x14ac:dyDescent="0.2">
      <c r="A188" s="3"/>
      <c r="B188" s="3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</row>
    <row r="189" spans="1:193" x14ac:dyDescent="0.2">
      <c r="A189" s="3"/>
      <c r="B189" s="3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EZ189" s="12"/>
      <c r="FA189" s="12"/>
      <c r="FB189" s="12"/>
      <c r="FC189" s="12"/>
      <c r="FD189" s="12"/>
      <c r="FE189" s="12"/>
      <c r="FF189" s="12"/>
      <c r="FG189" s="12"/>
      <c r="FH189" s="12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</row>
    <row r="190" spans="1:193" x14ac:dyDescent="0.2">
      <c r="A190" s="3"/>
      <c r="B190" s="3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EZ190" s="9"/>
      <c r="FA190" s="9"/>
      <c r="FB190" s="9"/>
      <c r="FC190" s="9"/>
      <c r="FD190" s="9"/>
      <c r="FE190" s="9"/>
      <c r="FF190" s="9"/>
      <c r="FG190" s="9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</row>
    <row r="191" spans="1:193" x14ac:dyDescent="0.2">
      <c r="A191" s="3"/>
      <c r="B191" s="3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</row>
    <row r="192" spans="1:193" x14ac:dyDescent="0.2">
      <c r="A192" s="3"/>
      <c r="B192" s="3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</row>
    <row r="193" spans="1:187" x14ac:dyDescent="0.2">
      <c r="A193" s="3"/>
      <c r="B193" s="3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</row>
    <row r="194" spans="1:187" x14ac:dyDescent="0.2">
      <c r="A194" s="3"/>
      <c r="B194" s="3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EZ194" s="12"/>
      <c r="FA194" s="12"/>
      <c r="FB194" s="12"/>
      <c r="FC194" s="12"/>
      <c r="FD194" s="12"/>
      <c r="FE194" s="12"/>
      <c r="FF194" s="12"/>
      <c r="FG194" s="12"/>
      <c r="FH194" s="12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</row>
    <row r="195" spans="1:187" x14ac:dyDescent="0.2">
      <c r="A195" s="3"/>
      <c r="B195" s="3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EZ195" s="9"/>
      <c r="FA195" s="9"/>
      <c r="FB195" s="9"/>
      <c r="FC195" s="9"/>
      <c r="FD195" s="9"/>
      <c r="FE195" s="9"/>
      <c r="FF195" s="9"/>
      <c r="FG195" s="9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</row>
    <row r="196" spans="1:187" x14ac:dyDescent="0.2">
      <c r="A196" s="3"/>
      <c r="B196" s="3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</row>
    <row r="197" spans="1:187" x14ac:dyDescent="0.2">
      <c r="A197" s="3"/>
      <c r="B197" s="3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</row>
    <row r="198" spans="1:187" x14ac:dyDescent="0.2">
      <c r="A198" s="3"/>
      <c r="B198" s="3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</row>
    <row r="199" spans="1:187" x14ac:dyDescent="0.2">
      <c r="A199" s="3"/>
      <c r="B199" s="3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EZ199" s="12"/>
      <c r="FA199" s="12"/>
      <c r="FB199" s="12"/>
      <c r="FC199" s="12"/>
      <c r="FD199" s="12"/>
      <c r="FE199" s="12"/>
      <c r="FF199" s="12"/>
      <c r="FG199" s="12"/>
      <c r="FH199" s="12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</row>
    <row r="200" spans="1:187" x14ac:dyDescent="0.2">
      <c r="A200" s="3"/>
      <c r="B200" s="3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EZ200" s="9"/>
      <c r="FA200" s="9"/>
      <c r="FB200" s="9"/>
      <c r="FC200" s="9"/>
      <c r="FD200" s="9"/>
      <c r="FE200" s="9"/>
      <c r="FF200" s="9"/>
      <c r="FG200" s="9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</row>
    <row r="201" spans="1:187" x14ac:dyDescent="0.2">
      <c r="A201" s="3"/>
      <c r="B201" s="3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</row>
    <row r="202" spans="1:187" x14ac:dyDescent="0.2">
      <c r="A202" s="3"/>
      <c r="B202" s="3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EZ202" s="4"/>
      <c r="FA202" s="4"/>
      <c r="FB202" s="4"/>
      <c r="FC202" s="4"/>
      <c r="FD202" s="4"/>
      <c r="FE202" s="4"/>
      <c r="FF202" s="4"/>
      <c r="FG202" s="4"/>
      <c r="FH202" s="4"/>
      <c r="FI202" s="13"/>
      <c r="FJ202" s="13"/>
      <c r="FK202" s="13"/>
      <c r="FL202" s="13"/>
      <c r="FM202" s="13"/>
      <c r="FN202" s="13"/>
      <c r="FO202" s="13"/>
      <c r="FP202" s="13"/>
      <c r="FQ202" s="13"/>
      <c r="FR202" s="13"/>
      <c r="FS202" s="13"/>
      <c r="FT202" s="13"/>
      <c r="FU202" s="13"/>
      <c r="FV202" s="13"/>
      <c r="FW202" s="13"/>
      <c r="FX202" s="13"/>
      <c r="FY202" s="13"/>
      <c r="FZ202" s="13"/>
      <c r="GA202" s="13"/>
      <c r="GB202" s="13"/>
      <c r="GC202" s="13"/>
      <c r="GD202" s="13"/>
      <c r="GE202" s="13"/>
    </row>
    <row r="203" spans="1:187" x14ac:dyDescent="0.2">
      <c r="A203" s="3"/>
      <c r="B203" s="3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EZ203" s="4"/>
      <c r="FA203" s="4"/>
      <c r="FB203" s="4"/>
      <c r="FC203" s="4"/>
      <c r="FD203" s="4"/>
      <c r="FE203" s="4"/>
      <c r="FF203" s="4"/>
      <c r="FG203" s="4"/>
      <c r="FH203" s="4"/>
      <c r="FI203" s="14"/>
      <c r="FJ203" s="14"/>
      <c r="FK203" s="14"/>
      <c r="FL203" s="14"/>
      <c r="FM203" s="14"/>
      <c r="FN203" s="14"/>
      <c r="FO203" s="14"/>
      <c r="FP203" s="14"/>
      <c r="FQ203" s="14"/>
      <c r="FR203" s="14"/>
      <c r="FS203" s="14"/>
      <c r="FT203" s="14"/>
      <c r="FU203" s="14"/>
      <c r="FV203" s="14"/>
      <c r="FW203" s="14"/>
      <c r="FX203" s="14"/>
      <c r="FY203" s="14"/>
      <c r="FZ203" s="14"/>
      <c r="GA203" s="14"/>
      <c r="GB203" s="14"/>
      <c r="GC203" s="14"/>
      <c r="GD203" s="14"/>
      <c r="GE203" s="14"/>
    </row>
    <row r="204" spans="1:187" x14ac:dyDescent="0.2">
      <c r="A204" s="3"/>
      <c r="B204" s="3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EZ204" s="12"/>
      <c r="FA204" s="12"/>
      <c r="FB204" s="12"/>
      <c r="FC204" s="12"/>
      <c r="FD204" s="12"/>
      <c r="FE204" s="12"/>
      <c r="FF204" s="12"/>
      <c r="FG204" s="12"/>
      <c r="FH204" s="12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</row>
    <row r="205" spans="1:187" x14ac:dyDescent="0.2">
      <c r="A205" s="3"/>
      <c r="B205" s="3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EZ205" s="9"/>
      <c r="FA205" s="9"/>
      <c r="FB205" s="9"/>
      <c r="FC205" s="9"/>
      <c r="FD205" s="9"/>
      <c r="FE205" s="9"/>
      <c r="FF205" s="9"/>
      <c r="FG205" s="9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</row>
    <row r="206" spans="1:187" x14ac:dyDescent="0.2">
      <c r="A206" s="3"/>
      <c r="B206" s="3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EZ206" s="4"/>
      <c r="FA206" s="4"/>
      <c r="FB206" s="4"/>
      <c r="FC206" s="4"/>
      <c r="FD206" s="4"/>
      <c r="FE206" s="4"/>
      <c r="FF206" s="4"/>
      <c r="FG206" s="4"/>
      <c r="FH206" s="4"/>
      <c r="FI206" s="13"/>
      <c r="FJ206" s="13"/>
      <c r="FK206" s="13"/>
      <c r="FL206" s="13"/>
      <c r="FM206" s="13"/>
      <c r="FN206" s="13"/>
      <c r="FO206" s="13"/>
      <c r="FP206" s="13"/>
      <c r="FQ206" s="13"/>
      <c r="FR206" s="13"/>
      <c r="FS206" s="13"/>
      <c r="FT206" s="13"/>
      <c r="FU206" s="13"/>
      <c r="FV206" s="13"/>
      <c r="FW206" s="13"/>
      <c r="FX206" s="13"/>
      <c r="FY206" s="13"/>
      <c r="FZ206" s="13"/>
      <c r="GA206" s="13"/>
      <c r="GB206" s="13"/>
      <c r="GC206" s="13"/>
      <c r="GD206" s="13"/>
      <c r="GE206" s="13"/>
    </row>
    <row r="207" spans="1:187" x14ac:dyDescent="0.2">
      <c r="A207" s="3"/>
      <c r="B207" s="3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EZ207" s="4"/>
      <c r="FA207" s="4"/>
      <c r="FB207" s="4"/>
      <c r="FC207" s="4"/>
      <c r="FD207" s="4"/>
      <c r="FE207" s="4"/>
      <c r="FF207" s="4"/>
      <c r="FG207" s="4"/>
      <c r="FH207" s="4"/>
      <c r="FI207" s="14"/>
      <c r="FJ207" s="14"/>
      <c r="FK207" s="14"/>
      <c r="FL207" s="14"/>
      <c r="FM207" s="14"/>
      <c r="FN207" s="14"/>
      <c r="FO207" s="14"/>
      <c r="FP207" s="14"/>
      <c r="FQ207" s="14"/>
      <c r="FR207" s="14"/>
      <c r="FS207" s="14"/>
      <c r="FT207" s="14"/>
      <c r="FU207" s="14"/>
      <c r="FV207" s="14"/>
      <c r="FW207" s="14"/>
      <c r="FX207" s="14"/>
      <c r="FY207" s="14"/>
      <c r="FZ207" s="14"/>
      <c r="GA207" s="14"/>
      <c r="GB207" s="14"/>
      <c r="GC207" s="14"/>
      <c r="GD207" s="14"/>
      <c r="GE207" s="14"/>
    </row>
    <row r="208" spans="1:187" x14ac:dyDescent="0.2">
      <c r="A208" s="3"/>
      <c r="B208" s="3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</row>
    <row r="209" spans="1:187" x14ac:dyDescent="0.2">
      <c r="A209" s="3"/>
      <c r="B209" s="3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EZ209" s="12"/>
      <c r="FA209" s="12"/>
      <c r="FB209" s="12"/>
      <c r="FC209" s="12"/>
      <c r="FD209" s="12"/>
      <c r="FE209" s="12"/>
      <c r="FF209" s="12"/>
      <c r="FG209" s="12"/>
      <c r="FH209" s="12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</row>
    <row r="210" spans="1:187" x14ac:dyDescent="0.2">
      <c r="A210" s="3"/>
      <c r="B210" s="3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EZ210" s="9"/>
      <c r="FA210" s="9"/>
      <c r="FB210" s="9"/>
      <c r="FC210" s="9"/>
      <c r="FD210" s="9"/>
      <c r="FE210" s="9"/>
      <c r="FF210" s="9"/>
      <c r="FG210" s="9"/>
      <c r="FH210" s="4"/>
      <c r="FI210" s="13"/>
      <c r="FJ210" s="13"/>
      <c r="FK210" s="13"/>
      <c r="FL210" s="13"/>
      <c r="FM210" s="13"/>
      <c r="FN210" s="13"/>
      <c r="FO210" s="13"/>
      <c r="FP210" s="13"/>
      <c r="FQ210" s="13"/>
      <c r="FR210" s="13"/>
      <c r="FS210" s="13"/>
      <c r="FT210" s="13"/>
      <c r="FU210" s="13"/>
      <c r="FV210" s="13"/>
      <c r="FW210" s="13"/>
      <c r="FX210" s="13"/>
      <c r="FY210" s="13"/>
      <c r="FZ210" s="13"/>
      <c r="GA210" s="13"/>
      <c r="GB210" s="13"/>
      <c r="GC210" s="13"/>
      <c r="GD210" s="13"/>
      <c r="GE210" s="13"/>
    </row>
    <row r="211" spans="1:187" x14ac:dyDescent="0.2">
      <c r="A211" s="3"/>
      <c r="B211" s="3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EZ211" s="4"/>
      <c r="FA211" s="4"/>
      <c r="FB211" s="4"/>
      <c r="FC211" s="4"/>
      <c r="FD211" s="4"/>
      <c r="FE211" s="4"/>
      <c r="FF211" s="4"/>
      <c r="FG211" s="4"/>
      <c r="FH211" s="4"/>
      <c r="FI211" s="14"/>
      <c r="FJ211" s="14"/>
      <c r="FK211" s="14"/>
      <c r="FL211" s="14"/>
      <c r="FM211" s="14"/>
      <c r="FN211" s="14"/>
      <c r="FO211" s="14"/>
      <c r="FP211" s="14"/>
      <c r="FQ211" s="14"/>
      <c r="FR211" s="14"/>
      <c r="FS211" s="14"/>
      <c r="FT211" s="14"/>
      <c r="FU211" s="14"/>
      <c r="FV211" s="14"/>
      <c r="FW211" s="14"/>
      <c r="FX211" s="14"/>
      <c r="FY211" s="14"/>
      <c r="FZ211" s="14"/>
      <c r="GA211" s="14"/>
      <c r="GB211" s="14"/>
      <c r="GC211" s="14"/>
      <c r="GD211" s="14"/>
      <c r="GE211" s="14"/>
    </row>
    <row r="212" spans="1:187" x14ac:dyDescent="0.2">
      <c r="A212" s="3"/>
      <c r="B212" s="3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</row>
    <row r="213" spans="1:187" x14ac:dyDescent="0.2">
      <c r="A213" s="3"/>
      <c r="B213" s="3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</row>
    <row r="214" spans="1:187" x14ac:dyDescent="0.2">
      <c r="A214" s="3"/>
      <c r="B214" s="3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EZ214" s="12"/>
      <c r="FA214" s="12"/>
      <c r="FB214" s="12"/>
      <c r="FC214" s="12"/>
      <c r="FD214" s="12"/>
      <c r="FE214" s="12"/>
      <c r="FF214" s="12"/>
      <c r="FG214" s="12"/>
      <c r="FH214" s="12"/>
      <c r="FI214" s="13"/>
      <c r="FJ214" s="13"/>
      <c r="FK214" s="13"/>
      <c r="FL214" s="13"/>
      <c r="FM214" s="13"/>
      <c r="FN214" s="13"/>
      <c r="FO214" s="13"/>
      <c r="FP214" s="13"/>
      <c r="FQ214" s="13"/>
      <c r="FR214" s="13"/>
      <c r="FS214" s="13"/>
      <c r="FT214" s="13"/>
      <c r="FU214" s="13"/>
      <c r="FV214" s="13"/>
      <c r="FW214" s="13"/>
      <c r="FX214" s="13"/>
      <c r="FY214" s="13"/>
      <c r="FZ214" s="13"/>
      <c r="GA214" s="13"/>
      <c r="GB214" s="13"/>
      <c r="GC214" s="13"/>
      <c r="GD214" s="13"/>
      <c r="GE214" s="13"/>
    </row>
    <row r="215" spans="1:187" x14ac:dyDescent="0.2">
      <c r="A215" s="3"/>
      <c r="B215" s="3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EZ215" s="9"/>
      <c r="FA215" s="9"/>
      <c r="FB215" s="9"/>
      <c r="FC215" s="9"/>
      <c r="FD215" s="9"/>
      <c r="FE215" s="9"/>
      <c r="FF215" s="9"/>
      <c r="FG215" s="9"/>
      <c r="FH215" s="4"/>
      <c r="FI215" s="14"/>
      <c r="FJ215" s="14"/>
      <c r="FK215" s="14"/>
      <c r="FL215" s="14"/>
      <c r="FM215" s="14"/>
      <c r="FN215" s="14"/>
      <c r="FO215" s="14"/>
      <c r="FP215" s="14"/>
      <c r="FQ215" s="14"/>
      <c r="FR215" s="14"/>
      <c r="FS215" s="14"/>
      <c r="FT215" s="14"/>
      <c r="FU215" s="14"/>
      <c r="FV215" s="14"/>
      <c r="FW215" s="14"/>
      <c r="FX215" s="14"/>
      <c r="FY215" s="14"/>
      <c r="FZ215" s="14"/>
      <c r="GA215" s="14"/>
      <c r="GB215" s="14"/>
      <c r="GC215" s="14"/>
      <c r="GD215" s="14"/>
      <c r="GE215" s="14"/>
    </row>
    <row r="216" spans="1:187" x14ac:dyDescent="0.2">
      <c r="A216" s="3"/>
      <c r="B216" s="3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</row>
    <row r="217" spans="1:187" x14ac:dyDescent="0.2">
      <c r="A217" s="3"/>
      <c r="B217" s="3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</row>
    <row r="218" spans="1:187" x14ac:dyDescent="0.2">
      <c r="A218" s="3"/>
      <c r="B218" s="3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EZ218" s="4"/>
      <c r="FA218" s="4"/>
      <c r="FB218" s="4"/>
      <c r="FC218" s="4"/>
      <c r="FD218" s="4"/>
      <c r="FE218" s="4"/>
      <c r="FF218" s="4"/>
      <c r="FG218" s="4"/>
      <c r="FH218" s="4"/>
      <c r="FI218" s="13"/>
      <c r="FJ218" s="13"/>
      <c r="FK218" s="13"/>
      <c r="FL218" s="13"/>
      <c r="FM218" s="13"/>
      <c r="FN218" s="13"/>
      <c r="FO218" s="13"/>
      <c r="FP218" s="13"/>
      <c r="FQ218" s="13"/>
      <c r="FR218" s="13"/>
      <c r="FS218" s="13"/>
      <c r="FT218" s="13"/>
      <c r="FU218" s="13"/>
      <c r="FV218" s="13"/>
      <c r="FW218" s="13"/>
      <c r="FX218" s="13"/>
      <c r="FY218" s="13"/>
      <c r="FZ218" s="13"/>
      <c r="GA218" s="13"/>
      <c r="GB218" s="13"/>
      <c r="GC218" s="13"/>
      <c r="GD218" s="13"/>
      <c r="GE218" s="13"/>
    </row>
    <row r="219" spans="1:187" x14ac:dyDescent="0.2">
      <c r="A219" s="3"/>
      <c r="B219" s="3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EZ219" s="12"/>
      <c r="FA219" s="12"/>
      <c r="FB219" s="12"/>
      <c r="FC219" s="12"/>
      <c r="FD219" s="12"/>
      <c r="FE219" s="12"/>
      <c r="FF219" s="12"/>
      <c r="FG219" s="12"/>
      <c r="FH219" s="12"/>
      <c r="FI219" s="14"/>
      <c r="FJ219" s="14"/>
      <c r="FK219" s="14"/>
      <c r="FL219" s="14"/>
      <c r="FM219" s="14"/>
      <c r="FN219" s="14"/>
      <c r="FO219" s="14"/>
      <c r="FP219" s="14"/>
      <c r="FQ219" s="14"/>
      <c r="FR219" s="14"/>
      <c r="FS219" s="14"/>
      <c r="FT219" s="14"/>
      <c r="FU219" s="14"/>
      <c r="FV219" s="14"/>
      <c r="FW219" s="14"/>
      <c r="FX219" s="14"/>
      <c r="FY219" s="14"/>
      <c r="FZ219" s="14"/>
      <c r="GA219" s="14"/>
      <c r="GB219" s="14"/>
      <c r="GC219" s="14"/>
      <c r="GD219" s="14"/>
      <c r="GE219" s="14"/>
    </row>
    <row r="220" spans="1:187" x14ac:dyDescent="0.2">
      <c r="A220" s="3"/>
      <c r="B220" s="3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EZ220" s="9"/>
      <c r="FA220" s="9"/>
      <c r="FB220" s="9"/>
      <c r="FC220" s="9"/>
      <c r="FD220" s="9"/>
      <c r="FE220" s="9"/>
      <c r="FF220" s="9"/>
      <c r="FG220" s="9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</row>
    <row r="221" spans="1:187" x14ac:dyDescent="0.2">
      <c r="A221" s="3"/>
      <c r="B221" s="3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</row>
    <row r="222" spans="1:187" x14ac:dyDescent="0.2">
      <c r="A222" s="3"/>
      <c r="B222" s="3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EZ222" s="4"/>
      <c r="FA222" s="4"/>
      <c r="FB222" s="4"/>
      <c r="FC222" s="4"/>
      <c r="FD222" s="4"/>
      <c r="FE222" s="4"/>
      <c r="FF222" s="4"/>
      <c r="FG222" s="4"/>
      <c r="FH222" s="4"/>
      <c r="FI222" s="13"/>
      <c r="FJ222" s="13"/>
      <c r="FK222" s="13"/>
      <c r="FL222" s="13"/>
      <c r="FM222" s="13"/>
      <c r="FN222" s="13"/>
      <c r="FO222" s="13"/>
      <c r="FP222" s="13"/>
      <c r="FQ222" s="13"/>
      <c r="FR222" s="13"/>
      <c r="FS222" s="13"/>
      <c r="FT222" s="13"/>
      <c r="FU222" s="13"/>
      <c r="FV222" s="13"/>
      <c r="FW222" s="13"/>
      <c r="FX222" s="13"/>
      <c r="FY222" s="13"/>
      <c r="FZ222" s="13"/>
      <c r="GA222" s="13"/>
      <c r="GB222" s="13"/>
      <c r="GC222" s="13"/>
      <c r="GD222" s="13"/>
      <c r="GE222" s="13"/>
    </row>
    <row r="223" spans="1:187" x14ac:dyDescent="0.2">
      <c r="A223" s="3"/>
      <c r="B223" s="3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EZ223" s="4"/>
      <c r="FA223" s="4"/>
      <c r="FB223" s="4"/>
      <c r="FC223" s="4"/>
      <c r="FD223" s="4"/>
      <c r="FE223" s="4"/>
      <c r="FF223" s="4"/>
      <c r="FG223" s="4"/>
      <c r="FH223" s="4"/>
      <c r="FI223" s="14"/>
      <c r="FJ223" s="14"/>
      <c r="FK223" s="14"/>
      <c r="FL223" s="14"/>
      <c r="FM223" s="14"/>
      <c r="FN223" s="14"/>
      <c r="FO223" s="14"/>
      <c r="FP223" s="14"/>
      <c r="FQ223" s="14"/>
      <c r="FR223" s="14"/>
      <c r="FS223" s="14"/>
      <c r="FT223" s="14"/>
      <c r="FU223" s="14"/>
      <c r="FV223" s="14"/>
      <c r="FW223" s="14"/>
      <c r="FX223" s="14"/>
      <c r="FY223" s="14"/>
      <c r="FZ223" s="14"/>
      <c r="GA223" s="14"/>
      <c r="GB223" s="14"/>
      <c r="GC223" s="14"/>
      <c r="GD223" s="14"/>
      <c r="GE223" s="14"/>
    </row>
    <row r="224" spans="1:187" x14ac:dyDescent="0.2">
      <c r="A224" s="3"/>
      <c r="B224" s="3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EZ224" s="12"/>
      <c r="FA224" s="12"/>
      <c r="FB224" s="12"/>
      <c r="FC224" s="12"/>
      <c r="FD224" s="12"/>
      <c r="FE224" s="12"/>
      <c r="FF224" s="12"/>
      <c r="FG224" s="12"/>
      <c r="FH224" s="12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</row>
    <row r="225" spans="1:187" x14ac:dyDescent="0.2">
      <c r="A225" s="3"/>
      <c r="B225" s="3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EZ225" s="9"/>
      <c r="FA225" s="9"/>
      <c r="FB225" s="9"/>
      <c r="FC225" s="9"/>
      <c r="FD225" s="9"/>
      <c r="FE225" s="9"/>
      <c r="FF225" s="9"/>
      <c r="FG225" s="9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</row>
    <row r="226" spans="1:187" x14ac:dyDescent="0.2">
      <c r="A226" s="3"/>
      <c r="B226" s="3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EZ226" s="4"/>
      <c r="FA226" s="4"/>
      <c r="FB226" s="4"/>
      <c r="FC226" s="4"/>
      <c r="FD226" s="4"/>
      <c r="FE226" s="4"/>
      <c r="FF226" s="4"/>
      <c r="FG226" s="4"/>
      <c r="FH226" s="4"/>
      <c r="FI226" s="13"/>
      <c r="FJ226" s="13"/>
      <c r="FK226" s="13"/>
      <c r="FL226" s="13"/>
      <c r="FM226" s="13"/>
      <c r="FN226" s="13"/>
      <c r="FO226" s="13"/>
      <c r="FP226" s="13"/>
      <c r="FQ226" s="13"/>
      <c r="FR226" s="13"/>
      <c r="FS226" s="13"/>
      <c r="FT226" s="13"/>
      <c r="FU226" s="13"/>
      <c r="FV226" s="13"/>
      <c r="FW226" s="13"/>
      <c r="FX226" s="13"/>
      <c r="FY226" s="13"/>
      <c r="FZ226" s="13"/>
      <c r="GA226" s="13"/>
      <c r="GB226" s="13"/>
      <c r="GC226" s="13"/>
      <c r="GD226" s="13"/>
      <c r="GE226" s="13"/>
    </row>
    <row r="227" spans="1:187" x14ac:dyDescent="0.2">
      <c r="A227" s="3"/>
      <c r="B227" s="3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EZ227" s="4"/>
      <c r="FA227" s="4"/>
      <c r="FB227" s="4"/>
      <c r="FC227" s="4"/>
      <c r="FD227" s="4"/>
      <c r="FE227" s="4"/>
      <c r="FF227" s="4"/>
      <c r="FG227" s="4"/>
      <c r="FH227" s="4"/>
      <c r="FI227" s="14"/>
      <c r="FJ227" s="14"/>
      <c r="FK227" s="14"/>
      <c r="FL227" s="14"/>
      <c r="FM227" s="14"/>
      <c r="FN227" s="14"/>
      <c r="FO227" s="14"/>
      <c r="FP227" s="14"/>
      <c r="FQ227" s="14"/>
      <c r="FR227" s="14"/>
      <c r="FS227" s="14"/>
      <c r="FT227" s="14"/>
      <c r="FU227" s="14"/>
      <c r="FV227" s="14"/>
      <c r="FW227" s="14"/>
      <c r="FX227" s="14"/>
      <c r="FY227" s="14"/>
      <c r="FZ227" s="14"/>
      <c r="GA227" s="14"/>
      <c r="GB227" s="14"/>
      <c r="GC227" s="14"/>
      <c r="GD227" s="14"/>
      <c r="GE227" s="14"/>
    </row>
    <row r="228" spans="1:187" x14ac:dyDescent="0.2">
      <c r="A228" s="3"/>
      <c r="B228" s="3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</row>
    <row r="229" spans="1:187" x14ac:dyDescent="0.2">
      <c r="A229" s="3"/>
      <c r="B229" s="3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EZ229" s="12"/>
      <c r="FA229" s="12"/>
      <c r="FB229" s="12"/>
      <c r="FC229" s="12"/>
      <c r="FD229" s="12"/>
      <c r="FE229" s="12"/>
      <c r="FF229" s="12"/>
      <c r="FG229" s="12"/>
      <c r="FH229" s="12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</row>
    <row r="230" spans="1:187" x14ac:dyDescent="0.2">
      <c r="A230" s="3"/>
      <c r="B230" s="3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EZ230" s="9"/>
      <c r="FA230" s="9"/>
      <c r="FB230" s="9"/>
      <c r="FC230" s="9"/>
      <c r="FD230" s="9"/>
      <c r="FE230" s="9"/>
      <c r="FF230" s="9"/>
      <c r="FG230" s="9"/>
      <c r="FH230" s="4"/>
      <c r="FI230" s="13"/>
      <c r="FJ230" s="13"/>
      <c r="FK230" s="13"/>
      <c r="FL230" s="13"/>
      <c r="FM230" s="13"/>
      <c r="FN230" s="13"/>
      <c r="FO230" s="13"/>
      <c r="FP230" s="13"/>
      <c r="FQ230" s="13"/>
      <c r="FR230" s="13"/>
      <c r="FS230" s="13"/>
      <c r="FT230" s="13"/>
      <c r="FU230" s="13"/>
      <c r="FV230" s="13"/>
      <c r="FW230" s="13"/>
      <c r="FX230" s="13"/>
      <c r="FY230" s="13"/>
      <c r="FZ230" s="13"/>
      <c r="GA230" s="13"/>
      <c r="GB230" s="13"/>
      <c r="GC230" s="13"/>
      <c r="GD230" s="13"/>
      <c r="GE230" s="13"/>
    </row>
    <row r="231" spans="1:187" x14ac:dyDescent="0.2">
      <c r="A231" s="3"/>
      <c r="B231" s="3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EZ231" s="4"/>
      <c r="FA231" s="4"/>
      <c r="FB231" s="4"/>
      <c r="FC231" s="4"/>
      <c r="FD231" s="4"/>
      <c r="FE231" s="4"/>
      <c r="FF231" s="4"/>
      <c r="FG231" s="4"/>
      <c r="FH231" s="4"/>
      <c r="FI231" s="14"/>
      <c r="FJ231" s="14"/>
      <c r="FK231" s="14"/>
      <c r="FL231" s="14"/>
      <c r="FM231" s="14"/>
      <c r="FN231" s="14"/>
      <c r="FO231" s="14"/>
      <c r="FP231" s="14"/>
      <c r="FQ231" s="14"/>
      <c r="FR231" s="14"/>
      <c r="FS231" s="14"/>
      <c r="FT231" s="14"/>
      <c r="FU231" s="14"/>
      <c r="FV231" s="14"/>
      <c r="FW231" s="14"/>
      <c r="FX231" s="14"/>
      <c r="FY231" s="14"/>
      <c r="FZ231" s="14"/>
      <c r="GA231" s="14"/>
      <c r="GB231" s="14"/>
      <c r="GC231" s="14"/>
      <c r="GD231" s="14"/>
      <c r="GE231" s="14"/>
    </row>
    <row r="232" spans="1:187" x14ac:dyDescent="0.2">
      <c r="A232" s="3"/>
      <c r="B232" s="3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</row>
    <row r="233" spans="1:187" x14ac:dyDescent="0.2">
      <c r="A233" s="3"/>
      <c r="B233" s="3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</row>
    <row r="234" spans="1:187" x14ac:dyDescent="0.2">
      <c r="A234" s="3"/>
      <c r="B234" s="3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EZ234" s="12"/>
      <c r="FA234" s="12"/>
      <c r="FB234" s="12"/>
      <c r="FC234" s="12"/>
      <c r="FD234" s="12"/>
      <c r="FE234" s="12"/>
      <c r="FF234" s="12"/>
      <c r="FG234" s="12"/>
      <c r="FH234" s="12"/>
      <c r="FI234" s="13"/>
      <c r="FJ234" s="13"/>
      <c r="FK234" s="13"/>
      <c r="FL234" s="13"/>
      <c r="FM234" s="13"/>
      <c r="FN234" s="13"/>
      <c r="FO234" s="13"/>
      <c r="FP234" s="13"/>
      <c r="FQ234" s="13"/>
      <c r="FR234" s="13"/>
      <c r="FS234" s="13"/>
      <c r="FT234" s="13"/>
      <c r="FU234" s="13"/>
      <c r="FV234" s="13"/>
      <c r="FW234" s="13"/>
      <c r="FX234" s="13"/>
      <c r="FY234" s="13"/>
      <c r="FZ234" s="13"/>
      <c r="GA234" s="13"/>
      <c r="GB234" s="13"/>
      <c r="GC234" s="13"/>
      <c r="GD234" s="13"/>
      <c r="GE234" s="13"/>
    </row>
    <row r="235" spans="1:187" x14ac:dyDescent="0.2">
      <c r="A235" s="3"/>
      <c r="B235" s="3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EZ235" s="9"/>
      <c r="FA235" s="9"/>
      <c r="FB235" s="9"/>
      <c r="FC235" s="9"/>
      <c r="FD235" s="9"/>
      <c r="FE235" s="9"/>
      <c r="FF235" s="9"/>
      <c r="FG235" s="9"/>
      <c r="FH235" s="4"/>
      <c r="FI235" s="14"/>
      <c r="FJ235" s="14"/>
      <c r="FK235" s="14"/>
      <c r="FL235" s="14"/>
      <c r="FM235" s="14"/>
      <c r="FN235" s="14"/>
      <c r="FO235" s="14"/>
      <c r="FP235" s="14"/>
      <c r="FQ235" s="14"/>
      <c r="FR235" s="14"/>
      <c r="FS235" s="14"/>
      <c r="FT235" s="14"/>
      <c r="FU235" s="14"/>
      <c r="FV235" s="14"/>
      <c r="FW235" s="14"/>
      <c r="FX235" s="14"/>
      <c r="FY235" s="14"/>
      <c r="FZ235" s="14"/>
      <c r="GA235" s="14"/>
      <c r="GB235" s="14"/>
      <c r="GC235" s="14"/>
      <c r="GD235" s="14"/>
      <c r="GE235" s="14"/>
    </row>
    <row r="236" spans="1:187" x14ac:dyDescent="0.2">
      <c r="A236" s="3"/>
      <c r="B236" s="3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</row>
    <row r="237" spans="1:187" x14ac:dyDescent="0.2">
      <c r="A237" s="3"/>
      <c r="B237" s="3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</row>
    <row r="238" spans="1:187" x14ac:dyDescent="0.2">
      <c r="A238" s="3"/>
      <c r="B238" s="3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EZ238" s="4"/>
      <c r="FA238" s="4"/>
      <c r="FB238" s="4"/>
      <c r="FC238" s="4"/>
      <c r="FD238" s="4"/>
      <c r="FE238" s="4"/>
      <c r="FF238" s="4"/>
      <c r="FG238" s="4"/>
      <c r="FH238" s="4"/>
      <c r="FI238" s="13"/>
      <c r="FJ238" s="13"/>
      <c r="FK238" s="13"/>
      <c r="FL238" s="13"/>
      <c r="FM238" s="13"/>
      <c r="FN238" s="13"/>
      <c r="FO238" s="13"/>
      <c r="FP238" s="13"/>
      <c r="FQ238" s="13"/>
      <c r="FR238" s="13"/>
      <c r="FS238" s="13"/>
      <c r="FT238" s="13"/>
      <c r="FU238" s="13"/>
      <c r="FV238" s="13"/>
      <c r="FW238" s="13"/>
      <c r="FX238" s="13"/>
      <c r="FY238" s="13"/>
      <c r="FZ238" s="13"/>
      <c r="GA238" s="13"/>
      <c r="GB238" s="13"/>
      <c r="GC238" s="13"/>
      <c r="GD238" s="13"/>
      <c r="GE238" s="13"/>
    </row>
    <row r="239" spans="1:187" x14ac:dyDescent="0.2">
      <c r="A239" s="3"/>
      <c r="B239" s="3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EZ239" s="12"/>
      <c r="FA239" s="12"/>
      <c r="FB239" s="12"/>
      <c r="FC239" s="12"/>
      <c r="FD239" s="12"/>
      <c r="FE239" s="12"/>
      <c r="FF239" s="12"/>
      <c r="FG239" s="12"/>
      <c r="FH239" s="12"/>
      <c r="FI239" s="14"/>
      <c r="FJ239" s="14"/>
      <c r="FK239" s="14"/>
      <c r="FL239" s="14"/>
      <c r="FM239" s="14"/>
      <c r="FN239" s="14"/>
      <c r="FO239" s="14"/>
      <c r="FP239" s="14"/>
      <c r="FQ239" s="14"/>
      <c r="FR239" s="14"/>
      <c r="FS239" s="14"/>
      <c r="FT239" s="14"/>
      <c r="FU239" s="14"/>
      <c r="FV239" s="14"/>
      <c r="FW239" s="14"/>
      <c r="FX239" s="14"/>
      <c r="FY239" s="14"/>
      <c r="FZ239" s="14"/>
      <c r="GA239" s="14"/>
      <c r="GB239" s="14"/>
      <c r="GC239" s="14"/>
      <c r="GD239" s="14"/>
      <c r="GE239" s="14"/>
    </row>
    <row r="240" spans="1:187" x14ac:dyDescent="0.2">
      <c r="A240" s="3"/>
      <c r="B240" s="3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EZ240" s="9"/>
      <c r="FA240" s="9"/>
      <c r="FB240" s="9"/>
      <c r="FC240" s="9"/>
      <c r="FD240" s="9"/>
      <c r="FE240" s="9"/>
      <c r="FF240" s="9"/>
      <c r="FG240" s="9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</row>
    <row r="241" spans="1:187" x14ac:dyDescent="0.2">
      <c r="A241" s="3"/>
      <c r="B241" s="3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</row>
    <row r="242" spans="1:187" x14ac:dyDescent="0.2">
      <c r="A242" s="3"/>
      <c r="B242" s="3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EZ242" s="4"/>
      <c r="FA242" s="4"/>
      <c r="FB242" s="4"/>
      <c r="FC242" s="4"/>
      <c r="FD242" s="4"/>
      <c r="FE242" s="4"/>
      <c r="FF242" s="4"/>
      <c r="FG242" s="4"/>
      <c r="FH242" s="4"/>
      <c r="FI242" s="13"/>
      <c r="FJ242" s="13"/>
      <c r="FK242" s="13"/>
      <c r="FL242" s="13"/>
      <c r="FM242" s="13"/>
      <c r="FN242" s="13"/>
      <c r="FO242" s="13"/>
      <c r="FP242" s="13"/>
      <c r="FQ242" s="13"/>
      <c r="FR242" s="13"/>
      <c r="FS242" s="13"/>
      <c r="FT242" s="13"/>
      <c r="FU242" s="13"/>
      <c r="FV242" s="13"/>
      <c r="FW242" s="13"/>
      <c r="FX242" s="13"/>
      <c r="FY242" s="13"/>
      <c r="FZ242" s="13"/>
      <c r="GA242" s="13"/>
      <c r="GB242" s="13"/>
      <c r="GC242" s="13"/>
      <c r="GD242" s="13"/>
      <c r="GE242" s="13"/>
    </row>
    <row r="243" spans="1:187" x14ac:dyDescent="0.2">
      <c r="A243" s="3"/>
      <c r="B243" s="3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EZ243" s="4"/>
      <c r="FA243" s="4"/>
      <c r="FB243" s="4"/>
      <c r="FC243" s="4"/>
      <c r="FD243" s="4"/>
      <c r="FE243" s="4"/>
      <c r="FF243" s="4"/>
      <c r="FG243" s="4"/>
      <c r="FH243" s="4"/>
      <c r="FI243" s="14"/>
      <c r="FJ243" s="14"/>
      <c r="FK243" s="14"/>
      <c r="FL243" s="14"/>
      <c r="FM243" s="14"/>
      <c r="FN243" s="14"/>
      <c r="FO243" s="14"/>
      <c r="FP243" s="14"/>
      <c r="FQ243" s="14"/>
      <c r="FR243" s="14"/>
      <c r="FS243" s="14"/>
      <c r="FT243" s="14"/>
      <c r="FU243" s="14"/>
      <c r="FV243" s="14"/>
      <c r="FW243" s="14"/>
      <c r="FX243" s="14"/>
      <c r="FY243" s="14"/>
      <c r="FZ243" s="14"/>
      <c r="GA243" s="14"/>
      <c r="GB243" s="14"/>
      <c r="GC243" s="14"/>
      <c r="GD243" s="14"/>
      <c r="GE243" s="14"/>
    </row>
    <row r="244" spans="1:187" x14ac:dyDescent="0.2">
      <c r="A244" s="3"/>
      <c r="B244" s="3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EZ244" s="12"/>
      <c r="FA244" s="12"/>
      <c r="FB244" s="12"/>
      <c r="FC244" s="12"/>
      <c r="FD244" s="12"/>
      <c r="FE244" s="12"/>
      <c r="FF244" s="12"/>
      <c r="FG244" s="12"/>
      <c r="FH244" s="12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</row>
    <row r="245" spans="1:187" x14ac:dyDescent="0.2">
      <c r="A245" s="3"/>
      <c r="B245" s="3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EZ245" s="9"/>
      <c r="FA245" s="9"/>
      <c r="FB245" s="9"/>
      <c r="FC245" s="9"/>
      <c r="FD245" s="9"/>
      <c r="FE245" s="9"/>
      <c r="FF245" s="9"/>
      <c r="FG245" s="9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</row>
    <row r="246" spans="1:187" x14ac:dyDescent="0.2">
      <c r="A246" s="3"/>
      <c r="B246" s="3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EZ246" s="4"/>
      <c r="FA246" s="4"/>
      <c r="FB246" s="4"/>
      <c r="FC246" s="4"/>
      <c r="FD246" s="4"/>
      <c r="FE246" s="4"/>
      <c r="FF246" s="4"/>
      <c r="FG246" s="4"/>
      <c r="FH246" s="4"/>
      <c r="FI246" s="13"/>
      <c r="FJ246" s="13"/>
      <c r="FK246" s="13"/>
      <c r="FL246" s="13"/>
      <c r="FM246" s="13"/>
      <c r="FN246" s="13"/>
      <c r="FO246" s="13"/>
      <c r="FP246" s="13"/>
      <c r="FQ246" s="13"/>
      <c r="FR246" s="13"/>
      <c r="FS246" s="13"/>
      <c r="FT246" s="13"/>
      <c r="FU246" s="13"/>
      <c r="FV246" s="13"/>
      <c r="FW246" s="13"/>
      <c r="FX246" s="13"/>
      <c r="FY246" s="13"/>
      <c r="FZ246" s="13"/>
      <c r="GA246" s="13"/>
      <c r="GB246" s="13"/>
      <c r="GC246" s="13"/>
      <c r="GD246" s="13"/>
      <c r="GE246" s="13"/>
    </row>
    <row r="247" spans="1:187" x14ac:dyDescent="0.2">
      <c r="A247" s="3"/>
      <c r="B247" s="3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EZ247" s="4"/>
      <c r="FA247" s="4"/>
      <c r="FB247" s="4"/>
      <c r="FC247" s="4"/>
      <c r="FD247" s="4"/>
      <c r="FE247" s="4"/>
      <c r="FF247" s="4"/>
      <c r="FG247" s="4"/>
      <c r="FH247" s="4"/>
      <c r="FI247" s="14"/>
      <c r="FJ247" s="14"/>
      <c r="FK247" s="14"/>
      <c r="FL247" s="14"/>
      <c r="FM247" s="14"/>
      <c r="FN247" s="14"/>
      <c r="FO247" s="14"/>
      <c r="FP247" s="14"/>
      <c r="FQ247" s="14"/>
      <c r="FR247" s="14"/>
      <c r="FS247" s="14"/>
      <c r="FT247" s="14"/>
      <c r="FU247" s="14"/>
      <c r="FV247" s="14"/>
      <c r="FW247" s="14"/>
      <c r="FX247" s="14"/>
      <c r="FY247" s="14"/>
      <c r="FZ247" s="14"/>
      <c r="GA247" s="14"/>
      <c r="GB247" s="14"/>
      <c r="GC247" s="14"/>
      <c r="GD247" s="14"/>
      <c r="GE247" s="14"/>
    </row>
    <row r="248" spans="1:187" x14ac:dyDescent="0.2">
      <c r="A248" s="3"/>
      <c r="B248" s="3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</row>
    <row r="249" spans="1:187" x14ac:dyDescent="0.2">
      <c r="A249" s="3"/>
      <c r="B249" s="3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EZ249" s="12"/>
      <c r="FA249" s="12"/>
      <c r="FB249" s="12"/>
      <c r="FC249" s="12"/>
      <c r="FD249" s="12"/>
      <c r="FE249" s="12"/>
      <c r="FF249" s="12"/>
      <c r="FG249" s="12"/>
      <c r="FH249" s="12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</row>
    <row r="250" spans="1:187" x14ac:dyDescent="0.2">
      <c r="A250" s="3"/>
      <c r="B250" s="3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EZ250" s="9"/>
      <c r="FA250" s="9"/>
      <c r="FB250" s="9"/>
      <c r="FC250" s="9"/>
      <c r="FD250" s="9"/>
      <c r="FE250" s="9"/>
      <c r="FF250" s="9"/>
      <c r="FG250" s="9"/>
      <c r="FH250" s="4"/>
      <c r="FI250" s="13"/>
      <c r="FJ250" s="13"/>
      <c r="FK250" s="13"/>
      <c r="FL250" s="13"/>
      <c r="FM250" s="13"/>
      <c r="FN250" s="13"/>
      <c r="FO250" s="13"/>
      <c r="FP250" s="13"/>
      <c r="FQ250" s="13"/>
      <c r="FR250" s="13"/>
      <c r="FS250" s="13"/>
      <c r="FT250" s="13"/>
      <c r="FU250" s="13"/>
      <c r="FV250" s="13"/>
      <c r="FW250" s="13"/>
      <c r="FX250" s="13"/>
      <c r="FY250" s="13"/>
      <c r="FZ250" s="13"/>
      <c r="GA250" s="13"/>
      <c r="GB250" s="13"/>
      <c r="GC250" s="13"/>
      <c r="GD250" s="13"/>
      <c r="GE250" s="13"/>
    </row>
    <row r="251" spans="1:187" x14ac:dyDescent="0.2">
      <c r="A251" s="3"/>
      <c r="B251" s="3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EZ251" s="4"/>
      <c r="FA251" s="4"/>
      <c r="FB251" s="4"/>
      <c r="FC251" s="4"/>
      <c r="FD251" s="4"/>
      <c r="FE251" s="4"/>
      <c r="FF251" s="4"/>
      <c r="FG251" s="4"/>
      <c r="FH251" s="4"/>
      <c r="FI251" s="14"/>
      <c r="FJ251" s="14"/>
      <c r="FK251" s="14"/>
      <c r="FL251" s="14"/>
      <c r="FM251" s="14"/>
      <c r="FN251" s="14"/>
      <c r="FO251" s="14"/>
      <c r="FP251" s="14"/>
      <c r="FQ251" s="14"/>
      <c r="FR251" s="14"/>
      <c r="FS251" s="14"/>
      <c r="FT251" s="14"/>
      <c r="FU251" s="14"/>
      <c r="FV251" s="14"/>
      <c r="FW251" s="14"/>
      <c r="FX251" s="14"/>
      <c r="FY251" s="14"/>
      <c r="FZ251" s="14"/>
      <c r="GA251" s="14"/>
      <c r="GB251" s="14"/>
      <c r="GC251" s="14"/>
      <c r="GD251" s="14"/>
      <c r="GE251" s="14"/>
    </row>
    <row r="252" spans="1:187" x14ac:dyDescent="0.2">
      <c r="A252" s="3"/>
      <c r="B252" s="3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</row>
    <row r="253" spans="1:187" x14ac:dyDescent="0.2">
      <c r="A253" s="3"/>
      <c r="B253" s="3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</row>
    <row r="254" spans="1:187" x14ac:dyDescent="0.2">
      <c r="A254" s="3"/>
      <c r="B254" s="3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EZ254" s="12"/>
      <c r="FA254" s="12"/>
      <c r="FB254" s="12"/>
      <c r="FC254" s="12"/>
      <c r="FD254" s="12"/>
      <c r="FE254" s="12"/>
      <c r="FF254" s="12"/>
      <c r="FG254" s="12"/>
      <c r="FH254" s="12"/>
      <c r="FI254" s="13"/>
      <c r="FJ254" s="13"/>
      <c r="FK254" s="13"/>
      <c r="FL254" s="13"/>
      <c r="FM254" s="13"/>
      <c r="FN254" s="13"/>
      <c r="FO254" s="13"/>
      <c r="FP254" s="13"/>
      <c r="FQ254" s="13"/>
      <c r="FR254" s="13"/>
      <c r="FS254" s="13"/>
      <c r="FT254" s="13"/>
      <c r="FU254" s="13"/>
      <c r="FV254" s="13"/>
      <c r="FW254" s="13"/>
      <c r="FX254" s="13"/>
      <c r="FY254" s="13"/>
      <c r="FZ254" s="13"/>
      <c r="GA254" s="13"/>
      <c r="GB254" s="13"/>
      <c r="GC254" s="13"/>
      <c r="GD254" s="13"/>
      <c r="GE254" s="13"/>
    </row>
    <row r="255" spans="1:187" x14ac:dyDescent="0.2">
      <c r="A255" s="3"/>
      <c r="B255" s="3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EZ255" s="9"/>
      <c r="FA255" s="9"/>
      <c r="FB255" s="9"/>
      <c r="FC255" s="9"/>
      <c r="FD255" s="9"/>
      <c r="FE255" s="9"/>
      <c r="FF255" s="9"/>
      <c r="FG255" s="9"/>
      <c r="FH255" s="4"/>
      <c r="FI255" s="14"/>
      <c r="FJ255" s="14"/>
      <c r="FK255" s="14"/>
      <c r="FL255" s="14"/>
      <c r="FM255" s="14"/>
      <c r="FN255" s="14"/>
      <c r="FO255" s="14"/>
      <c r="FP255" s="14"/>
      <c r="FQ255" s="14"/>
      <c r="FR255" s="14"/>
      <c r="FS255" s="14"/>
      <c r="FT255" s="14"/>
      <c r="FU255" s="14"/>
      <c r="FV255" s="14"/>
      <c r="FW255" s="14"/>
      <c r="FX255" s="14"/>
      <c r="FY255" s="14"/>
      <c r="FZ255" s="14"/>
      <c r="GA255" s="14"/>
      <c r="GB255" s="14"/>
      <c r="GC255" s="14"/>
      <c r="GD255" s="14"/>
      <c r="GE255" s="14"/>
    </row>
    <row r="256" spans="1:187" x14ac:dyDescent="0.2">
      <c r="A256" s="3"/>
      <c r="B256" s="3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</row>
    <row r="257" spans="1:187" x14ac:dyDescent="0.2">
      <c r="A257" s="3"/>
      <c r="B257" s="3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</row>
    <row r="258" spans="1:187" x14ac:dyDescent="0.2">
      <c r="A258" s="3"/>
      <c r="B258" s="3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EZ258" s="4"/>
      <c r="FA258" s="4"/>
      <c r="FB258" s="4"/>
      <c r="FC258" s="4"/>
      <c r="FD258" s="4"/>
      <c r="FE258" s="4"/>
      <c r="FF258" s="4"/>
      <c r="FG258" s="4"/>
      <c r="FH258" s="4"/>
      <c r="FI258" s="13"/>
      <c r="FJ258" s="13"/>
      <c r="FK258" s="13"/>
      <c r="FL258" s="13"/>
      <c r="FM258" s="13"/>
      <c r="FN258" s="13"/>
      <c r="FO258" s="13"/>
      <c r="FP258" s="13"/>
      <c r="FQ258" s="13"/>
      <c r="FR258" s="13"/>
      <c r="FS258" s="13"/>
      <c r="FT258" s="13"/>
      <c r="FU258" s="13"/>
      <c r="FV258" s="13"/>
      <c r="FW258" s="13"/>
      <c r="FX258" s="13"/>
      <c r="FY258" s="13"/>
      <c r="FZ258" s="13"/>
      <c r="GA258" s="13"/>
      <c r="GB258" s="13"/>
      <c r="GC258" s="13"/>
      <c r="GD258" s="13"/>
      <c r="GE258" s="13"/>
    </row>
    <row r="259" spans="1:187" x14ac:dyDescent="0.2">
      <c r="A259" s="3"/>
      <c r="B259" s="3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EZ259" s="12"/>
      <c r="FA259" s="12"/>
      <c r="FB259" s="12"/>
      <c r="FC259" s="12"/>
      <c r="FD259" s="12"/>
      <c r="FE259" s="12"/>
      <c r="FF259" s="12"/>
      <c r="FG259" s="12"/>
      <c r="FH259" s="12"/>
      <c r="FI259" s="14"/>
      <c r="FJ259" s="14"/>
      <c r="FK259" s="14"/>
      <c r="FL259" s="14"/>
      <c r="FM259" s="14"/>
      <c r="FN259" s="14"/>
      <c r="FO259" s="14"/>
      <c r="FP259" s="14"/>
      <c r="FQ259" s="14"/>
      <c r="FR259" s="14"/>
      <c r="FS259" s="14"/>
      <c r="FT259" s="14"/>
      <c r="FU259" s="14"/>
      <c r="FV259" s="14"/>
      <c r="FW259" s="14"/>
      <c r="FX259" s="14"/>
      <c r="FY259" s="14"/>
      <c r="FZ259" s="14"/>
      <c r="GA259" s="14"/>
      <c r="GB259" s="14"/>
      <c r="GC259" s="14"/>
      <c r="GD259" s="14"/>
      <c r="GE259" s="14"/>
    </row>
    <row r="260" spans="1:187" x14ac:dyDescent="0.2">
      <c r="A260" s="3"/>
      <c r="B260" s="3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EZ260" s="9"/>
      <c r="FA260" s="9"/>
      <c r="FB260" s="9"/>
      <c r="FC260" s="9"/>
      <c r="FD260" s="9"/>
      <c r="FE260" s="9"/>
      <c r="FF260" s="9"/>
      <c r="FG260" s="9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</row>
    <row r="261" spans="1:187" x14ac:dyDescent="0.2">
      <c r="A261" s="3"/>
      <c r="B261" s="3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</row>
    <row r="262" spans="1:187" x14ac:dyDescent="0.2">
      <c r="A262" s="3"/>
      <c r="B262" s="3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EZ262" s="4"/>
      <c r="FA262" s="4"/>
      <c r="FB262" s="4"/>
      <c r="FC262" s="4"/>
      <c r="FD262" s="4"/>
      <c r="FE262" s="4"/>
      <c r="FF262" s="4"/>
      <c r="FG262" s="4"/>
      <c r="FH262" s="4"/>
      <c r="FI262" s="13"/>
      <c r="FJ262" s="13"/>
      <c r="FK262" s="13"/>
      <c r="FL262" s="13"/>
      <c r="FM262" s="13"/>
      <c r="FN262" s="13"/>
      <c r="FO262" s="13"/>
      <c r="FP262" s="13"/>
      <c r="FQ262" s="13"/>
      <c r="FR262" s="13"/>
      <c r="FS262" s="13"/>
      <c r="FT262" s="13"/>
      <c r="FU262" s="13"/>
      <c r="FV262" s="13"/>
      <c r="FW262" s="13"/>
      <c r="FX262" s="13"/>
      <c r="FY262" s="13"/>
      <c r="FZ262" s="13"/>
      <c r="GA262" s="13"/>
      <c r="GB262" s="13"/>
      <c r="GC262" s="13"/>
      <c r="GD262" s="13"/>
      <c r="GE262" s="13"/>
    </row>
    <row r="263" spans="1:187" x14ac:dyDescent="0.2">
      <c r="A263" s="3"/>
      <c r="B263" s="3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EZ263" s="4"/>
      <c r="FA263" s="4"/>
      <c r="FB263" s="4"/>
      <c r="FC263" s="4"/>
      <c r="FD263" s="4"/>
      <c r="FE263" s="4"/>
      <c r="FF263" s="4"/>
      <c r="FG263" s="4"/>
      <c r="FH263" s="4"/>
      <c r="FI263" s="14"/>
      <c r="FJ263" s="14"/>
      <c r="FK263" s="14"/>
      <c r="FL263" s="14"/>
      <c r="FM263" s="14"/>
      <c r="FN263" s="14"/>
      <c r="FO263" s="14"/>
      <c r="FP263" s="14"/>
      <c r="FQ263" s="14"/>
      <c r="FR263" s="14"/>
      <c r="FS263" s="14"/>
      <c r="FT263" s="14"/>
      <c r="FU263" s="14"/>
      <c r="FV263" s="14"/>
      <c r="FW263" s="14"/>
      <c r="FX263" s="14"/>
      <c r="FY263" s="14"/>
      <c r="FZ263" s="14"/>
      <c r="GA263" s="14"/>
      <c r="GB263" s="14"/>
      <c r="GC263" s="14"/>
      <c r="GD263" s="14"/>
      <c r="GE263" s="14"/>
    </row>
    <row r="264" spans="1:187" x14ac:dyDescent="0.2">
      <c r="A264" s="3"/>
      <c r="B264" s="3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EZ264" s="12"/>
      <c r="FA264" s="12"/>
      <c r="FB264" s="12"/>
      <c r="FC264" s="12"/>
      <c r="FD264" s="12"/>
      <c r="FE264" s="12"/>
      <c r="FF264" s="12"/>
      <c r="FG264" s="12"/>
      <c r="FH264" s="12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</row>
    <row r="265" spans="1:187" x14ac:dyDescent="0.2">
      <c r="A265" s="3"/>
      <c r="B265" s="3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EZ265" s="9"/>
      <c r="FA265" s="9"/>
      <c r="FB265" s="9"/>
      <c r="FC265" s="9"/>
      <c r="FD265" s="9"/>
      <c r="FE265" s="9"/>
      <c r="FF265" s="9"/>
      <c r="FG265" s="9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</row>
    <row r="266" spans="1:187" x14ac:dyDescent="0.2">
      <c r="A266" s="3"/>
      <c r="B266" s="3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EZ266" s="4"/>
      <c r="FA266" s="4"/>
      <c r="FB266" s="4"/>
      <c r="FC266" s="4"/>
      <c r="FD266" s="4"/>
      <c r="FE266" s="4"/>
      <c r="FF266" s="4"/>
      <c r="FG266" s="4"/>
      <c r="FH266" s="4"/>
      <c r="FI266" s="13"/>
      <c r="FJ266" s="13"/>
      <c r="FK266" s="13"/>
      <c r="FL266" s="13"/>
      <c r="FM266" s="13"/>
      <c r="FN266" s="13"/>
      <c r="FO266" s="13"/>
      <c r="FP266" s="13"/>
      <c r="FQ266" s="13"/>
      <c r="FR266" s="13"/>
      <c r="FS266" s="13"/>
      <c r="FT266" s="13"/>
      <c r="FU266" s="13"/>
      <c r="FV266" s="13"/>
      <c r="FW266" s="13"/>
      <c r="FX266" s="13"/>
      <c r="FY266" s="13"/>
      <c r="FZ266" s="13"/>
      <c r="GA266" s="13"/>
      <c r="GB266" s="13"/>
      <c r="GC266" s="13"/>
      <c r="GD266" s="13"/>
      <c r="GE266" s="13"/>
    </row>
    <row r="267" spans="1:187" x14ac:dyDescent="0.2">
      <c r="A267" s="3"/>
      <c r="B267" s="3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EZ267" s="4"/>
      <c r="FA267" s="4"/>
      <c r="FB267" s="4"/>
      <c r="FC267" s="4"/>
      <c r="FD267" s="4"/>
      <c r="FE267" s="4"/>
      <c r="FF267" s="4"/>
      <c r="FG267" s="4"/>
      <c r="FH267" s="4"/>
      <c r="FI267" s="14"/>
      <c r="FJ267" s="14"/>
      <c r="FK267" s="14"/>
      <c r="FL267" s="14"/>
      <c r="FM267" s="14"/>
      <c r="FN267" s="14"/>
      <c r="FO267" s="14"/>
      <c r="FP267" s="14"/>
      <c r="FQ267" s="14"/>
      <c r="FR267" s="14"/>
      <c r="FS267" s="14"/>
      <c r="FT267" s="14"/>
      <c r="FU267" s="14"/>
      <c r="FV267" s="14"/>
      <c r="FW267" s="14"/>
      <c r="FX267" s="14"/>
      <c r="FY267" s="14"/>
      <c r="FZ267" s="14"/>
      <c r="GA267" s="14"/>
      <c r="GB267" s="14"/>
      <c r="GC267" s="14"/>
      <c r="GD267" s="14"/>
      <c r="GE267" s="14"/>
    </row>
    <row r="268" spans="1:187" x14ac:dyDescent="0.2">
      <c r="A268" s="3"/>
      <c r="B268" s="3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</row>
    <row r="269" spans="1:187" x14ac:dyDescent="0.2">
      <c r="A269" s="3"/>
      <c r="B269" s="3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EZ269" s="12"/>
      <c r="FA269" s="12"/>
      <c r="FB269" s="12"/>
      <c r="FC269" s="12"/>
      <c r="FD269" s="12"/>
      <c r="FE269" s="12"/>
      <c r="FF269" s="12"/>
      <c r="FG269" s="12"/>
      <c r="FH269" s="12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</row>
    <row r="270" spans="1:187" x14ac:dyDescent="0.2">
      <c r="A270" s="3"/>
      <c r="B270" s="3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EZ270" s="9"/>
      <c r="FA270" s="9"/>
      <c r="FB270" s="9"/>
      <c r="FC270" s="9"/>
      <c r="FD270" s="9"/>
      <c r="FE270" s="9"/>
      <c r="FF270" s="9"/>
      <c r="FG270" s="9"/>
      <c r="FH270" s="4"/>
      <c r="FI270" s="13"/>
      <c r="FJ270" s="13"/>
      <c r="FK270" s="13"/>
      <c r="FL270" s="13"/>
      <c r="FM270" s="13"/>
      <c r="FN270" s="13"/>
      <c r="FO270" s="13"/>
      <c r="FP270" s="13"/>
      <c r="FQ270" s="13"/>
      <c r="FR270" s="13"/>
      <c r="FS270" s="13"/>
      <c r="FT270" s="13"/>
      <c r="FU270" s="13"/>
      <c r="FV270" s="13"/>
      <c r="FW270" s="13"/>
      <c r="FX270" s="13"/>
      <c r="FY270" s="13"/>
      <c r="FZ270" s="13"/>
      <c r="GA270" s="13"/>
      <c r="GB270" s="13"/>
      <c r="GC270" s="13"/>
      <c r="GD270" s="13"/>
      <c r="GE270" s="13"/>
    </row>
    <row r="271" spans="1:187" x14ac:dyDescent="0.2">
      <c r="A271" s="3"/>
      <c r="B271" s="3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EZ271" s="4"/>
      <c r="FA271" s="4"/>
      <c r="FB271" s="4"/>
      <c r="FC271" s="4"/>
      <c r="FD271" s="4"/>
      <c r="FE271" s="4"/>
      <c r="FF271" s="4"/>
      <c r="FG271" s="4"/>
      <c r="FH271" s="4"/>
      <c r="FI271" s="14"/>
      <c r="FJ271" s="14"/>
      <c r="FK271" s="14"/>
      <c r="FL271" s="14"/>
      <c r="FM271" s="14"/>
      <c r="FN271" s="14"/>
      <c r="FO271" s="14"/>
      <c r="FP271" s="14"/>
      <c r="FQ271" s="14"/>
      <c r="FR271" s="14"/>
      <c r="FS271" s="14"/>
      <c r="FT271" s="14"/>
      <c r="FU271" s="14"/>
      <c r="FV271" s="14"/>
      <c r="FW271" s="14"/>
      <c r="FX271" s="14"/>
      <c r="FY271" s="14"/>
      <c r="FZ271" s="14"/>
      <c r="GA271" s="14"/>
      <c r="GB271" s="14"/>
      <c r="GC271" s="14"/>
      <c r="GD271" s="14"/>
      <c r="GE271" s="14"/>
    </row>
    <row r="272" spans="1:187" x14ac:dyDescent="0.2">
      <c r="A272" s="3"/>
      <c r="B272" s="3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</row>
    <row r="273" spans="1:187" x14ac:dyDescent="0.2">
      <c r="A273" s="3"/>
      <c r="B273" s="3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</row>
    <row r="274" spans="1:187" x14ac:dyDescent="0.2">
      <c r="A274" s="3"/>
      <c r="B274" s="3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EZ274" s="12"/>
      <c r="FA274" s="12"/>
      <c r="FB274" s="12"/>
      <c r="FC274" s="12"/>
      <c r="FD274" s="12"/>
      <c r="FE274" s="12"/>
      <c r="FF274" s="12"/>
      <c r="FG274" s="12"/>
      <c r="FH274" s="12"/>
      <c r="FI274" s="13"/>
      <c r="FJ274" s="13"/>
      <c r="FK274" s="13"/>
      <c r="FL274" s="13"/>
      <c r="FM274" s="13"/>
      <c r="FN274" s="13"/>
      <c r="FO274" s="13"/>
      <c r="FP274" s="13"/>
      <c r="FQ274" s="13"/>
      <c r="FR274" s="13"/>
      <c r="FS274" s="13"/>
      <c r="FT274" s="13"/>
      <c r="FU274" s="13"/>
      <c r="FV274" s="13"/>
      <c r="FW274" s="13"/>
      <c r="FX274" s="13"/>
      <c r="FY274" s="13"/>
      <c r="FZ274" s="13"/>
      <c r="GA274" s="13"/>
      <c r="GB274" s="13"/>
      <c r="GC274" s="13"/>
      <c r="GD274" s="13"/>
      <c r="GE274" s="13"/>
    </row>
    <row r="275" spans="1:187" x14ac:dyDescent="0.2">
      <c r="A275" s="3"/>
      <c r="B275" s="3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EZ275" s="9"/>
      <c r="FA275" s="9"/>
      <c r="FB275" s="9"/>
      <c r="FC275" s="9"/>
      <c r="FD275" s="9"/>
      <c r="FE275" s="9"/>
      <c r="FF275" s="9"/>
      <c r="FG275" s="9"/>
      <c r="FH275" s="4"/>
      <c r="FI275" s="14"/>
      <c r="FJ275" s="14"/>
      <c r="FK275" s="14"/>
      <c r="FL275" s="14"/>
      <c r="FM275" s="14"/>
      <c r="FN275" s="14"/>
      <c r="FO275" s="14"/>
      <c r="FP275" s="14"/>
      <c r="FQ275" s="14"/>
      <c r="FR275" s="14"/>
      <c r="FS275" s="14"/>
      <c r="FT275" s="14"/>
      <c r="FU275" s="14"/>
      <c r="FV275" s="14"/>
      <c r="FW275" s="14"/>
      <c r="FX275" s="14"/>
      <c r="FY275" s="14"/>
      <c r="FZ275" s="14"/>
      <c r="GA275" s="14"/>
      <c r="GB275" s="14"/>
      <c r="GC275" s="14"/>
      <c r="GD275" s="14"/>
      <c r="GE275" s="14"/>
    </row>
    <row r="276" spans="1:187" x14ac:dyDescent="0.2">
      <c r="A276" s="3"/>
      <c r="B276" s="3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</row>
    <row r="277" spans="1:187" x14ac:dyDescent="0.2">
      <c r="A277" s="3"/>
      <c r="B277" s="3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</row>
    <row r="278" spans="1:187" x14ac:dyDescent="0.2">
      <c r="A278" s="3"/>
      <c r="B278" s="3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EZ278" s="4"/>
      <c r="FA278" s="4"/>
      <c r="FB278" s="4"/>
      <c r="FC278" s="4"/>
      <c r="FD278" s="4"/>
      <c r="FE278" s="4"/>
      <c r="FF278" s="4"/>
      <c r="FG278" s="4"/>
      <c r="FH278" s="4"/>
      <c r="FI278" s="13"/>
      <c r="FJ278" s="13"/>
      <c r="FK278" s="13"/>
      <c r="FL278" s="13"/>
      <c r="FM278" s="13"/>
      <c r="FN278" s="13"/>
      <c r="FO278" s="13"/>
      <c r="FP278" s="13"/>
      <c r="FQ278" s="13"/>
      <c r="FR278" s="13"/>
      <c r="FS278" s="13"/>
      <c r="FT278" s="13"/>
      <c r="FU278" s="13"/>
      <c r="FV278" s="13"/>
      <c r="FW278" s="13"/>
      <c r="FX278" s="13"/>
      <c r="FY278" s="13"/>
      <c r="FZ278" s="13"/>
      <c r="GA278" s="13"/>
      <c r="GB278" s="13"/>
      <c r="GC278" s="13"/>
      <c r="GD278" s="13"/>
      <c r="GE278" s="13"/>
    </row>
    <row r="279" spans="1:187" x14ac:dyDescent="0.2">
      <c r="A279" s="3"/>
      <c r="B279" s="3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EZ279" s="12"/>
      <c r="FA279" s="12"/>
      <c r="FB279" s="12"/>
      <c r="FC279" s="12"/>
      <c r="FD279" s="12"/>
      <c r="FE279" s="12"/>
      <c r="FF279" s="12"/>
      <c r="FG279" s="12"/>
      <c r="FH279" s="12"/>
      <c r="FI279" s="14"/>
      <c r="FJ279" s="14"/>
      <c r="FK279" s="14"/>
      <c r="FL279" s="14"/>
      <c r="FM279" s="14"/>
      <c r="FN279" s="14"/>
      <c r="FO279" s="14"/>
      <c r="FP279" s="14"/>
      <c r="FQ279" s="14"/>
      <c r="FR279" s="14"/>
      <c r="FS279" s="14"/>
      <c r="FT279" s="14"/>
      <c r="FU279" s="14"/>
      <c r="FV279" s="14"/>
      <c r="FW279" s="14"/>
      <c r="FX279" s="14"/>
      <c r="FY279" s="14"/>
      <c r="FZ279" s="14"/>
      <c r="GA279" s="14"/>
      <c r="GB279" s="14"/>
      <c r="GC279" s="14"/>
      <c r="GD279" s="14"/>
      <c r="GE279" s="14"/>
    </row>
    <row r="280" spans="1:187" x14ac:dyDescent="0.2">
      <c r="A280" s="3"/>
      <c r="B280" s="3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EZ280" s="9"/>
      <c r="FA280" s="9"/>
      <c r="FB280" s="9"/>
      <c r="FC280" s="9"/>
      <c r="FD280" s="9"/>
      <c r="FE280" s="9"/>
      <c r="FF280" s="9"/>
      <c r="FG280" s="9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</row>
    <row r="281" spans="1:187" x14ac:dyDescent="0.2">
      <c r="A281" s="3"/>
      <c r="B281" s="3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</row>
    <row r="282" spans="1:187" x14ac:dyDescent="0.2">
      <c r="A282" s="3"/>
      <c r="B282" s="3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EZ282" s="4"/>
      <c r="FA282" s="4"/>
      <c r="FB282" s="4"/>
      <c r="FC282" s="4"/>
      <c r="FD282" s="4"/>
      <c r="FE282" s="4"/>
      <c r="FF282" s="4"/>
      <c r="FG282" s="4"/>
      <c r="FH282" s="4"/>
      <c r="FI282" s="13"/>
      <c r="FJ282" s="13"/>
      <c r="FK282" s="13"/>
      <c r="FL282" s="13"/>
      <c r="FM282" s="13"/>
      <c r="FN282" s="13"/>
      <c r="FO282" s="13"/>
      <c r="FP282" s="13"/>
      <c r="FQ282" s="13"/>
      <c r="FR282" s="13"/>
      <c r="FS282" s="13"/>
      <c r="FT282" s="13"/>
      <c r="FU282" s="13"/>
      <c r="FV282" s="13"/>
      <c r="FW282" s="13"/>
      <c r="FX282" s="13"/>
      <c r="FY282" s="13"/>
      <c r="FZ282" s="13"/>
      <c r="GA282" s="13"/>
      <c r="GB282" s="13"/>
      <c r="GC282" s="13"/>
      <c r="GD282" s="13"/>
      <c r="GE282" s="13"/>
    </row>
    <row r="283" spans="1:187" x14ac:dyDescent="0.2">
      <c r="A283" s="3"/>
      <c r="B283" s="3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EZ283" s="4"/>
      <c r="FA283" s="4"/>
      <c r="FB283" s="4"/>
      <c r="FC283" s="4"/>
      <c r="FD283" s="4"/>
      <c r="FE283" s="4"/>
      <c r="FF283" s="4"/>
      <c r="FG283" s="4"/>
      <c r="FH283" s="4"/>
      <c r="FI283" s="14"/>
      <c r="FJ283" s="14"/>
      <c r="FK283" s="14"/>
      <c r="FL283" s="14"/>
      <c r="FM283" s="14"/>
      <c r="FN283" s="14"/>
      <c r="FO283" s="14"/>
      <c r="FP283" s="14"/>
      <c r="FQ283" s="14"/>
      <c r="FR283" s="14"/>
      <c r="FS283" s="14"/>
      <c r="FT283" s="14"/>
      <c r="FU283" s="14"/>
      <c r="FV283" s="14"/>
      <c r="FW283" s="14"/>
      <c r="FX283" s="14"/>
      <c r="FY283" s="14"/>
      <c r="FZ283" s="14"/>
      <c r="GA283" s="14"/>
      <c r="GB283" s="14"/>
      <c r="GC283" s="14"/>
      <c r="GD283" s="14"/>
      <c r="GE283" s="14"/>
    </row>
    <row r="284" spans="1:187" x14ac:dyDescent="0.2">
      <c r="A284" s="3"/>
      <c r="B284" s="3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EZ284" s="12"/>
      <c r="FA284" s="12"/>
      <c r="FB284" s="12"/>
      <c r="FC284" s="12"/>
      <c r="FD284" s="12"/>
      <c r="FE284" s="12"/>
      <c r="FF284" s="12"/>
      <c r="FG284" s="12"/>
      <c r="FH284" s="12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</row>
    <row r="285" spans="1:187" x14ac:dyDescent="0.2">
      <c r="A285" s="3"/>
      <c r="B285" s="3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EZ285" s="9"/>
      <c r="FA285" s="9"/>
      <c r="FB285" s="9"/>
      <c r="FC285" s="9"/>
      <c r="FD285" s="9"/>
      <c r="FE285" s="9"/>
      <c r="FF285" s="9"/>
      <c r="FG285" s="9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</row>
    <row r="286" spans="1:187" x14ac:dyDescent="0.2">
      <c r="A286" s="3"/>
      <c r="B286" s="3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EZ286" s="4"/>
      <c r="FA286" s="4"/>
      <c r="FB286" s="4"/>
      <c r="FC286" s="4"/>
      <c r="FD286" s="4"/>
      <c r="FE286" s="4"/>
      <c r="FF286" s="4"/>
      <c r="FG286" s="4"/>
      <c r="FH286" s="4"/>
      <c r="FI286" s="13"/>
      <c r="FJ286" s="13"/>
      <c r="FK286" s="13"/>
      <c r="FL286" s="13"/>
      <c r="FM286" s="13"/>
      <c r="FN286" s="13"/>
      <c r="FO286" s="13"/>
      <c r="FP286" s="13"/>
      <c r="FQ286" s="13"/>
      <c r="FR286" s="13"/>
      <c r="FS286" s="13"/>
      <c r="FT286" s="13"/>
      <c r="FU286" s="13"/>
      <c r="FV286" s="13"/>
      <c r="FW286" s="13"/>
      <c r="FX286" s="13"/>
      <c r="FY286" s="13"/>
      <c r="FZ286" s="13"/>
      <c r="GA286" s="13"/>
      <c r="GB286" s="13"/>
      <c r="GC286" s="13"/>
      <c r="GD286" s="13"/>
      <c r="GE286" s="13"/>
    </row>
    <row r="287" spans="1:187" x14ac:dyDescent="0.2">
      <c r="A287" s="3"/>
      <c r="B287" s="3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EZ287" s="4"/>
      <c r="FA287" s="4"/>
      <c r="FB287" s="4"/>
      <c r="FC287" s="4"/>
      <c r="FD287" s="4"/>
      <c r="FE287" s="4"/>
      <c r="FF287" s="4"/>
      <c r="FG287" s="4"/>
      <c r="FH287" s="4"/>
      <c r="FI287" s="14"/>
      <c r="FJ287" s="14"/>
      <c r="FK287" s="14"/>
      <c r="FL287" s="14"/>
      <c r="FM287" s="14"/>
      <c r="FN287" s="14"/>
      <c r="FO287" s="14"/>
      <c r="FP287" s="14"/>
      <c r="FQ287" s="14"/>
      <c r="FR287" s="14"/>
      <c r="FS287" s="14"/>
      <c r="FT287" s="14"/>
      <c r="FU287" s="14"/>
      <c r="FV287" s="14"/>
      <c r="FW287" s="14"/>
      <c r="FX287" s="14"/>
      <c r="FY287" s="14"/>
      <c r="FZ287" s="14"/>
      <c r="GA287" s="14"/>
      <c r="GB287" s="14"/>
      <c r="GC287" s="14"/>
      <c r="GD287" s="14"/>
      <c r="GE287" s="14"/>
    </row>
    <row r="288" spans="1:187" x14ac:dyDescent="0.2">
      <c r="A288" s="3"/>
      <c r="B288" s="3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</row>
    <row r="289" spans="1:187" x14ac:dyDescent="0.2">
      <c r="A289" s="3"/>
      <c r="B289" s="3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EZ289" s="12"/>
      <c r="FA289" s="12"/>
      <c r="FB289" s="12"/>
      <c r="FC289" s="12"/>
      <c r="FD289" s="12"/>
      <c r="FE289" s="12"/>
      <c r="FF289" s="12"/>
      <c r="FG289" s="12"/>
      <c r="FH289" s="12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</row>
    <row r="290" spans="1:187" x14ac:dyDescent="0.2">
      <c r="A290" s="3"/>
      <c r="B290" s="3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EZ290" s="9"/>
      <c r="FA290" s="9"/>
      <c r="FB290" s="9"/>
      <c r="FC290" s="9"/>
      <c r="FD290" s="9"/>
      <c r="FE290" s="9"/>
      <c r="FF290" s="9"/>
      <c r="FG290" s="9"/>
      <c r="FH290" s="4"/>
      <c r="FI290" s="13"/>
      <c r="FJ290" s="13"/>
      <c r="FK290" s="13"/>
      <c r="FL290" s="13"/>
      <c r="FM290" s="13"/>
      <c r="FN290" s="13"/>
      <c r="FO290" s="13"/>
      <c r="FP290" s="13"/>
      <c r="FQ290" s="13"/>
      <c r="FR290" s="13"/>
      <c r="FS290" s="13"/>
      <c r="FT290" s="13"/>
      <c r="FU290" s="13"/>
      <c r="FV290" s="13"/>
      <c r="FW290" s="13"/>
      <c r="FX290" s="13"/>
      <c r="FY290" s="13"/>
      <c r="FZ290" s="13"/>
      <c r="GA290" s="13"/>
      <c r="GB290" s="13"/>
      <c r="GC290" s="13"/>
      <c r="GD290" s="13"/>
      <c r="GE290" s="13"/>
    </row>
    <row r="291" spans="1:187" x14ac:dyDescent="0.2">
      <c r="A291" s="3"/>
      <c r="B291" s="3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EZ291" s="4"/>
      <c r="FA291" s="4"/>
      <c r="FB291" s="4"/>
      <c r="FC291" s="4"/>
      <c r="FD291" s="4"/>
      <c r="FE291" s="4"/>
      <c r="FF291" s="4"/>
      <c r="FG291" s="4"/>
      <c r="FH291" s="4"/>
      <c r="FI291" s="14"/>
      <c r="FJ291" s="14"/>
      <c r="FK291" s="14"/>
      <c r="FL291" s="14"/>
      <c r="FM291" s="14"/>
      <c r="FN291" s="14"/>
      <c r="FO291" s="14"/>
      <c r="FP291" s="14"/>
      <c r="FQ291" s="14"/>
      <c r="FR291" s="14"/>
      <c r="FS291" s="14"/>
      <c r="FT291" s="14"/>
      <c r="FU291" s="14"/>
      <c r="FV291" s="14"/>
      <c r="FW291" s="14"/>
      <c r="FX291" s="14"/>
      <c r="FY291" s="14"/>
      <c r="FZ291" s="14"/>
      <c r="GA291" s="14"/>
      <c r="GB291" s="14"/>
      <c r="GC291" s="14"/>
      <c r="GD291" s="14"/>
      <c r="GE291" s="14"/>
    </row>
    <row r="292" spans="1:187" x14ac:dyDescent="0.2">
      <c r="A292" s="3"/>
      <c r="B292" s="3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</row>
    <row r="293" spans="1:187" x14ac:dyDescent="0.2">
      <c r="A293" s="3"/>
      <c r="B293" s="3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</row>
    <row r="294" spans="1:187" x14ac:dyDescent="0.2">
      <c r="A294" s="3"/>
      <c r="B294" s="3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EZ294" s="12"/>
      <c r="FA294" s="12"/>
      <c r="FB294" s="12"/>
      <c r="FC294" s="12"/>
      <c r="FD294" s="12"/>
      <c r="FE294" s="12"/>
      <c r="FF294" s="12"/>
      <c r="FG294" s="12"/>
      <c r="FH294" s="12"/>
      <c r="FI294" s="13"/>
      <c r="FJ294" s="13"/>
      <c r="FK294" s="13"/>
      <c r="FL294" s="13"/>
      <c r="FM294" s="13"/>
      <c r="FN294" s="13"/>
      <c r="FO294" s="13"/>
      <c r="FP294" s="13"/>
      <c r="FQ294" s="13"/>
      <c r="FR294" s="13"/>
      <c r="FS294" s="13"/>
      <c r="FT294" s="13"/>
      <c r="FU294" s="13"/>
      <c r="FV294" s="13"/>
      <c r="FW294" s="13"/>
      <c r="FX294" s="13"/>
      <c r="FY294" s="13"/>
      <c r="FZ294" s="13"/>
      <c r="GA294" s="13"/>
      <c r="GB294" s="13"/>
      <c r="GC294" s="13"/>
      <c r="GD294" s="13"/>
      <c r="GE294" s="13"/>
    </row>
    <row r="295" spans="1:187" x14ac:dyDescent="0.2">
      <c r="A295" s="3"/>
      <c r="B295" s="3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EZ295" s="9"/>
      <c r="FA295" s="9"/>
      <c r="FB295" s="9"/>
      <c r="FC295" s="9"/>
      <c r="FD295" s="9"/>
      <c r="FE295" s="9"/>
      <c r="FF295" s="9"/>
      <c r="FG295" s="9"/>
      <c r="FH295" s="4"/>
      <c r="FI295" s="14"/>
      <c r="FJ295" s="14"/>
      <c r="FK295" s="14"/>
      <c r="FL295" s="14"/>
      <c r="FM295" s="14"/>
      <c r="FN295" s="14"/>
      <c r="FO295" s="14"/>
      <c r="FP295" s="14"/>
      <c r="FQ295" s="14"/>
      <c r="FR295" s="14"/>
      <c r="FS295" s="14"/>
      <c r="FT295" s="14"/>
      <c r="FU295" s="14"/>
      <c r="FV295" s="14"/>
      <c r="FW295" s="14"/>
      <c r="FX295" s="14"/>
      <c r="FY295" s="14"/>
      <c r="FZ295" s="14"/>
      <c r="GA295" s="14"/>
      <c r="GB295" s="14"/>
      <c r="GC295" s="14"/>
      <c r="GD295" s="14"/>
      <c r="GE295" s="14"/>
    </row>
    <row r="296" spans="1:187" x14ac:dyDescent="0.2">
      <c r="A296" s="3"/>
      <c r="B296" s="3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</row>
    <row r="297" spans="1:187" x14ac:dyDescent="0.2">
      <c r="A297" s="3"/>
      <c r="B297" s="3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</row>
    <row r="298" spans="1:187" x14ac:dyDescent="0.2">
      <c r="A298" s="3"/>
      <c r="B298" s="3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EZ298" s="4"/>
      <c r="FA298" s="4"/>
      <c r="FB298" s="4"/>
      <c r="FC298" s="4"/>
      <c r="FD298" s="4"/>
      <c r="FE298" s="4"/>
      <c r="FF298" s="4"/>
      <c r="FG298" s="4"/>
      <c r="FH298" s="4"/>
      <c r="FI298" s="13"/>
      <c r="FJ298" s="13"/>
      <c r="FK298" s="13"/>
      <c r="FL298" s="13"/>
      <c r="FM298" s="13"/>
      <c r="FN298" s="13"/>
      <c r="FO298" s="13"/>
      <c r="FP298" s="13"/>
      <c r="FQ298" s="13"/>
      <c r="FR298" s="13"/>
      <c r="FS298" s="13"/>
      <c r="FT298" s="13"/>
      <c r="FU298" s="13"/>
      <c r="FV298" s="13"/>
      <c r="FW298" s="13"/>
      <c r="FX298" s="13"/>
      <c r="FY298" s="13"/>
      <c r="FZ298" s="13"/>
      <c r="GA298" s="13"/>
      <c r="GB298" s="13"/>
      <c r="GC298" s="13"/>
      <c r="GD298" s="13"/>
      <c r="GE298" s="13"/>
    </row>
    <row r="299" spans="1:187" x14ac:dyDescent="0.2">
      <c r="A299" s="3"/>
      <c r="B299" s="3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EZ299" s="12"/>
      <c r="FA299" s="12"/>
      <c r="FB299" s="12"/>
      <c r="FC299" s="12"/>
      <c r="FD299" s="12"/>
      <c r="FE299" s="12"/>
      <c r="FF299" s="12"/>
      <c r="FG299" s="12"/>
      <c r="FH299" s="12"/>
      <c r="FI299" s="14"/>
      <c r="FJ299" s="14"/>
      <c r="FK299" s="14"/>
      <c r="FL299" s="14"/>
      <c r="FM299" s="14"/>
      <c r="FN299" s="14"/>
      <c r="FO299" s="14"/>
      <c r="FP299" s="14"/>
      <c r="FQ299" s="14"/>
      <c r="FR299" s="14"/>
      <c r="FS299" s="14"/>
      <c r="FT299" s="14"/>
      <c r="FU299" s="14"/>
      <c r="FV299" s="14"/>
      <c r="FW299" s="14"/>
      <c r="FX299" s="14"/>
      <c r="FY299" s="14"/>
      <c r="FZ299" s="14"/>
      <c r="GA299" s="14"/>
      <c r="GB299" s="14"/>
      <c r="GC299" s="14"/>
      <c r="GD299" s="14"/>
      <c r="GE299" s="14"/>
    </row>
    <row r="300" spans="1:187" x14ac:dyDescent="0.2">
      <c r="A300" s="3"/>
      <c r="B300" s="3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EZ300" s="9"/>
      <c r="FA300" s="9"/>
      <c r="FB300" s="9"/>
      <c r="FC300" s="9"/>
      <c r="FD300" s="9"/>
      <c r="FE300" s="9"/>
      <c r="FF300" s="9"/>
      <c r="FG300" s="9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</row>
    <row r="301" spans="1:187" x14ac:dyDescent="0.2">
      <c r="A301" s="3"/>
      <c r="B301" s="3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</row>
    <row r="302" spans="1:187" x14ac:dyDescent="0.2">
      <c r="A302" s="3"/>
      <c r="B302" s="3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EZ302" s="4"/>
      <c r="FA302" s="4"/>
      <c r="FB302" s="4"/>
      <c r="FC302" s="4"/>
      <c r="FD302" s="4"/>
      <c r="FE302" s="4"/>
      <c r="FF302" s="4"/>
      <c r="FG302" s="4"/>
      <c r="FH302" s="4"/>
      <c r="FI302" s="13"/>
      <c r="FJ302" s="13"/>
      <c r="FK302" s="13"/>
      <c r="FL302" s="13"/>
      <c r="FM302" s="13"/>
      <c r="FN302" s="13"/>
      <c r="FO302" s="13"/>
      <c r="FP302" s="13"/>
      <c r="FQ302" s="13"/>
      <c r="FR302" s="13"/>
      <c r="FS302" s="13"/>
      <c r="FT302" s="13"/>
      <c r="FU302" s="13"/>
      <c r="FV302" s="13"/>
      <c r="FW302" s="13"/>
      <c r="FX302" s="13"/>
      <c r="FY302" s="13"/>
      <c r="FZ302" s="13"/>
      <c r="GA302" s="13"/>
      <c r="GB302" s="13"/>
      <c r="GC302" s="13"/>
      <c r="GD302" s="13"/>
      <c r="GE302" s="13"/>
    </row>
    <row r="303" spans="1:187" x14ac:dyDescent="0.2">
      <c r="A303" s="3"/>
      <c r="B303" s="3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EZ303" s="4"/>
      <c r="FA303" s="4"/>
      <c r="FB303" s="4"/>
      <c r="FC303" s="4"/>
      <c r="FD303" s="4"/>
      <c r="FE303" s="4"/>
      <c r="FF303" s="4"/>
      <c r="FG303" s="4"/>
      <c r="FH303" s="4"/>
      <c r="FI303" s="14"/>
      <c r="FJ303" s="14"/>
      <c r="FK303" s="14"/>
      <c r="FL303" s="14"/>
      <c r="FM303" s="14"/>
      <c r="FN303" s="14"/>
      <c r="FO303" s="14"/>
      <c r="FP303" s="14"/>
      <c r="FQ303" s="14"/>
      <c r="FR303" s="14"/>
      <c r="FS303" s="14"/>
      <c r="FT303" s="14"/>
      <c r="FU303" s="14"/>
      <c r="FV303" s="14"/>
      <c r="FW303" s="14"/>
      <c r="FX303" s="14"/>
      <c r="FY303" s="14"/>
      <c r="FZ303" s="14"/>
      <c r="GA303" s="14"/>
      <c r="GB303" s="14"/>
      <c r="GC303" s="14"/>
      <c r="GD303" s="14"/>
      <c r="GE303" s="14"/>
    </row>
    <row r="304" spans="1:187" x14ac:dyDescent="0.2">
      <c r="A304" s="3"/>
      <c r="B304" s="3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EZ304" s="12"/>
      <c r="FA304" s="12"/>
      <c r="FB304" s="12"/>
      <c r="FC304" s="12"/>
      <c r="FD304" s="12"/>
      <c r="FE304" s="12"/>
      <c r="FF304" s="12"/>
      <c r="FG304" s="12"/>
      <c r="FH304" s="12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</row>
    <row r="305" spans="1:187" x14ac:dyDescent="0.2">
      <c r="A305" s="3"/>
      <c r="B305" s="3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EZ305" s="9"/>
      <c r="FA305" s="9"/>
      <c r="FB305" s="9"/>
      <c r="FC305" s="9"/>
      <c r="FD305" s="9"/>
      <c r="FE305" s="9"/>
      <c r="FF305" s="9"/>
      <c r="FG305" s="9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</row>
    <row r="306" spans="1:187" x14ac:dyDescent="0.2">
      <c r="A306" s="3"/>
      <c r="B306" s="3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EZ306" s="4"/>
      <c r="FA306" s="4"/>
      <c r="FB306" s="4"/>
      <c r="FC306" s="4"/>
      <c r="FD306" s="4"/>
      <c r="FE306" s="4"/>
      <c r="FF306" s="4"/>
      <c r="FG306" s="4"/>
      <c r="FH306" s="4"/>
      <c r="FI306" s="13"/>
      <c r="FJ306" s="13"/>
      <c r="FK306" s="13"/>
      <c r="FL306" s="13"/>
      <c r="FM306" s="13"/>
      <c r="FN306" s="13"/>
      <c r="FO306" s="13"/>
      <c r="FP306" s="13"/>
      <c r="FQ306" s="13"/>
      <c r="FR306" s="13"/>
      <c r="FS306" s="13"/>
      <c r="FT306" s="13"/>
      <c r="FU306" s="13"/>
      <c r="FV306" s="13"/>
      <c r="FW306" s="13"/>
      <c r="FX306" s="13"/>
      <c r="FY306" s="13"/>
      <c r="FZ306" s="13"/>
      <c r="GA306" s="13"/>
      <c r="GB306" s="13"/>
      <c r="GC306" s="13"/>
      <c r="GD306" s="13"/>
      <c r="GE306" s="13"/>
    </row>
    <row r="307" spans="1:187" x14ac:dyDescent="0.2">
      <c r="A307" s="3"/>
      <c r="B307" s="3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EZ307" s="4"/>
      <c r="FA307" s="4"/>
      <c r="FB307" s="4"/>
      <c r="FC307" s="4"/>
      <c r="FD307" s="4"/>
      <c r="FE307" s="4"/>
      <c r="FF307" s="4"/>
      <c r="FG307" s="4"/>
      <c r="FH307" s="4"/>
      <c r="FI307" s="14"/>
      <c r="FJ307" s="14"/>
      <c r="FK307" s="14"/>
      <c r="FL307" s="14"/>
      <c r="FM307" s="14"/>
      <c r="FN307" s="14"/>
      <c r="FO307" s="14"/>
      <c r="FP307" s="14"/>
      <c r="FQ307" s="14"/>
      <c r="FR307" s="14"/>
      <c r="FS307" s="14"/>
      <c r="FT307" s="14"/>
      <c r="FU307" s="14"/>
      <c r="FV307" s="14"/>
      <c r="FW307" s="14"/>
      <c r="FX307" s="14"/>
      <c r="FY307" s="14"/>
      <c r="FZ307" s="14"/>
      <c r="GA307" s="14"/>
      <c r="GB307" s="14"/>
      <c r="GC307" s="14"/>
      <c r="GD307" s="14"/>
      <c r="GE307" s="14"/>
    </row>
    <row r="308" spans="1:187" x14ac:dyDescent="0.2">
      <c r="A308" s="3"/>
      <c r="B308" s="3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</row>
    <row r="309" spans="1:187" x14ac:dyDescent="0.2">
      <c r="A309" s="3"/>
      <c r="B309" s="3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EZ309" s="12"/>
      <c r="FA309" s="12"/>
      <c r="FB309" s="12"/>
      <c r="FC309" s="12"/>
      <c r="FD309" s="12"/>
      <c r="FE309" s="12"/>
      <c r="FF309" s="12"/>
      <c r="FG309" s="12"/>
      <c r="FH309" s="12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</row>
    <row r="310" spans="1:187" x14ac:dyDescent="0.2">
      <c r="A310" s="3"/>
      <c r="B310" s="3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EZ310" s="9"/>
      <c r="FA310" s="9"/>
      <c r="FB310" s="9"/>
      <c r="FC310" s="9"/>
      <c r="FD310" s="9"/>
      <c r="FE310" s="9"/>
      <c r="FF310" s="9"/>
      <c r="FG310" s="9"/>
      <c r="FH310" s="4"/>
      <c r="FI310" s="13"/>
      <c r="FJ310" s="13"/>
      <c r="FK310" s="13"/>
      <c r="FL310" s="13"/>
      <c r="FM310" s="13"/>
      <c r="FN310" s="13"/>
      <c r="FO310" s="13"/>
      <c r="FP310" s="13"/>
      <c r="FQ310" s="13"/>
      <c r="FR310" s="13"/>
      <c r="FS310" s="13"/>
      <c r="FT310" s="13"/>
      <c r="FU310" s="13"/>
      <c r="FV310" s="13"/>
      <c r="FW310" s="13"/>
      <c r="FX310" s="13"/>
      <c r="FY310" s="13"/>
      <c r="FZ310" s="13"/>
      <c r="GA310" s="13"/>
      <c r="GB310" s="13"/>
      <c r="GC310" s="13"/>
      <c r="GD310" s="13"/>
      <c r="GE310" s="13"/>
    </row>
    <row r="311" spans="1:187" x14ac:dyDescent="0.2">
      <c r="A311" s="3"/>
      <c r="B311" s="3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EZ311" s="4"/>
      <c r="FA311" s="4"/>
      <c r="FB311" s="4"/>
      <c r="FC311" s="4"/>
      <c r="FD311" s="4"/>
      <c r="FE311" s="4"/>
      <c r="FF311" s="4"/>
      <c r="FG311" s="4"/>
      <c r="FH311" s="4"/>
      <c r="FI311" s="14"/>
      <c r="FJ311" s="14"/>
      <c r="FK311" s="14"/>
      <c r="FL311" s="14"/>
      <c r="FM311" s="14"/>
      <c r="FN311" s="14"/>
      <c r="FO311" s="14"/>
      <c r="FP311" s="14"/>
      <c r="FQ311" s="14"/>
      <c r="FR311" s="14"/>
      <c r="FS311" s="14"/>
      <c r="FT311" s="14"/>
      <c r="FU311" s="14"/>
      <c r="FV311" s="14"/>
      <c r="FW311" s="14"/>
      <c r="FX311" s="14"/>
      <c r="FY311" s="14"/>
      <c r="FZ311" s="14"/>
      <c r="GA311" s="14"/>
      <c r="GB311" s="14"/>
      <c r="GC311" s="14"/>
      <c r="GD311" s="14"/>
      <c r="GE311" s="14"/>
    </row>
    <row r="312" spans="1:187" x14ac:dyDescent="0.2">
      <c r="A312" s="3"/>
      <c r="B312" s="3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</row>
    <row r="313" spans="1:187" x14ac:dyDescent="0.2">
      <c r="A313" s="3"/>
      <c r="B313" s="3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</row>
    <row r="314" spans="1:187" x14ac:dyDescent="0.2">
      <c r="A314" s="3"/>
      <c r="B314" s="3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EZ314" s="12"/>
      <c r="FA314" s="12"/>
      <c r="FB314" s="12"/>
      <c r="FC314" s="12"/>
      <c r="FD314" s="12"/>
      <c r="FE314" s="12"/>
      <c r="FF314" s="12"/>
      <c r="FG314" s="12"/>
      <c r="FH314" s="12"/>
      <c r="FI314" s="13"/>
      <c r="FJ314" s="13"/>
      <c r="FK314" s="13"/>
      <c r="FL314" s="13"/>
      <c r="FM314" s="13"/>
      <c r="FN314" s="13"/>
      <c r="FO314" s="13"/>
      <c r="FP314" s="13"/>
      <c r="FQ314" s="13"/>
      <c r="FR314" s="13"/>
      <c r="FS314" s="13"/>
      <c r="FT314" s="13"/>
      <c r="FU314" s="13"/>
      <c r="FV314" s="13"/>
      <c r="FW314" s="13"/>
      <c r="FX314" s="13"/>
      <c r="FY314" s="13"/>
      <c r="FZ314" s="13"/>
      <c r="GA314" s="13"/>
      <c r="GB314" s="13"/>
      <c r="GC314" s="13"/>
      <c r="GD314" s="13"/>
      <c r="GE314" s="13"/>
    </row>
    <row r="315" spans="1:187" x14ac:dyDescent="0.2">
      <c r="A315" s="3"/>
      <c r="B315" s="3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EZ315" s="9"/>
      <c r="FA315" s="9"/>
      <c r="FB315" s="9"/>
      <c r="FC315" s="9"/>
      <c r="FD315" s="9"/>
      <c r="FE315" s="9"/>
      <c r="FF315" s="9"/>
      <c r="FG315" s="9"/>
      <c r="FH315" s="4"/>
      <c r="FI315" s="14"/>
      <c r="FJ315" s="14"/>
      <c r="FK315" s="14"/>
      <c r="FL315" s="14"/>
      <c r="FM315" s="14"/>
      <c r="FN315" s="14"/>
      <c r="FO315" s="14"/>
      <c r="FP315" s="14"/>
      <c r="FQ315" s="14"/>
      <c r="FR315" s="14"/>
      <c r="FS315" s="14"/>
      <c r="FT315" s="14"/>
      <c r="FU315" s="14"/>
      <c r="FV315" s="14"/>
      <c r="FW315" s="14"/>
      <c r="FX315" s="14"/>
      <c r="FY315" s="14"/>
      <c r="FZ315" s="14"/>
      <c r="GA315" s="14"/>
      <c r="GB315" s="14"/>
      <c r="GC315" s="14"/>
      <c r="GD315" s="14"/>
      <c r="GE315" s="14"/>
    </row>
    <row r="316" spans="1:187" x14ac:dyDescent="0.2">
      <c r="A316" s="3"/>
      <c r="B316" s="3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</row>
    <row r="317" spans="1:187" x14ac:dyDescent="0.2">
      <c r="A317" s="3"/>
      <c r="B317" s="3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</row>
    <row r="318" spans="1:187" x14ac:dyDescent="0.2">
      <c r="A318" s="3"/>
      <c r="B318" s="3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EZ318" s="4"/>
      <c r="FA318" s="4"/>
      <c r="FB318" s="4"/>
      <c r="FC318" s="4"/>
      <c r="FD318" s="4"/>
      <c r="FE318" s="4"/>
      <c r="FF318" s="4"/>
      <c r="FG318" s="4"/>
      <c r="FH318" s="4"/>
      <c r="FI318" s="13"/>
      <c r="FJ318" s="13"/>
      <c r="FK318" s="13"/>
      <c r="FL318" s="13"/>
      <c r="FM318" s="13"/>
      <c r="FN318" s="13"/>
      <c r="FO318" s="13"/>
      <c r="FP318" s="13"/>
      <c r="FQ318" s="13"/>
      <c r="FR318" s="13"/>
      <c r="FS318" s="13"/>
      <c r="FT318" s="13"/>
      <c r="FU318" s="13"/>
      <c r="FV318" s="13"/>
      <c r="FW318" s="13"/>
      <c r="FX318" s="13"/>
      <c r="FY318" s="13"/>
      <c r="FZ318" s="13"/>
      <c r="GA318" s="13"/>
      <c r="GB318" s="13"/>
      <c r="GC318" s="13"/>
      <c r="GD318" s="13"/>
      <c r="GE318" s="13"/>
    </row>
    <row r="319" spans="1:187" x14ac:dyDescent="0.2">
      <c r="A319" s="3"/>
      <c r="B319" s="3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EZ319" s="12"/>
      <c r="FA319" s="12"/>
      <c r="FB319" s="12"/>
      <c r="FC319" s="12"/>
      <c r="FD319" s="12"/>
      <c r="FE319" s="12"/>
      <c r="FF319" s="12"/>
      <c r="FG319" s="12"/>
      <c r="FH319" s="12"/>
      <c r="FI319" s="14"/>
      <c r="FJ319" s="14"/>
      <c r="FK319" s="14"/>
      <c r="FL319" s="14"/>
      <c r="FM319" s="14"/>
      <c r="FN319" s="14"/>
      <c r="FO319" s="14"/>
      <c r="FP319" s="14"/>
      <c r="FQ319" s="14"/>
      <c r="FR319" s="14"/>
      <c r="FS319" s="14"/>
      <c r="FT319" s="14"/>
      <c r="FU319" s="14"/>
      <c r="FV319" s="14"/>
      <c r="FW319" s="14"/>
      <c r="FX319" s="14"/>
      <c r="FY319" s="14"/>
      <c r="FZ319" s="14"/>
      <c r="GA319" s="14"/>
      <c r="GB319" s="14"/>
      <c r="GC319" s="14"/>
      <c r="GD319" s="14"/>
      <c r="GE319" s="14"/>
    </row>
    <row r="320" spans="1:187" x14ac:dyDescent="0.2">
      <c r="A320" s="3"/>
      <c r="B320" s="3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EZ320" s="9"/>
      <c r="FA320" s="9"/>
      <c r="FB320" s="9"/>
      <c r="FC320" s="9"/>
      <c r="FD320" s="9"/>
      <c r="FE320" s="9"/>
      <c r="FF320" s="9"/>
      <c r="FG320" s="9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</row>
    <row r="321" spans="1:187" x14ac:dyDescent="0.2">
      <c r="A321" s="3"/>
      <c r="B321" s="3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</row>
    <row r="322" spans="1:187" x14ac:dyDescent="0.2">
      <c r="A322" s="3"/>
      <c r="B322" s="3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EZ322" s="4"/>
      <c r="FA322" s="4"/>
      <c r="FB322" s="4"/>
      <c r="FC322" s="4"/>
      <c r="FD322" s="4"/>
      <c r="FE322" s="4"/>
      <c r="FF322" s="4"/>
      <c r="FG322" s="4"/>
      <c r="FH322" s="4"/>
      <c r="FI322" s="13"/>
      <c r="FJ322" s="13"/>
      <c r="FK322" s="13"/>
      <c r="FL322" s="13"/>
      <c r="FM322" s="13"/>
      <c r="FN322" s="13"/>
      <c r="FO322" s="13"/>
      <c r="FP322" s="13"/>
      <c r="FQ322" s="13"/>
      <c r="FR322" s="13"/>
      <c r="FS322" s="13"/>
      <c r="FT322" s="13"/>
      <c r="FU322" s="13"/>
      <c r="FV322" s="13"/>
      <c r="FW322" s="13"/>
      <c r="FX322" s="13"/>
      <c r="FY322" s="13"/>
      <c r="FZ322" s="13"/>
      <c r="GA322" s="13"/>
      <c r="GB322" s="13"/>
      <c r="GC322" s="13"/>
      <c r="GD322" s="13"/>
      <c r="GE322" s="13"/>
    </row>
    <row r="323" spans="1:187" x14ac:dyDescent="0.2">
      <c r="A323" s="3"/>
      <c r="B323" s="3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EZ323" s="4"/>
      <c r="FA323" s="4"/>
      <c r="FB323" s="4"/>
      <c r="FC323" s="4"/>
      <c r="FD323" s="4"/>
      <c r="FE323" s="4"/>
      <c r="FF323" s="4"/>
      <c r="FG323" s="4"/>
      <c r="FH323" s="4"/>
      <c r="FI323" s="14"/>
      <c r="FJ323" s="14"/>
      <c r="FK323" s="14"/>
      <c r="FL323" s="14"/>
      <c r="FM323" s="14"/>
      <c r="FN323" s="14"/>
      <c r="FO323" s="14"/>
      <c r="FP323" s="14"/>
      <c r="FQ323" s="14"/>
      <c r="FR323" s="14"/>
      <c r="FS323" s="14"/>
      <c r="FT323" s="14"/>
      <c r="FU323" s="14"/>
      <c r="FV323" s="14"/>
      <c r="FW323" s="14"/>
      <c r="FX323" s="14"/>
      <c r="FY323" s="14"/>
      <c r="FZ323" s="14"/>
      <c r="GA323" s="14"/>
      <c r="GB323" s="14"/>
      <c r="GC323" s="14"/>
      <c r="GD323" s="14"/>
      <c r="GE323" s="14"/>
    </row>
    <row r="324" spans="1:187" x14ac:dyDescent="0.2">
      <c r="A324" s="3"/>
      <c r="B324" s="3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EZ324" s="12"/>
      <c r="FA324" s="12"/>
      <c r="FB324" s="12"/>
      <c r="FC324" s="12"/>
      <c r="FD324" s="12"/>
      <c r="FE324" s="12"/>
      <c r="FF324" s="12"/>
      <c r="FG324" s="12"/>
      <c r="FH324" s="12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</row>
    <row r="325" spans="1:187" x14ac:dyDescent="0.2">
      <c r="A325" s="3"/>
      <c r="B325" s="3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EZ325" s="9"/>
      <c r="FA325" s="9"/>
      <c r="FB325" s="9"/>
      <c r="FC325" s="9"/>
      <c r="FD325" s="9"/>
      <c r="FE325" s="9"/>
      <c r="FF325" s="9"/>
      <c r="FG325" s="9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</row>
    <row r="326" spans="1:187" x14ac:dyDescent="0.2">
      <c r="A326" s="3"/>
      <c r="B326" s="3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EZ326" s="4"/>
      <c r="FA326" s="4"/>
      <c r="FB326" s="4"/>
      <c r="FC326" s="4"/>
      <c r="FD326" s="4"/>
      <c r="FE326" s="4"/>
      <c r="FF326" s="4"/>
      <c r="FG326" s="4"/>
      <c r="FH326" s="4"/>
      <c r="FI326" s="13"/>
      <c r="FJ326" s="13"/>
      <c r="FK326" s="13"/>
      <c r="FL326" s="13"/>
      <c r="FM326" s="13"/>
      <c r="FN326" s="13"/>
      <c r="FO326" s="13"/>
      <c r="FP326" s="13"/>
      <c r="FQ326" s="13"/>
      <c r="FR326" s="13"/>
      <c r="FS326" s="13"/>
      <c r="FT326" s="13"/>
      <c r="FU326" s="13"/>
      <c r="FV326" s="13"/>
      <c r="FW326" s="13"/>
      <c r="FX326" s="13"/>
      <c r="FY326" s="13"/>
      <c r="FZ326" s="13"/>
      <c r="GA326" s="13"/>
      <c r="GB326" s="13"/>
      <c r="GC326" s="13"/>
      <c r="GD326" s="13"/>
      <c r="GE326" s="13"/>
    </row>
    <row r="327" spans="1:187" x14ac:dyDescent="0.2">
      <c r="A327" s="3"/>
      <c r="B327" s="3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EZ327" s="4"/>
      <c r="FA327" s="4"/>
      <c r="FB327" s="4"/>
      <c r="FC327" s="4"/>
      <c r="FD327" s="4"/>
      <c r="FE327" s="4"/>
      <c r="FF327" s="4"/>
      <c r="FG327" s="4"/>
      <c r="FH327" s="4"/>
      <c r="FI327" s="14"/>
      <c r="FJ327" s="14"/>
      <c r="FK327" s="14"/>
      <c r="FL327" s="14"/>
      <c r="FM327" s="14"/>
      <c r="FN327" s="14"/>
      <c r="FO327" s="14"/>
      <c r="FP327" s="14"/>
      <c r="FQ327" s="14"/>
      <c r="FR327" s="14"/>
      <c r="FS327" s="14"/>
      <c r="FT327" s="14"/>
      <c r="FU327" s="14"/>
      <c r="FV327" s="14"/>
      <c r="FW327" s="14"/>
      <c r="FX327" s="14"/>
      <c r="FY327" s="14"/>
      <c r="FZ327" s="14"/>
      <c r="GA327" s="14"/>
      <c r="GB327" s="14"/>
      <c r="GC327" s="14"/>
      <c r="GD327" s="14"/>
      <c r="GE327" s="14"/>
    </row>
    <row r="328" spans="1:187" x14ac:dyDescent="0.2">
      <c r="A328" s="3"/>
      <c r="B328" s="3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</row>
    <row r="329" spans="1:187" x14ac:dyDescent="0.2">
      <c r="A329" s="3"/>
      <c r="B329" s="3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EZ329" s="12"/>
      <c r="FA329" s="12"/>
      <c r="FB329" s="12"/>
      <c r="FC329" s="12"/>
      <c r="FD329" s="12"/>
      <c r="FE329" s="12"/>
      <c r="FF329" s="12"/>
      <c r="FG329" s="12"/>
      <c r="FH329" s="12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</row>
    <row r="330" spans="1:187" x14ac:dyDescent="0.2">
      <c r="A330" s="3"/>
      <c r="B330" s="3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EZ330" s="9"/>
      <c r="FA330" s="9"/>
      <c r="FB330" s="9"/>
      <c r="FC330" s="9"/>
      <c r="FD330" s="9"/>
      <c r="FE330" s="9"/>
      <c r="FF330" s="9"/>
      <c r="FG330" s="9"/>
      <c r="FH330" s="4"/>
      <c r="FI330" s="13"/>
      <c r="FJ330" s="13"/>
      <c r="FK330" s="13"/>
      <c r="FL330" s="13"/>
      <c r="FM330" s="13"/>
      <c r="FN330" s="13"/>
      <c r="FO330" s="13"/>
      <c r="FP330" s="13"/>
      <c r="FQ330" s="13"/>
      <c r="FR330" s="13"/>
      <c r="FS330" s="13"/>
      <c r="FT330" s="13"/>
      <c r="FU330" s="13"/>
      <c r="FV330" s="13"/>
      <c r="FW330" s="13"/>
      <c r="FX330" s="13"/>
      <c r="FY330" s="13"/>
      <c r="FZ330" s="13"/>
      <c r="GA330" s="13"/>
      <c r="GB330" s="13"/>
      <c r="GC330" s="13"/>
      <c r="GD330" s="13"/>
      <c r="GE330" s="13"/>
    </row>
    <row r="331" spans="1:187" x14ac:dyDescent="0.2">
      <c r="A331" s="3"/>
      <c r="B331" s="3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EZ331" s="4"/>
      <c r="FA331" s="4"/>
      <c r="FB331" s="4"/>
      <c r="FC331" s="4"/>
      <c r="FD331" s="4"/>
      <c r="FE331" s="4"/>
      <c r="FF331" s="4"/>
      <c r="FG331" s="4"/>
      <c r="FH331" s="4"/>
      <c r="FI331" s="14"/>
      <c r="FJ331" s="14"/>
      <c r="FK331" s="14"/>
      <c r="FL331" s="14"/>
      <c r="FM331" s="14"/>
      <c r="FN331" s="14"/>
      <c r="FO331" s="14"/>
      <c r="FP331" s="14"/>
      <c r="FQ331" s="14"/>
      <c r="FR331" s="14"/>
      <c r="FS331" s="14"/>
      <c r="FT331" s="14"/>
      <c r="FU331" s="14"/>
      <c r="FV331" s="14"/>
      <c r="FW331" s="14"/>
      <c r="FX331" s="14"/>
      <c r="FY331" s="14"/>
      <c r="FZ331" s="14"/>
      <c r="GA331" s="14"/>
      <c r="GB331" s="14"/>
      <c r="GC331" s="14"/>
      <c r="GD331" s="14"/>
      <c r="GE331" s="14"/>
    </row>
    <row r="332" spans="1:187" x14ac:dyDescent="0.2">
      <c r="A332" s="3"/>
      <c r="B332" s="3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</row>
    <row r="333" spans="1:187" x14ac:dyDescent="0.2">
      <c r="A333" s="3"/>
      <c r="B333" s="3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</row>
    <row r="334" spans="1:187" x14ac:dyDescent="0.2">
      <c r="A334" s="3"/>
      <c r="B334" s="3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EZ334" s="12"/>
      <c r="FA334" s="12"/>
      <c r="FB334" s="12"/>
      <c r="FC334" s="12"/>
      <c r="FD334" s="12"/>
      <c r="FE334" s="12"/>
      <c r="FF334" s="12"/>
      <c r="FG334" s="12"/>
      <c r="FH334" s="12"/>
      <c r="FI334" s="13"/>
      <c r="FJ334" s="13"/>
      <c r="FK334" s="13"/>
      <c r="FL334" s="13"/>
      <c r="FM334" s="13"/>
      <c r="FN334" s="13"/>
      <c r="FO334" s="13"/>
      <c r="FP334" s="13"/>
      <c r="FQ334" s="13"/>
      <c r="FR334" s="13"/>
      <c r="FS334" s="13"/>
      <c r="FT334" s="13"/>
      <c r="FU334" s="13"/>
      <c r="FV334" s="13"/>
      <c r="FW334" s="13"/>
      <c r="FX334" s="13"/>
      <c r="FY334" s="13"/>
      <c r="FZ334" s="13"/>
      <c r="GA334" s="13"/>
      <c r="GB334" s="13"/>
      <c r="GC334" s="13"/>
      <c r="GD334" s="13"/>
      <c r="GE334" s="13"/>
    </row>
    <row r="335" spans="1:187" x14ac:dyDescent="0.2">
      <c r="A335" s="3"/>
      <c r="B335" s="3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EZ335" s="9"/>
      <c r="FA335" s="9"/>
      <c r="FB335" s="9"/>
      <c r="FC335" s="9"/>
      <c r="FD335" s="9"/>
      <c r="FE335" s="9"/>
      <c r="FF335" s="9"/>
      <c r="FG335" s="9"/>
      <c r="FH335" s="4"/>
      <c r="FI335" s="14"/>
      <c r="FJ335" s="14"/>
      <c r="FK335" s="14"/>
      <c r="FL335" s="14"/>
      <c r="FM335" s="14"/>
      <c r="FN335" s="14"/>
      <c r="FO335" s="14"/>
      <c r="FP335" s="14"/>
      <c r="FQ335" s="14"/>
      <c r="FR335" s="14"/>
      <c r="FS335" s="14"/>
      <c r="FT335" s="14"/>
      <c r="FU335" s="14"/>
      <c r="FV335" s="14"/>
      <c r="FW335" s="14"/>
      <c r="FX335" s="14"/>
      <c r="FY335" s="14"/>
      <c r="FZ335" s="14"/>
      <c r="GA335" s="14"/>
      <c r="GB335" s="14"/>
      <c r="GC335" s="14"/>
      <c r="GD335" s="14"/>
      <c r="GE335" s="14"/>
    </row>
    <row r="336" spans="1:187" x14ac:dyDescent="0.2">
      <c r="A336" s="3"/>
      <c r="B336" s="3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</row>
    <row r="337" spans="1:187" x14ac:dyDescent="0.2">
      <c r="A337" s="3"/>
      <c r="B337" s="3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</row>
    <row r="338" spans="1:187" x14ac:dyDescent="0.2">
      <c r="A338" s="3"/>
      <c r="B338" s="3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EZ338" s="4"/>
      <c r="FA338" s="4"/>
      <c r="FB338" s="4"/>
      <c r="FC338" s="4"/>
      <c r="FD338" s="4"/>
      <c r="FE338" s="4"/>
      <c r="FF338" s="4"/>
      <c r="FG338" s="4"/>
      <c r="FH338" s="4"/>
      <c r="FI338" s="13"/>
      <c r="FJ338" s="13"/>
      <c r="FK338" s="13"/>
      <c r="FL338" s="13"/>
      <c r="FM338" s="13"/>
      <c r="FN338" s="13"/>
      <c r="FO338" s="13"/>
      <c r="FP338" s="13"/>
      <c r="FQ338" s="13"/>
      <c r="FR338" s="13"/>
      <c r="FS338" s="13"/>
      <c r="FT338" s="13"/>
      <c r="FU338" s="13"/>
      <c r="FV338" s="13"/>
      <c r="FW338" s="13"/>
      <c r="FX338" s="13"/>
      <c r="FY338" s="13"/>
      <c r="FZ338" s="13"/>
      <c r="GA338" s="13"/>
      <c r="GB338" s="13"/>
      <c r="GC338" s="13"/>
      <c r="GD338" s="13"/>
      <c r="GE338" s="13"/>
    </row>
    <row r="339" spans="1:187" x14ac:dyDescent="0.2">
      <c r="A339" s="3"/>
      <c r="B339" s="3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EZ339" s="12"/>
      <c r="FA339" s="12"/>
      <c r="FB339" s="12"/>
      <c r="FC339" s="12"/>
      <c r="FD339" s="12"/>
      <c r="FE339" s="12"/>
      <c r="FF339" s="12"/>
      <c r="FG339" s="12"/>
      <c r="FH339" s="12"/>
      <c r="FI339" s="14"/>
      <c r="FJ339" s="14"/>
      <c r="FK339" s="14"/>
      <c r="FL339" s="14"/>
      <c r="FM339" s="14"/>
      <c r="FN339" s="14"/>
      <c r="FO339" s="14"/>
      <c r="FP339" s="14"/>
      <c r="FQ339" s="14"/>
      <c r="FR339" s="14"/>
      <c r="FS339" s="14"/>
      <c r="FT339" s="14"/>
      <c r="FU339" s="14"/>
      <c r="FV339" s="14"/>
      <c r="FW339" s="14"/>
      <c r="FX339" s="14"/>
      <c r="FY339" s="14"/>
      <c r="FZ339" s="14"/>
      <c r="GA339" s="14"/>
      <c r="GB339" s="14"/>
      <c r="GC339" s="14"/>
      <c r="GD339" s="14"/>
      <c r="GE339" s="14"/>
    </row>
    <row r="340" spans="1:187" x14ac:dyDescent="0.2">
      <c r="A340" s="3"/>
      <c r="B340" s="3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EZ340" s="9"/>
      <c r="FA340" s="9"/>
      <c r="FB340" s="9"/>
      <c r="FC340" s="9"/>
      <c r="FD340" s="9"/>
      <c r="FE340" s="9"/>
      <c r="FF340" s="9"/>
      <c r="FG340" s="9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</row>
    <row r="341" spans="1:187" x14ac:dyDescent="0.2">
      <c r="A341" s="3"/>
      <c r="B341" s="3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</row>
    <row r="342" spans="1:187" x14ac:dyDescent="0.2">
      <c r="A342" s="3"/>
      <c r="B342" s="3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EZ342" s="4"/>
      <c r="FA342" s="4"/>
      <c r="FB342" s="4"/>
      <c r="FC342" s="4"/>
      <c r="FD342" s="4"/>
      <c r="FE342" s="4"/>
      <c r="FF342" s="4"/>
      <c r="FG342" s="4"/>
      <c r="FH342" s="4"/>
      <c r="FI342" s="13"/>
      <c r="FJ342" s="13"/>
      <c r="FK342" s="13"/>
      <c r="FL342" s="13"/>
      <c r="FM342" s="13"/>
      <c r="FN342" s="13"/>
      <c r="FO342" s="13"/>
      <c r="FP342" s="13"/>
      <c r="FQ342" s="13"/>
      <c r="FR342" s="13"/>
      <c r="FS342" s="13"/>
      <c r="FT342" s="13"/>
      <c r="FU342" s="13"/>
      <c r="FV342" s="13"/>
      <c r="FW342" s="13"/>
      <c r="FX342" s="13"/>
      <c r="FY342" s="13"/>
      <c r="FZ342" s="13"/>
      <c r="GA342" s="13"/>
      <c r="GB342" s="13"/>
      <c r="GC342" s="13"/>
      <c r="GD342" s="13"/>
      <c r="GE342" s="13"/>
    </row>
    <row r="343" spans="1:187" x14ac:dyDescent="0.2">
      <c r="A343" s="3"/>
      <c r="B343" s="3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EZ343" s="4"/>
      <c r="FA343" s="4"/>
      <c r="FB343" s="4"/>
      <c r="FC343" s="4"/>
      <c r="FD343" s="4"/>
      <c r="FE343" s="4"/>
      <c r="FF343" s="4"/>
      <c r="FG343" s="4"/>
      <c r="FH343" s="4"/>
      <c r="FI343" s="14"/>
      <c r="FJ343" s="14"/>
      <c r="FK343" s="14"/>
      <c r="FL343" s="14"/>
      <c r="FM343" s="14"/>
      <c r="FN343" s="14"/>
      <c r="FO343" s="14"/>
      <c r="FP343" s="14"/>
      <c r="FQ343" s="14"/>
      <c r="FR343" s="14"/>
      <c r="FS343" s="14"/>
      <c r="FT343" s="14"/>
      <c r="FU343" s="14"/>
      <c r="FV343" s="14"/>
      <c r="FW343" s="14"/>
      <c r="FX343" s="14"/>
      <c r="FY343" s="14"/>
      <c r="FZ343" s="14"/>
      <c r="GA343" s="14"/>
      <c r="GB343" s="14"/>
      <c r="GC343" s="14"/>
      <c r="GD343" s="14"/>
      <c r="GE343" s="14"/>
    </row>
    <row r="344" spans="1:187" x14ac:dyDescent="0.2">
      <c r="A344" s="3"/>
      <c r="B344" s="3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EZ344" s="12"/>
      <c r="FA344" s="12"/>
      <c r="FB344" s="12"/>
      <c r="FC344" s="12"/>
      <c r="FD344" s="12"/>
      <c r="FE344" s="12"/>
      <c r="FF344" s="12"/>
      <c r="FG344" s="12"/>
      <c r="FH344" s="12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</row>
    <row r="345" spans="1:187" x14ac:dyDescent="0.2">
      <c r="A345" s="3"/>
      <c r="B345" s="3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EZ345" s="9"/>
      <c r="FA345" s="9"/>
      <c r="FB345" s="9"/>
      <c r="FC345" s="9"/>
      <c r="FD345" s="9"/>
      <c r="FE345" s="9"/>
      <c r="FF345" s="9"/>
      <c r="FG345" s="9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</row>
    <row r="346" spans="1:187" x14ac:dyDescent="0.2">
      <c r="A346" s="3"/>
      <c r="B346" s="3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EZ346" s="4"/>
      <c r="FA346" s="4"/>
      <c r="FB346" s="4"/>
      <c r="FC346" s="4"/>
      <c r="FD346" s="4"/>
      <c r="FE346" s="4"/>
      <c r="FF346" s="4"/>
      <c r="FG346" s="4"/>
      <c r="FH346" s="4"/>
      <c r="FI346" s="13"/>
      <c r="FJ346" s="13"/>
      <c r="FK346" s="13"/>
      <c r="FL346" s="13"/>
      <c r="FM346" s="13"/>
      <c r="FN346" s="13"/>
      <c r="FO346" s="13"/>
      <c r="FP346" s="13"/>
      <c r="FQ346" s="13"/>
      <c r="FR346" s="13"/>
      <c r="FS346" s="13"/>
      <c r="FT346" s="13"/>
      <c r="FU346" s="13"/>
      <c r="FV346" s="13"/>
      <c r="FW346" s="13"/>
      <c r="FX346" s="13"/>
      <c r="FY346" s="13"/>
      <c r="FZ346" s="13"/>
      <c r="GA346" s="13"/>
      <c r="GB346" s="13"/>
      <c r="GC346" s="13"/>
      <c r="GD346" s="13"/>
      <c r="GE346" s="13"/>
    </row>
    <row r="347" spans="1:187" x14ac:dyDescent="0.2">
      <c r="A347" s="3"/>
      <c r="B347" s="3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EZ347" s="4"/>
      <c r="FA347" s="4"/>
      <c r="FB347" s="4"/>
      <c r="FC347" s="4"/>
      <c r="FD347" s="4"/>
      <c r="FE347" s="4"/>
      <c r="FF347" s="4"/>
      <c r="FG347" s="4"/>
      <c r="FH347" s="4"/>
      <c r="FI347" s="14"/>
      <c r="FJ347" s="14"/>
      <c r="FK347" s="14"/>
      <c r="FL347" s="14"/>
      <c r="FM347" s="14"/>
      <c r="FN347" s="14"/>
      <c r="FO347" s="14"/>
      <c r="FP347" s="14"/>
      <c r="FQ347" s="14"/>
      <c r="FR347" s="14"/>
      <c r="FS347" s="14"/>
      <c r="FT347" s="14"/>
      <c r="FU347" s="14"/>
      <c r="FV347" s="14"/>
      <c r="FW347" s="14"/>
      <c r="FX347" s="14"/>
      <c r="FY347" s="14"/>
      <c r="FZ347" s="14"/>
      <c r="GA347" s="14"/>
      <c r="GB347" s="14"/>
      <c r="GC347" s="14"/>
      <c r="GD347" s="14"/>
      <c r="GE347" s="14"/>
    </row>
    <row r="348" spans="1:187" x14ac:dyDescent="0.2">
      <c r="A348" s="3"/>
      <c r="B348" s="3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</row>
    <row r="349" spans="1:187" x14ac:dyDescent="0.2">
      <c r="A349" s="3"/>
      <c r="B349" s="3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EZ349" s="12"/>
      <c r="FA349" s="12"/>
      <c r="FB349" s="12"/>
      <c r="FC349" s="12"/>
      <c r="FD349" s="12"/>
      <c r="FE349" s="12"/>
      <c r="FF349" s="12"/>
      <c r="FG349" s="12"/>
      <c r="FH349" s="12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</row>
    <row r="350" spans="1:187" x14ac:dyDescent="0.2">
      <c r="A350" s="3"/>
      <c r="B350" s="3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EZ350" s="9"/>
      <c r="FA350" s="9"/>
      <c r="FB350" s="9"/>
      <c r="FC350" s="9"/>
      <c r="FD350" s="9"/>
      <c r="FE350" s="9"/>
      <c r="FF350" s="9"/>
      <c r="FG350" s="9"/>
      <c r="FH350" s="4"/>
      <c r="FI350" s="13"/>
      <c r="FJ350" s="13"/>
      <c r="FK350" s="13"/>
      <c r="FL350" s="13"/>
      <c r="FM350" s="13"/>
      <c r="FN350" s="13"/>
      <c r="FO350" s="13"/>
      <c r="FP350" s="13"/>
      <c r="FQ350" s="13"/>
      <c r="FR350" s="13"/>
      <c r="FS350" s="13"/>
      <c r="FT350" s="13"/>
      <c r="FU350" s="13"/>
      <c r="FV350" s="13"/>
      <c r="FW350" s="13"/>
      <c r="FX350" s="13"/>
      <c r="FY350" s="13"/>
      <c r="FZ350" s="13"/>
      <c r="GA350" s="13"/>
      <c r="GB350" s="13"/>
      <c r="GC350" s="13"/>
      <c r="GD350" s="13"/>
      <c r="GE350" s="13"/>
    </row>
    <row r="351" spans="1:187" x14ac:dyDescent="0.2">
      <c r="A351" s="3"/>
      <c r="B351" s="3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EZ351" s="4"/>
      <c r="FA351" s="4"/>
      <c r="FB351" s="4"/>
      <c r="FC351" s="4"/>
      <c r="FD351" s="4"/>
      <c r="FE351" s="4"/>
      <c r="FF351" s="4"/>
      <c r="FG351" s="4"/>
      <c r="FH351" s="4"/>
      <c r="FI351" s="14"/>
      <c r="FJ351" s="14"/>
      <c r="FK351" s="14"/>
      <c r="FL351" s="14"/>
      <c r="FM351" s="14"/>
      <c r="FN351" s="14"/>
      <c r="FO351" s="14"/>
      <c r="FP351" s="14"/>
      <c r="FQ351" s="14"/>
      <c r="FR351" s="14"/>
      <c r="FS351" s="14"/>
      <c r="FT351" s="14"/>
      <c r="FU351" s="14"/>
      <c r="FV351" s="14"/>
      <c r="FW351" s="14"/>
      <c r="FX351" s="14"/>
      <c r="FY351" s="14"/>
      <c r="FZ351" s="14"/>
      <c r="GA351" s="14"/>
      <c r="GB351" s="14"/>
      <c r="GC351" s="14"/>
      <c r="GD351" s="14"/>
      <c r="GE351" s="14"/>
    </row>
    <row r="352" spans="1:187" x14ac:dyDescent="0.2">
      <c r="A352" s="3"/>
      <c r="B352" s="3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</row>
    <row r="353" spans="1:187" x14ac:dyDescent="0.2">
      <c r="A353" s="3"/>
      <c r="B353" s="3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</row>
    <row r="354" spans="1:187" x14ac:dyDescent="0.2">
      <c r="A354" s="3"/>
      <c r="B354" s="3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EZ354" s="12"/>
      <c r="FA354" s="12"/>
      <c r="FB354" s="12"/>
      <c r="FC354" s="12"/>
      <c r="FD354" s="12"/>
      <c r="FE354" s="12"/>
      <c r="FF354" s="12"/>
      <c r="FG354" s="12"/>
      <c r="FH354" s="12"/>
      <c r="FI354" s="13"/>
      <c r="FJ354" s="13"/>
      <c r="FK354" s="13"/>
      <c r="FL354" s="13"/>
      <c r="FM354" s="13"/>
      <c r="FN354" s="13"/>
      <c r="FO354" s="13"/>
      <c r="FP354" s="13"/>
      <c r="FQ354" s="13"/>
      <c r="FR354" s="13"/>
      <c r="FS354" s="13"/>
      <c r="FT354" s="13"/>
      <c r="FU354" s="13"/>
      <c r="FV354" s="13"/>
      <c r="FW354" s="13"/>
      <c r="FX354" s="13"/>
      <c r="FY354" s="13"/>
      <c r="FZ354" s="13"/>
      <c r="GA354" s="13"/>
      <c r="GB354" s="13"/>
      <c r="GC354" s="13"/>
      <c r="GD354" s="13"/>
      <c r="GE354" s="13"/>
    </row>
    <row r="355" spans="1:187" x14ac:dyDescent="0.2">
      <c r="A355" s="3"/>
      <c r="B355" s="3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EZ355" s="9"/>
      <c r="FA355" s="9"/>
      <c r="FB355" s="9"/>
      <c r="FC355" s="9"/>
      <c r="FD355" s="9"/>
      <c r="FE355" s="9"/>
      <c r="FF355" s="9"/>
      <c r="FG355" s="9"/>
      <c r="FH355" s="4"/>
      <c r="FI355" s="14"/>
      <c r="FJ355" s="14"/>
      <c r="FK355" s="14"/>
      <c r="FL355" s="14"/>
      <c r="FM355" s="14"/>
      <c r="FN355" s="14"/>
      <c r="FO355" s="14"/>
      <c r="FP355" s="14"/>
      <c r="FQ355" s="14"/>
      <c r="FR355" s="14"/>
      <c r="FS355" s="14"/>
      <c r="FT355" s="14"/>
      <c r="FU355" s="14"/>
      <c r="FV355" s="14"/>
      <c r="FW355" s="14"/>
      <c r="FX355" s="14"/>
      <c r="FY355" s="14"/>
      <c r="FZ355" s="14"/>
      <c r="GA355" s="14"/>
      <c r="GB355" s="14"/>
      <c r="GC355" s="14"/>
      <c r="GD355" s="14"/>
      <c r="GE355" s="14"/>
    </row>
    <row r="356" spans="1:187" x14ac:dyDescent="0.2">
      <c r="A356" s="3"/>
      <c r="B356" s="3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</row>
    <row r="357" spans="1:187" x14ac:dyDescent="0.2">
      <c r="A357" s="3"/>
      <c r="B357" s="3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</row>
    <row r="358" spans="1:187" x14ac:dyDescent="0.2">
      <c r="A358" s="3"/>
      <c r="B358" s="3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EZ358" s="4"/>
      <c r="FA358" s="4"/>
      <c r="FB358" s="4"/>
      <c r="FC358" s="4"/>
      <c r="FD358" s="4"/>
      <c r="FE358" s="4"/>
      <c r="FF358" s="4"/>
      <c r="FG358" s="4"/>
      <c r="FH358" s="4"/>
      <c r="FI358" s="13"/>
      <c r="FJ358" s="13"/>
      <c r="FK358" s="13"/>
      <c r="FL358" s="13"/>
      <c r="FM358" s="13"/>
      <c r="FN358" s="13"/>
      <c r="FO358" s="13"/>
      <c r="FP358" s="13"/>
      <c r="FQ358" s="13"/>
      <c r="FR358" s="13"/>
      <c r="FS358" s="13"/>
      <c r="FT358" s="13"/>
      <c r="FU358" s="13"/>
      <c r="FV358" s="13"/>
      <c r="FW358" s="13"/>
      <c r="FX358" s="13"/>
      <c r="FY358" s="13"/>
      <c r="FZ358" s="13"/>
      <c r="GA358" s="13"/>
      <c r="GB358" s="13"/>
      <c r="GC358" s="13"/>
      <c r="GD358" s="13"/>
      <c r="GE358" s="13"/>
    </row>
    <row r="359" spans="1:187" x14ac:dyDescent="0.2">
      <c r="A359" s="3"/>
      <c r="B359" s="3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EZ359" s="12"/>
      <c r="FA359" s="12"/>
      <c r="FB359" s="12"/>
      <c r="FC359" s="12"/>
      <c r="FD359" s="12"/>
      <c r="FE359" s="12"/>
      <c r="FF359" s="12"/>
      <c r="FG359" s="12"/>
      <c r="FH359" s="12"/>
      <c r="FI359" s="14"/>
      <c r="FJ359" s="14"/>
      <c r="FK359" s="14"/>
      <c r="FL359" s="14"/>
      <c r="FM359" s="14"/>
      <c r="FN359" s="14"/>
      <c r="FO359" s="14"/>
      <c r="FP359" s="14"/>
      <c r="FQ359" s="14"/>
      <c r="FR359" s="14"/>
      <c r="FS359" s="14"/>
      <c r="FT359" s="14"/>
      <c r="FU359" s="14"/>
      <c r="FV359" s="14"/>
      <c r="FW359" s="14"/>
      <c r="FX359" s="14"/>
      <c r="FY359" s="14"/>
      <c r="FZ359" s="14"/>
      <c r="GA359" s="14"/>
      <c r="GB359" s="14"/>
      <c r="GC359" s="14"/>
      <c r="GD359" s="14"/>
      <c r="GE359" s="14"/>
    </row>
    <row r="360" spans="1:187" x14ac:dyDescent="0.2">
      <c r="A360" s="3"/>
      <c r="B360" s="3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EZ360" s="9"/>
      <c r="FA360" s="9"/>
      <c r="FB360" s="9"/>
      <c r="FC360" s="9"/>
      <c r="FD360" s="9"/>
      <c r="FE360" s="9"/>
      <c r="FF360" s="9"/>
      <c r="FG360" s="9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</row>
    <row r="361" spans="1:187" x14ac:dyDescent="0.2">
      <c r="A361" s="3"/>
      <c r="B361" s="3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</row>
    <row r="362" spans="1:187" x14ac:dyDescent="0.2">
      <c r="A362" s="3"/>
      <c r="B362" s="3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EZ362" s="4"/>
      <c r="FA362" s="4"/>
      <c r="FB362" s="4"/>
      <c r="FC362" s="4"/>
      <c r="FD362" s="4"/>
      <c r="FE362" s="4"/>
      <c r="FF362" s="4"/>
      <c r="FG362" s="4"/>
      <c r="FH362" s="4"/>
      <c r="FI362" s="13"/>
      <c r="FJ362" s="13"/>
      <c r="FK362" s="13"/>
      <c r="FL362" s="13"/>
      <c r="FM362" s="13"/>
      <c r="FN362" s="13"/>
      <c r="FO362" s="13"/>
      <c r="FP362" s="13"/>
      <c r="FQ362" s="13"/>
      <c r="FR362" s="13"/>
      <c r="FS362" s="13"/>
      <c r="FT362" s="13"/>
      <c r="FU362" s="13"/>
      <c r="FV362" s="13"/>
      <c r="FW362" s="13"/>
      <c r="FX362" s="13"/>
      <c r="FY362" s="13"/>
      <c r="FZ362" s="13"/>
      <c r="GA362" s="13"/>
      <c r="GB362" s="13"/>
      <c r="GC362" s="13"/>
      <c r="GD362" s="13"/>
      <c r="GE362" s="13"/>
    </row>
    <row r="363" spans="1:187" x14ac:dyDescent="0.2">
      <c r="A363" s="3"/>
      <c r="B363" s="3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EZ363" s="4"/>
      <c r="FA363" s="4"/>
      <c r="FB363" s="4"/>
      <c r="FC363" s="4"/>
      <c r="FD363" s="4"/>
      <c r="FE363" s="4"/>
      <c r="FF363" s="4"/>
      <c r="FG363" s="4"/>
      <c r="FH363" s="4"/>
      <c r="FI363" s="14"/>
      <c r="FJ363" s="14"/>
      <c r="FK363" s="14"/>
      <c r="FL363" s="14"/>
      <c r="FM363" s="14"/>
      <c r="FN363" s="14"/>
      <c r="FO363" s="14"/>
      <c r="FP363" s="14"/>
      <c r="FQ363" s="14"/>
      <c r="FR363" s="14"/>
      <c r="FS363" s="14"/>
      <c r="FT363" s="14"/>
      <c r="FU363" s="14"/>
      <c r="FV363" s="14"/>
      <c r="FW363" s="14"/>
      <c r="FX363" s="14"/>
      <c r="FY363" s="14"/>
      <c r="FZ363" s="14"/>
      <c r="GA363" s="14"/>
      <c r="GB363" s="14"/>
      <c r="GC363" s="14"/>
      <c r="GD363" s="14"/>
      <c r="GE363" s="14"/>
    </row>
    <row r="364" spans="1:187" x14ac:dyDescent="0.2">
      <c r="A364" s="3"/>
      <c r="B364" s="3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EZ364" s="12"/>
      <c r="FA364" s="12"/>
      <c r="FB364" s="12"/>
      <c r="FC364" s="12"/>
      <c r="FD364" s="12"/>
      <c r="FE364" s="12"/>
      <c r="FF364" s="12"/>
      <c r="FG364" s="12"/>
      <c r="FH364" s="12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</row>
    <row r="365" spans="1:187" x14ac:dyDescent="0.2">
      <c r="A365" s="3"/>
      <c r="B365" s="3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EZ365" s="9"/>
      <c r="FA365" s="9"/>
      <c r="FB365" s="9"/>
      <c r="FC365" s="9"/>
      <c r="FD365" s="9"/>
      <c r="FE365" s="9"/>
      <c r="FF365" s="9"/>
      <c r="FG365" s="9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</row>
    <row r="366" spans="1:187" x14ac:dyDescent="0.2">
      <c r="A366" s="3"/>
      <c r="B366" s="3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EZ366" s="4"/>
      <c r="FA366" s="4"/>
      <c r="FB366" s="4"/>
      <c r="FC366" s="4"/>
      <c r="FD366" s="4"/>
      <c r="FE366" s="4"/>
      <c r="FF366" s="4"/>
      <c r="FG366" s="4"/>
      <c r="FH366" s="4"/>
      <c r="FI366" s="13"/>
      <c r="FJ366" s="13"/>
      <c r="FK366" s="13"/>
      <c r="FL366" s="13"/>
      <c r="FM366" s="13"/>
      <c r="FN366" s="13"/>
      <c r="FO366" s="13"/>
      <c r="FP366" s="13"/>
      <c r="FQ366" s="13"/>
      <c r="FR366" s="13"/>
      <c r="FS366" s="13"/>
      <c r="FT366" s="13"/>
      <c r="FU366" s="13"/>
      <c r="FV366" s="13"/>
      <c r="FW366" s="13"/>
      <c r="FX366" s="13"/>
      <c r="FY366" s="13"/>
      <c r="FZ366" s="13"/>
      <c r="GA366" s="13"/>
      <c r="GB366" s="13"/>
      <c r="GC366" s="13"/>
      <c r="GD366" s="13"/>
      <c r="GE366" s="13"/>
    </row>
    <row r="367" spans="1:187" x14ac:dyDescent="0.2">
      <c r="A367" s="3"/>
      <c r="B367" s="3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EZ367" s="4"/>
      <c r="FA367" s="4"/>
      <c r="FB367" s="4"/>
      <c r="FC367" s="4"/>
      <c r="FD367" s="4"/>
      <c r="FE367" s="4"/>
      <c r="FF367" s="4"/>
      <c r="FG367" s="4"/>
      <c r="FH367" s="4"/>
      <c r="FI367" s="14"/>
      <c r="FJ367" s="14"/>
      <c r="FK367" s="14"/>
      <c r="FL367" s="14"/>
      <c r="FM367" s="14"/>
      <c r="FN367" s="14"/>
      <c r="FO367" s="14"/>
      <c r="FP367" s="14"/>
      <c r="FQ367" s="14"/>
      <c r="FR367" s="14"/>
      <c r="FS367" s="14"/>
      <c r="FT367" s="14"/>
      <c r="FU367" s="14"/>
      <c r="FV367" s="14"/>
      <c r="FW367" s="14"/>
      <c r="FX367" s="14"/>
      <c r="FY367" s="14"/>
      <c r="FZ367" s="14"/>
      <c r="GA367" s="14"/>
      <c r="GB367" s="14"/>
      <c r="GC367" s="14"/>
      <c r="GD367" s="14"/>
      <c r="GE367" s="14"/>
    </row>
    <row r="368" spans="1:187" x14ac:dyDescent="0.2">
      <c r="A368" s="3"/>
      <c r="B368" s="3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</row>
    <row r="369" spans="1:187" x14ac:dyDescent="0.2">
      <c r="A369" s="3"/>
      <c r="B369" s="3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EZ369" s="12"/>
      <c r="FA369" s="12"/>
      <c r="FB369" s="12"/>
      <c r="FC369" s="12"/>
      <c r="FD369" s="12"/>
      <c r="FE369" s="12"/>
      <c r="FF369" s="12"/>
      <c r="FG369" s="12"/>
      <c r="FH369" s="12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</row>
    <row r="370" spans="1:187" x14ac:dyDescent="0.2">
      <c r="A370" s="3"/>
      <c r="B370" s="3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EZ370" s="9"/>
      <c r="FA370" s="9"/>
      <c r="FB370" s="9"/>
      <c r="FC370" s="9"/>
      <c r="FD370" s="9"/>
      <c r="FE370" s="9"/>
      <c r="FF370" s="9"/>
      <c r="FG370" s="9"/>
      <c r="FH370" s="4"/>
      <c r="FI370" s="13"/>
      <c r="FJ370" s="13"/>
      <c r="FK370" s="13"/>
      <c r="FL370" s="13"/>
      <c r="FM370" s="13"/>
      <c r="FN370" s="13"/>
      <c r="FO370" s="13"/>
      <c r="FP370" s="13"/>
      <c r="FQ370" s="13"/>
      <c r="FR370" s="13"/>
      <c r="FS370" s="13"/>
      <c r="FT370" s="13"/>
      <c r="FU370" s="13"/>
      <c r="FV370" s="13"/>
      <c r="FW370" s="13"/>
      <c r="FX370" s="13"/>
      <c r="FY370" s="13"/>
      <c r="FZ370" s="13"/>
      <c r="GA370" s="13"/>
      <c r="GB370" s="13"/>
      <c r="GC370" s="13"/>
      <c r="GD370" s="13"/>
      <c r="GE370" s="13"/>
    </row>
    <row r="371" spans="1:187" x14ac:dyDescent="0.2">
      <c r="A371" s="3"/>
      <c r="B371" s="3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EZ371" s="4"/>
      <c r="FA371" s="4"/>
      <c r="FB371" s="4"/>
      <c r="FC371" s="4"/>
      <c r="FD371" s="4"/>
      <c r="FE371" s="4"/>
      <c r="FF371" s="4"/>
      <c r="FG371" s="4"/>
      <c r="FH371" s="4"/>
      <c r="FI371" s="14"/>
      <c r="FJ371" s="14"/>
      <c r="FK371" s="14"/>
      <c r="FL371" s="14"/>
      <c r="FM371" s="14"/>
      <c r="FN371" s="14"/>
      <c r="FO371" s="14"/>
      <c r="FP371" s="14"/>
      <c r="FQ371" s="14"/>
      <c r="FR371" s="14"/>
      <c r="FS371" s="14"/>
      <c r="FT371" s="14"/>
      <c r="FU371" s="14"/>
      <c r="FV371" s="14"/>
      <c r="FW371" s="14"/>
      <c r="FX371" s="14"/>
      <c r="FY371" s="14"/>
      <c r="FZ371" s="14"/>
      <c r="GA371" s="14"/>
      <c r="GB371" s="14"/>
      <c r="GC371" s="14"/>
      <c r="GD371" s="14"/>
      <c r="GE371" s="14"/>
    </row>
    <row r="372" spans="1:187" x14ac:dyDescent="0.2">
      <c r="A372" s="3"/>
      <c r="B372" s="3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</row>
    <row r="373" spans="1:187" x14ac:dyDescent="0.2">
      <c r="A373" s="3"/>
      <c r="B373" s="3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</row>
    <row r="374" spans="1:187" x14ac:dyDescent="0.2">
      <c r="A374" s="3"/>
      <c r="B374" s="3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EZ374" s="12"/>
      <c r="FA374" s="12"/>
      <c r="FB374" s="12"/>
      <c r="FC374" s="12"/>
      <c r="FD374" s="12"/>
      <c r="FE374" s="12"/>
      <c r="FF374" s="12"/>
      <c r="FG374" s="12"/>
      <c r="FH374" s="12"/>
      <c r="FI374" s="13"/>
      <c r="FJ374" s="13"/>
      <c r="FK374" s="13"/>
      <c r="FL374" s="13"/>
      <c r="FM374" s="13"/>
      <c r="FN374" s="13"/>
      <c r="FO374" s="13"/>
      <c r="FP374" s="13"/>
      <c r="FQ374" s="13"/>
      <c r="FR374" s="13"/>
      <c r="FS374" s="13"/>
      <c r="FT374" s="13"/>
      <c r="FU374" s="13"/>
      <c r="FV374" s="13"/>
      <c r="FW374" s="13"/>
      <c r="FX374" s="13"/>
      <c r="FY374" s="13"/>
      <c r="FZ374" s="13"/>
      <c r="GA374" s="13"/>
      <c r="GB374" s="13"/>
      <c r="GC374" s="13"/>
      <c r="GD374" s="13"/>
      <c r="GE374" s="13"/>
    </row>
    <row r="375" spans="1:187" x14ac:dyDescent="0.2">
      <c r="A375" s="3"/>
      <c r="B375" s="3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EZ375" s="9"/>
      <c r="FA375" s="9"/>
      <c r="FB375" s="9"/>
      <c r="FC375" s="9"/>
      <c r="FD375" s="9"/>
      <c r="FE375" s="9"/>
      <c r="FF375" s="9"/>
      <c r="FG375" s="9"/>
      <c r="FH375" s="9"/>
      <c r="FI375" s="14"/>
      <c r="FJ375" s="14"/>
      <c r="FK375" s="14"/>
      <c r="FL375" s="14"/>
      <c r="FM375" s="14"/>
      <c r="FN375" s="14"/>
      <c r="FO375" s="14"/>
      <c r="FP375" s="14"/>
      <c r="FQ375" s="14"/>
      <c r="FR375" s="14"/>
      <c r="FS375" s="14"/>
      <c r="FT375" s="14"/>
      <c r="FU375" s="14"/>
      <c r="FV375" s="14"/>
      <c r="FW375" s="14"/>
      <c r="FX375" s="14"/>
      <c r="FY375" s="14"/>
      <c r="FZ375" s="14"/>
      <c r="GA375" s="14"/>
      <c r="GB375" s="14"/>
      <c r="GC375" s="14"/>
      <c r="GD375" s="14"/>
      <c r="GE375" s="14"/>
    </row>
    <row r="376" spans="1:187" x14ac:dyDescent="0.2">
      <c r="A376" s="3"/>
      <c r="B376" s="3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</row>
    <row r="377" spans="1:187" x14ac:dyDescent="0.2">
      <c r="A377" s="3"/>
      <c r="B377" s="3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</row>
    <row r="378" spans="1:187" x14ac:dyDescent="0.2">
      <c r="A378" s="3"/>
      <c r="B378" s="3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EZ378" s="4"/>
      <c r="FA378" s="4"/>
      <c r="FB378" s="4"/>
      <c r="FC378" s="4"/>
      <c r="FD378" s="4"/>
      <c r="FE378" s="4"/>
      <c r="FF378" s="4"/>
      <c r="FG378" s="4"/>
      <c r="FH378" s="4"/>
      <c r="FI378" s="13"/>
      <c r="FJ378" s="13"/>
      <c r="FK378" s="13"/>
      <c r="FL378" s="13"/>
      <c r="FM378" s="13"/>
      <c r="FN378" s="13"/>
      <c r="FO378" s="13"/>
      <c r="FP378" s="13"/>
      <c r="FQ378" s="13"/>
      <c r="FR378" s="13"/>
      <c r="FS378" s="13"/>
      <c r="FT378" s="13"/>
      <c r="FU378" s="13"/>
      <c r="FV378" s="13"/>
      <c r="FW378" s="13"/>
      <c r="FX378" s="13"/>
      <c r="FY378" s="13"/>
      <c r="FZ378" s="13"/>
      <c r="GA378" s="13"/>
      <c r="GB378" s="13"/>
      <c r="GC378" s="13"/>
      <c r="GD378" s="13"/>
      <c r="GE378" s="13"/>
    </row>
    <row r="379" spans="1:187" x14ac:dyDescent="0.2">
      <c r="A379" s="3"/>
      <c r="B379" s="3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EZ379" s="4"/>
      <c r="FA379" s="4"/>
      <c r="FB379" s="4"/>
      <c r="FC379" s="4"/>
      <c r="FD379" s="4"/>
      <c r="FE379" s="4"/>
      <c r="FF379" s="4"/>
      <c r="FG379" s="4"/>
      <c r="FH379" s="4"/>
      <c r="FI379" s="14"/>
      <c r="FJ379" s="14"/>
      <c r="FK379" s="14"/>
      <c r="FL379" s="14"/>
      <c r="FM379" s="14"/>
      <c r="FN379" s="14"/>
      <c r="FO379" s="14"/>
      <c r="FP379" s="14"/>
      <c r="FQ379" s="14"/>
      <c r="FR379" s="14"/>
      <c r="FS379" s="14"/>
      <c r="FT379" s="14"/>
      <c r="FU379" s="14"/>
      <c r="FV379" s="14"/>
      <c r="FW379" s="14"/>
      <c r="FX379" s="14"/>
      <c r="FY379" s="14"/>
      <c r="FZ379" s="14"/>
      <c r="GA379" s="14"/>
      <c r="GB379" s="14"/>
      <c r="GC379" s="14"/>
      <c r="GD379" s="14"/>
      <c r="GE379" s="14"/>
    </row>
    <row r="380" spans="1:187" x14ac:dyDescent="0.2">
      <c r="A380" s="3"/>
      <c r="B380" s="3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EZ380" s="9"/>
      <c r="FA380" s="9"/>
      <c r="FB380" s="9"/>
      <c r="FC380" s="9"/>
      <c r="FD380" s="9"/>
      <c r="FE380" s="9"/>
      <c r="FF380" s="9"/>
      <c r="FG380" s="9"/>
      <c r="FH380" s="9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</row>
    <row r="381" spans="1:187" x14ac:dyDescent="0.2">
      <c r="A381" s="3"/>
      <c r="B381" s="3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</row>
    <row r="382" spans="1:187" x14ac:dyDescent="0.2">
      <c r="A382" s="3"/>
      <c r="B382" s="3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EZ382" s="4"/>
      <c r="FA382" s="4"/>
      <c r="FB382" s="4"/>
      <c r="FC382" s="4"/>
      <c r="FD382" s="4"/>
      <c r="FE382" s="4"/>
      <c r="FF382" s="4"/>
      <c r="FG382" s="4"/>
      <c r="FH382" s="4"/>
      <c r="FI382" s="13"/>
      <c r="FJ382" s="13"/>
      <c r="FK382" s="13"/>
      <c r="FL382" s="13"/>
      <c r="FM382" s="13"/>
      <c r="FN382" s="13"/>
      <c r="FO382" s="13"/>
      <c r="FP382" s="13"/>
      <c r="FQ382" s="13"/>
      <c r="FR382" s="13"/>
      <c r="FS382" s="13"/>
      <c r="FT382" s="13"/>
      <c r="FU382" s="13"/>
      <c r="FV382" s="13"/>
      <c r="FW382" s="13"/>
      <c r="FX382" s="13"/>
      <c r="FY382" s="13"/>
      <c r="FZ382" s="13"/>
      <c r="GA382" s="13"/>
      <c r="GB382" s="13"/>
      <c r="GC382" s="13"/>
      <c r="GD382" s="13"/>
      <c r="GE382" s="13"/>
    </row>
    <row r="383" spans="1:187" x14ac:dyDescent="0.2">
      <c r="A383" s="3"/>
      <c r="B383" s="3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EZ383" s="4"/>
      <c r="FA383" s="4"/>
      <c r="FB383" s="4"/>
      <c r="FC383" s="4"/>
      <c r="FD383" s="4"/>
      <c r="FE383" s="4"/>
      <c r="FF383" s="4"/>
      <c r="FG383" s="4"/>
      <c r="FH383" s="4"/>
      <c r="FI383" s="14"/>
      <c r="FJ383" s="14"/>
      <c r="FK383" s="14"/>
      <c r="FL383" s="14"/>
      <c r="FM383" s="14"/>
      <c r="FN383" s="14"/>
      <c r="FO383" s="14"/>
      <c r="FP383" s="14"/>
      <c r="FQ383" s="14"/>
      <c r="FR383" s="14"/>
      <c r="FS383" s="14"/>
      <c r="FT383" s="14"/>
      <c r="FU383" s="14"/>
      <c r="FV383" s="14"/>
      <c r="FW383" s="14"/>
      <c r="FX383" s="14"/>
      <c r="FY383" s="14"/>
      <c r="FZ383" s="14"/>
      <c r="GA383" s="14"/>
      <c r="GB383" s="14"/>
      <c r="GC383" s="14"/>
      <c r="GD383" s="14"/>
      <c r="GE383" s="14"/>
    </row>
    <row r="384" spans="1:187" x14ac:dyDescent="0.2">
      <c r="A384" s="3"/>
      <c r="B384" s="3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</row>
    <row r="385" spans="1:187" x14ac:dyDescent="0.2">
      <c r="A385" s="3"/>
      <c r="B385" s="3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EZ385" s="9"/>
      <c r="FA385" s="9"/>
      <c r="FB385" s="9"/>
      <c r="FC385" s="9"/>
      <c r="FD385" s="9"/>
      <c r="FE385" s="9"/>
      <c r="FF385" s="9"/>
      <c r="FG385" s="9"/>
      <c r="FH385" s="9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</row>
    <row r="386" spans="1:187" x14ac:dyDescent="0.2">
      <c r="A386" s="3"/>
      <c r="B386" s="3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EZ386" s="4"/>
      <c r="FA386" s="4"/>
      <c r="FB386" s="4"/>
      <c r="FC386" s="4"/>
      <c r="FD386" s="4"/>
      <c r="FE386" s="4"/>
      <c r="FF386" s="4"/>
      <c r="FG386" s="4"/>
      <c r="FH386" s="4"/>
      <c r="FI386" s="13"/>
      <c r="FJ386" s="13"/>
      <c r="FK386" s="13"/>
      <c r="FL386" s="13"/>
      <c r="FM386" s="13"/>
      <c r="FN386" s="13"/>
      <c r="FO386" s="13"/>
      <c r="FP386" s="13"/>
      <c r="FQ386" s="13"/>
      <c r="FR386" s="13"/>
      <c r="FS386" s="13"/>
      <c r="FT386" s="13"/>
      <c r="FU386" s="13"/>
      <c r="FV386" s="13"/>
      <c r="FW386" s="13"/>
      <c r="FX386" s="13"/>
      <c r="FY386" s="13"/>
      <c r="FZ386" s="13"/>
      <c r="GA386" s="13"/>
      <c r="GB386" s="13"/>
      <c r="GC386" s="13"/>
      <c r="GD386" s="13"/>
      <c r="GE386" s="13"/>
    </row>
    <row r="387" spans="1:187" x14ac:dyDescent="0.2">
      <c r="A387" s="3"/>
      <c r="B387" s="3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EZ387" s="4"/>
      <c r="FA387" s="4"/>
      <c r="FB387" s="4"/>
      <c r="FC387" s="4"/>
      <c r="FD387" s="4"/>
      <c r="FE387" s="4"/>
      <c r="FF387" s="4"/>
      <c r="FG387" s="4"/>
      <c r="FH387" s="4"/>
      <c r="FI387" s="14"/>
      <c r="FJ387" s="14"/>
      <c r="FK387" s="14"/>
      <c r="FL387" s="14"/>
      <c r="FM387" s="14"/>
      <c r="FN387" s="14"/>
      <c r="FO387" s="14"/>
      <c r="FP387" s="14"/>
      <c r="FQ387" s="14"/>
      <c r="FR387" s="14"/>
      <c r="FS387" s="14"/>
      <c r="FT387" s="14"/>
      <c r="FU387" s="14"/>
      <c r="FV387" s="14"/>
      <c r="FW387" s="14"/>
      <c r="FX387" s="14"/>
      <c r="FY387" s="14"/>
      <c r="FZ387" s="14"/>
      <c r="GA387" s="14"/>
      <c r="GB387" s="14"/>
      <c r="GC387" s="14"/>
      <c r="GD387" s="14"/>
      <c r="GE387" s="14"/>
    </row>
    <row r="388" spans="1:187" x14ac:dyDescent="0.2">
      <c r="A388" s="3"/>
      <c r="B388" s="3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</row>
    <row r="389" spans="1:187" x14ac:dyDescent="0.2">
      <c r="A389" s="3"/>
      <c r="B389" s="3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</row>
    <row r="390" spans="1:187" x14ac:dyDescent="0.2">
      <c r="A390" s="3"/>
      <c r="B390" s="3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EZ390" s="9"/>
      <c r="FA390" s="9"/>
      <c r="FB390" s="9"/>
      <c r="FC390" s="9"/>
      <c r="FD390" s="9"/>
      <c r="FE390" s="9"/>
      <c r="FF390" s="9"/>
      <c r="FG390" s="9"/>
      <c r="FH390" s="9"/>
      <c r="FI390" s="13"/>
      <c r="FJ390" s="13"/>
      <c r="FK390" s="13"/>
      <c r="FL390" s="13"/>
      <c r="FM390" s="13"/>
      <c r="FN390" s="13"/>
      <c r="FO390" s="13"/>
      <c r="FP390" s="13"/>
      <c r="FQ390" s="13"/>
      <c r="FR390" s="13"/>
      <c r="FS390" s="13"/>
      <c r="FT390" s="13"/>
      <c r="FU390" s="13"/>
      <c r="FV390" s="13"/>
      <c r="FW390" s="13"/>
      <c r="FX390" s="13"/>
      <c r="FY390" s="13"/>
      <c r="FZ390" s="13"/>
      <c r="GA390" s="13"/>
      <c r="GB390" s="13"/>
      <c r="GC390" s="13"/>
      <c r="GD390" s="13"/>
      <c r="GE390" s="13"/>
    </row>
    <row r="391" spans="1:187" x14ac:dyDescent="0.2">
      <c r="A391" s="3"/>
      <c r="B391" s="3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EZ391" s="4"/>
      <c r="FA391" s="4"/>
      <c r="FB391" s="4"/>
      <c r="FC391" s="4"/>
      <c r="FD391" s="4"/>
      <c r="FE391" s="4"/>
      <c r="FF391" s="4"/>
      <c r="FG391" s="4"/>
      <c r="FH391" s="4"/>
      <c r="FI391" s="14"/>
      <c r="FJ391" s="14"/>
      <c r="FK391" s="14"/>
      <c r="FL391" s="14"/>
      <c r="FM391" s="14"/>
      <c r="FN391" s="14"/>
      <c r="FO391" s="14"/>
      <c r="FP391" s="14"/>
      <c r="FQ391" s="14"/>
      <c r="FR391" s="14"/>
      <c r="FS391" s="14"/>
      <c r="FT391" s="14"/>
      <c r="FU391" s="14"/>
      <c r="FV391" s="14"/>
      <c r="FW391" s="14"/>
      <c r="FX391" s="14"/>
      <c r="FY391" s="14"/>
      <c r="FZ391" s="14"/>
      <c r="GA391" s="14"/>
      <c r="GB391" s="14"/>
      <c r="GC391" s="14"/>
      <c r="GD391" s="14"/>
      <c r="GE391" s="14"/>
    </row>
    <row r="392" spans="1:187" x14ac:dyDescent="0.2">
      <c r="A392" s="3"/>
      <c r="B392" s="3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</row>
    <row r="393" spans="1:187" x14ac:dyDescent="0.2">
      <c r="A393" s="3"/>
      <c r="B393" s="3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</row>
    <row r="394" spans="1:187" x14ac:dyDescent="0.2">
      <c r="A394" s="3"/>
      <c r="B394" s="3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EZ394" s="4"/>
      <c r="FA394" s="4"/>
      <c r="FB394" s="4"/>
      <c r="FC394" s="4"/>
      <c r="FD394" s="4"/>
      <c r="FE394" s="4"/>
      <c r="FF394" s="4"/>
      <c r="FG394" s="4"/>
      <c r="FH394" s="4"/>
      <c r="FI394" s="13"/>
      <c r="FJ394" s="13"/>
      <c r="FK394" s="13"/>
      <c r="FL394" s="13"/>
      <c r="FM394" s="13"/>
      <c r="FN394" s="13"/>
      <c r="FO394" s="13"/>
      <c r="FP394" s="13"/>
      <c r="FQ394" s="13"/>
      <c r="FR394" s="13"/>
      <c r="FS394" s="13"/>
      <c r="FT394" s="13"/>
      <c r="FU394" s="13"/>
      <c r="FV394" s="13"/>
      <c r="FW394" s="13"/>
      <c r="FX394" s="13"/>
      <c r="FY394" s="13"/>
      <c r="FZ394" s="13"/>
      <c r="GA394" s="13"/>
      <c r="GB394" s="13"/>
      <c r="GC394" s="13"/>
      <c r="GD394" s="13"/>
      <c r="GE394" s="13"/>
    </row>
    <row r="395" spans="1:187" x14ac:dyDescent="0.2">
      <c r="A395" s="3"/>
      <c r="B395" s="3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EZ395" s="9"/>
      <c r="FA395" s="9"/>
      <c r="FB395" s="9"/>
      <c r="FC395" s="9"/>
      <c r="FD395" s="9"/>
      <c r="FE395" s="9"/>
      <c r="FF395" s="9"/>
      <c r="FG395" s="9"/>
      <c r="FH395" s="9"/>
      <c r="FI395" s="14"/>
      <c r="FJ395" s="14"/>
      <c r="FK395" s="14"/>
      <c r="FL395" s="14"/>
      <c r="FM395" s="14"/>
      <c r="FN395" s="14"/>
      <c r="FO395" s="14"/>
      <c r="FP395" s="14"/>
      <c r="FQ395" s="14"/>
      <c r="FR395" s="14"/>
      <c r="FS395" s="14"/>
      <c r="FT395" s="14"/>
      <c r="FU395" s="14"/>
      <c r="FV395" s="14"/>
      <c r="FW395" s="14"/>
      <c r="FX395" s="14"/>
      <c r="FY395" s="14"/>
      <c r="FZ395" s="14"/>
      <c r="GA395" s="14"/>
      <c r="GB395" s="14"/>
      <c r="GC395" s="14"/>
      <c r="GD395" s="14"/>
      <c r="GE395" s="14"/>
    </row>
    <row r="396" spans="1:187" x14ac:dyDescent="0.2">
      <c r="A396" s="3"/>
      <c r="B396" s="3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</row>
    <row r="397" spans="1:187" x14ac:dyDescent="0.2">
      <c r="A397" s="3"/>
      <c r="B397" s="3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</row>
    <row r="398" spans="1:187" x14ac:dyDescent="0.2">
      <c r="A398" s="3"/>
      <c r="B398" s="3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EZ398" s="4"/>
      <c r="FA398" s="4"/>
      <c r="FB398" s="4"/>
      <c r="FC398" s="4"/>
      <c r="FD398" s="4"/>
      <c r="FE398" s="4"/>
      <c r="FF398" s="4"/>
      <c r="FG398" s="4"/>
      <c r="FH398" s="4"/>
      <c r="FI398" s="13"/>
      <c r="FJ398" s="13"/>
      <c r="FK398" s="13"/>
      <c r="FL398" s="13"/>
      <c r="FM398" s="13"/>
      <c r="FN398" s="13"/>
      <c r="FO398" s="13"/>
      <c r="FP398" s="13"/>
      <c r="FQ398" s="13"/>
      <c r="FR398" s="13"/>
      <c r="FS398" s="13"/>
      <c r="FT398" s="13"/>
      <c r="FU398" s="13"/>
      <c r="FV398" s="13"/>
      <c r="FW398" s="13"/>
      <c r="FX398" s="13"/>
      <c r="FY398" s="13"/>
      <c r="FZ398" s="13"/>
      <c r="GA398" s="13"/>
      <c r="GB398" s="13"/>
      <c r="GC398" s="13"/>
      <c r="GD398" s="13"/>
      <c r="GE398" s="13"/>
    </row>
    <row r="399" spans="1:187" x14ac:dyDescent="0.2">
      <c r="A399" s="3"/>
      <c r="B399" s="3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EZ399" s="4"/>
      <c r="FA399" s="4"/>
      <c r="FB399" s="4"/>
      <c r="FC399" s="4"/>
      <c r="FD399" s="4"/>
      <c r="FE399" s="4"/>
      <c r="FF399" s="4"/>
      <c r="FG399" s="4"/>
      <c r="FH399" s="4"/>
      <c r="FI399" s="14"/>
      <c r="FJ399" s="14"/>
      <c r="FK399" s="14"/>
      <c r="FL399" s="14"/>
      <c r="FM399" s="14"/>
      <c r="FN399" s="14"/>
      <c r="FO399" s="14"/>
      <c r="FP399" s="14"/>
      <c r="FQ399" s="14"/>
      <c r="FR399" s="14"/>
      <c r="FS399" s="14"/>
      <c r="FT399" s="14"/>
      <c r="FU399" s="14"/>
      <c r="FV399" s="14"/>
      <c r="FW399" s="14"/>
      <c r="FX399" s="14"/>
      <c r="FY399" s="14"/>
      <c r="FZ399" s="14"/>
      <c r="GA399" s="14"/>
      <c r="GB399" s="14"/>
      <c r="GC399" s="14"/>
      <c r="GD399" s="14"/>
      <c r="GE399" s="14"/>
    </row>
    <row r="400" spans="1:187" x14ac:dyDescent="0.2">
      <c r="A400" s="3"/>
      <c r="B400" s="3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EZ400" s="9"/>
      <c r="FA400" s="9"/>
      <c r="FB400" s="9"/>
      <c r="FC400" s="9"/>
      <c r="FD400" s="9"/>
      <c r="FE400" s="9"/>
      <c r="FF400" s="9"/>
      <c r="FG400" s="9"/>
      <c r="FH400" s="9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</row>
    <row r="401" spans="1:187" x14ac:dyDescent="0.2">
      <c r="A401" s="3"/>
      <c r="B401" s="3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</row>
    <row r="402" spans="1:187" x14ac:dyDescent="0.2">
      <c r="A402" s="3"/>
      <c r="B402" s="3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EZ402" s="4"/>
      <c r="FA402" s="4"/>
      <c r="FB402" s="4"/>
      <c r="FC402" s="4"/>
      <c r="FD402" s="4"/>
      <c r="FE402" s="4"/>
      <c r="FF402" s="4"/>
      <c r="FG402" s="4"/>
      <c r="FH402" s="4"/>
      <c r="FI402" s="13"/>
      <c r="FJ402" s="13"/>
      <c r="FK402" s="13"/>
      <c r="FL402" s="13"/>
      <c r="FM402" s="13"/>
      <c r="FN402" s="13"/>
      <c r="FO402" s="13"/>
      <c r="FP402" s="13"/>
      <c r="FQ402" s="13"/>
      <c r="FR402" s="13"/>
      <c r="FS402" s="13"/>
      <c r="FT402" s="13"/>
      <c r="FU402" s="13"/>
      <c r="FV402" s="13"/>
      <c r="FW402" s="13"/>
      <c r="FX402" s="13"/>
      <c r="FY402" s="13"/>
      <c r="FZ402" s="13"/>
      <c r="GA402" s="13"/>
      <c r="GB402" s="13"/>
      <c r="GC402" s="13"/>
      <c r="GD402" s="13"/>
      <c r="GE402" s="13"/>
    </row>
    <row r="403" spans="1:187" x14ac:dyDescent="0.2">
      <c r="A403" s="3"/>
      <c r="B403" s="3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EZ403" s="4"/>
      <c r="FA403" s="4"/>
      <c r="FB403" s="4"/>
      <c r="FC403" s="4"/>
      <c r="FD403" s="4"/>
      <c r="FE403" s="4"/>
      <c r="FF403" s="4"/>
      <c r="FG403" s="4"/>
      <c r="FH403" s="4"/>
      <c r="FI403" s="14"/>
      <c r="FJ403" s="14"/>
      <c r="FK403" s="14"/>
      <c r="FL403" s="14"/>
      <c r="FM403" s="14"/>
      <c r="FN403" s="14"/>
      <c r="FO403" s="14"/>
      <c r="FP403" s="14"/>
      <c r="FQ403" s="14"/>
      <c r="FR403" s="14"/>
      <c r="FS403" s="14"/>
      <c r="FT403" s="14"/>
      <c r="FU403" s="14"/>
      <c r="FV403" s="14"/>
      <c r="FW403" s="14"/>
      <c r="FX403" s="14"/>
      <c r="FY403" s="14"/>
      <c r="FZ403" s="14"/>
      <c r="GA403" s="14"/>
      <c r="GB403" s="14"/>
      <c r="GC403" s="14"/>
      <c r="GD403" s="14"/>
      <c r="GE403" s="14"/>
    </row>
    <row r="404" spans="1:187" x14ac:dyDescent="0.2">
      <c r="A404" s="3"/>
      <c r="B404" s="3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</row>
    <row r="405" spans="1:187" x14ac:dyDescent="0.2">
      <c r="A405" s="3"/>
      <c r="B405" s="3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EZ405" s="9"/>
      <c r="FA405" s="9"/>
      <c r="FB405" s="9"/>
      <c r="FC405" s="9"/>
      <c r="FD405" s="9"/>
      <c r="FE405" s="9"/>
      <c r="FF405" s="9"/>
      <c r="FG405" s="9"/>
      <c r="FH405" s="9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</row>
    <row r="406" spans="1:187" x14ac:dyDescent="0.2">
      <c r="A406" s="3"/>
      <c r="B406" s="3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EZ406" s="4"/>
      <c r="FA406" s="4"/>
      <c r="FB406" s="4"/>
      <c r="FC406" s="4"/>
      <c r="FD406" s="4"/>
      <c r="FE406" s="4"/>
      <c r="FF406" s="4"/>
      <c r="FG406" s="4"/>
      <c r="FH406" s="4"/>
      <c r="FI406" s="13"/>
      <c r="FJ406" s="13"/>
      <c r="FK406" s="13"/>
      <c r="FL406" s="13"/>
      <c r="FM406" s="13"/>
      <c r="FN406" s="13"/>
      <c r="FO406" s="13"/>
      <c r="FP406" s="13"/>
      <c r="FQ406" s="13"/>
      <c r="FR406" s="13"/>
      <c r="FS406" s="13"/>
      <c r="FT406" s="13"/>
      <c r="FU406" s="13"/>
      <c r="FV406" s="13"/>
      <c r="FW406" s="13"/>
      <c r="FX406" s="13"/>
      <c r="FY406" s="13"/>
      <c r="FZ406" s="13"/>
      <c r="GA406" s="13"/>
      <c r="GB406" s="13"/>
      <c r="GC406" s="13"/>
      <c r="GD406" s="13"/>
      <c r="GE406" s="13"/>
    </row>
    <row r="407" spans="1:187" x14ac:dyDescent="0.2">
      <c r="A407" s="3"/>
      <c r="B407" s="3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EZ407" s="4"/>
      <c r="FA407" s="4"/>
      <c r="FB407" s="4"/>
      <c r="FC407" s="4"/>
      <c r="FD407" s="4"/>
      <c r="FE407" s="4"/>
      <c r="FF407" s="4"/>
      <c r="FG407" s="4"/>
      <c r="FH407" s="4"/>
      <c r="FI407" s="14"/>
      <c r="FJ407" s="14"/>
      <c r="FK407" s="14"/>
      <c r="FL407" s="14"/>
      <c r="FM407" s="14"/>
      <c r="FN407" s="14"/>
      <c r="FO407" s="14"/>
      <c r="FP407" s="14"/>
      <c r="FQ407" s="14"/>
      <c r="FR407" s="14"/>
      <c r="FS407" s="14"/>
      <c r="FT407" s="14"/>
      <c r="FU407" s="14"/>
      <c r="FV407" s="14"/>
      <c r="FW407" s="14"/>
      <c r="FX407" s="14"/>
      <c r="FY407" s="14"/>
      <c r="FZ407" s="14"/>
      <c r="GA407" s="14"/>
      <c r="GB407" s="14"/>
      <c r="GC407" s="14"/>
      <c r="GD407" s="14"/>
      <c r="GE407" s="14"/>
    </row>
    <row r="408" spans="1:187" x14ac:dyDescent="0.2">
      <c r="A408" s="3"/>
      <c r="B408" s="3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</row>
    <row r="409" spans="1:187" x14ac:dyDescent="0.2">
      <c r="A409" s="3"/>
      <c r="B409" s="3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</row>
    <row r="410" spans="1:187" x14ac:dyDescent="0.2">
      <c r="A410" s="3"/>
      <c r="B410" s="3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EZ410" s="9"/>
      <c r="FA410" s="9"/>
      <c r="FB410" s="9"/>
      <c r="FC410" s="9"/>
      <c r="FD410" s="9"/>
      <c r="FE410" s="9"/>
      <c r="FF410" s="9"/>
      <c r="FG410" s="9"/>
      <c r="FH410" s="9"/>
      <c r="FI410" s="13"/>
      <c r="FJ410" s="13"/>
      <c r="FK410" s="13"/>
      <c r="FL410" s="13"/>
      <c r="FM410" s="13"/>
      <c r="FN410" s="13"/>
      <c r="FO410" s="13"/>
      <c r="FP410" s="13"/>
      <c r="FQ410" s="13"/>
      <c r="FR410" s="13"/>
      <c r="FS410" s="13"/>
      <c r="FT410" s="13"/>
      <c r="FU410" s="13"/>
      <c r="FV410" s="13"/>
      <c r="FW410" s="13"/>
      <c r="FX410" s="13"/>
      <c r="FY410" s="13"/>
      <c r="FZ410" s="13"/>
      <c r="GA410" s="13"/>
      <c r="GB410" s="13"/>
      <c r="GC410" s="13"/>
      <c r="GD410" s="13"/>
      <c r="GE410" s="13"/>
    </row>
    <row r="411" spans="1:187" x14ac:dyDescent="0.2">
      <c r="A411" s="3"/>
      <c r="B411" s="3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EZ411" s="4"/>
      <c r="FA411" s="4"/>
      <c r="FB411" s="4"/>
      <c r="FC411" s="4"/>
      <c r="FD411" s="4"/>
      <c r="FE411" s="4"/>
      <c r="FF411" s="4"/>
      <c r="FG411" s="4"/>
      <c r="FH411" s="4"/>
      <c r="FI411" s="14"/>
      <c r="FJ411" s="14"/>
      <c r="FK411" s="14"/>
      <c r="FL411" s="14"/>
      <c r="FM411" s="14"/>
      <c r="FN411" s="14"/>
      <c r="FO411" s="14"/>
      <c r="FP411" s="14"/>
      <c r="FQ411" s="14"/>
      <c r="FR411" s="14"/>
      <c r="FS411" s="14"/>
      <c r="FT411" s="14"/>
      <c r="FU411" s="14"/>
      <c r="FV411" s="14"/>
      <c r="FW411" s="14"/>
      <c r="FX411" s="14"/>
      <c r="FY411" s="14"/>
      <c r="FZ411" s="14"/>
      <c r="GA411" s="14"/>
      <c r="GB411" s="14"/>
      <c r="GC411" s="14"/>
      <c r="GD411" s="14"/>
      <c r="GE411" s="14"/>
    </row>
    <row r="412" spans="1:187" x14ac:dyDescent="0.2">
      <c r="A412" s="3"/>
      <c r="B412" s="3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</row>
    <row r="413" spans="1:187" x14ac:dyDescent="0.2">
      <c r="A413" s="3"/>
      <c r="B413" s="3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</row>
    <row r="414" spans="1:187" x14ac:dyDescent="0.2">
      <c r="A414" s="3"/>
      <c r="B414" s="3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EZ414" s="4"/>
      <c r="FA414" s="4"/>
      <c r="FB414" s="4"/>
      <c r="FC414" s="4"/>
      <c r="FD414" s="4"/>
      <c r="FE414" s="4"/>
      <c r="FF414" s="4"/>
      <c r="FG414" s="4"/>
      <c r="FH414" s="4"/>
      <c r="FI414" s="13"/>
      <c r="FJ414" s="13"/>
      <c r="FK414" s="13"/>
      <c r="FL414" s="13"/>
      <c r="FM414" s="13"/>
      <c r="FN414" s="13"/>
      <c r="FO414" s="13"/>
      <c r="FP414" s="13"/>
      <c r="FQ414" s="13"/>
      <c r="FR414" s="13"/>
      <c r="FS414" s="13"/>
      <c r="FT414" s="13"/>
      <c r="FU414" s="13"/>
      <c r="FV414" s="13"/>
      <c r="FW414" s="13"/>
      <c r="FX414" s="13"/>
      <c r="FY414" s="13"/>
      <c r="FZ414" s="13"/>
      <c r="GA414" s="13"/>
      <c r="GB414" s="13"/>
      <c r="GC414" s="13"/>
      <c r="GD414" s="13"/>
      <c r="GE414" s="13"/>
    </row>
    <row r="415" spans="1:187" x14ac:dyDescent="0.2">
      <c r="A415" s="3"/>
      <c r="B415" s="3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EZ415" s="9"/>
      <c r="FA415" s="9"/>
      <c r="FB415" s="9"/>
      <c r="FC415" s="9"/>
      <c r="FD415" s="9"/>
      <c r="FE415" s="9"/>
      <c r="FF415" s="9"/>
      <c r="FG415" s="9"/>
      <c r="FH415" s="9"/>
      <c r="FI415" s="14"/>
      <c r="FJ415" s="14"/>
      <c r="FK415" s="14"/>
      <c r="FL415" s="14"/>
      <c r="FM415" s="14"/>
      <c r="FN415" s="14"/>
      <c r="FO415" s="14"/>
      <c r="FP415" s="14"/>
      <c r="FQ415" s="14"/>
      <c r="FR415" s="14"/>
      <c r="FS415" s="14"/>
      <c r="FT415" s="14"/>
      <c r="FU415" s="14"/>
      <c r="FV415" s="14"/>
      <c r="FW415" s="14"/>
      <c r="FX415" s="14"/>
      <c r="FY415" s="14"/>
      <c r="FZ415" s="14"/>
      <c r="GA415" s="14"/>
      <c r="GB415" s="14"/>
      <c r="GC415" s="14"/>
      <c r="GD415" s="14"/>
      <c r="GE415" s="14"/>
    </row>
    <row r="416" spans="1:187" x14ac:dyDescent="0.2">
      <c r="A416" s="3"/>
      <c r="B416" s="3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  <c r="GA416" s="4"/>
      <c r="GB416" s="4"/>
      <c r="GC416" s="4"/>
      <c r="GD416" s="4"/>
      <c r="GE416" s="4"/>
    </row>
    <row r="417" spans="1:187" x14ac:dyDescent="0.2">
      <c r="A417" s="3"/>
      <c r="B417" s="3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  <c r="GA417" s="4"/>
      <c r="GB417" s="4"/>
      <c r="GC417" s="4"/>
      <c r="GD417" s="4"/>
      <c r="GE417" s="4"/>
    </row>
    <row r="418" spans="1:187" x14ac:dyDescent="0.2">
      <c r="A418" s="3"/>
      <c r="B418" s="3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EZ418" s="4"/>
      <c r="FA418" s="4"/>
      <c r="FB418" s="4"/>
      <c r="FC418" s="4"/>
      <c r="FD418" s="4"/>
      <c r="FE418" s="4"/>
      <c r="FF418" s="4"/>
      <c r="FG418" s="4"/>
      <c r="FH418" s="4"/>
      <c r="FI418" s="13"/>
      <c r="FJ418" s="13"/>
      <c r="FK418" s="13"/>
      <c r="FL418" s="13"/>
      <c r="FM418" s="13"/>
      <c r="FN418" s="13"/>
      <c r="FO418" s="13"/>
      <c r="FP418" s="13"/>
      <c r="FQ418" s="13"/>
      <c r="FR418" s="13"/>
      <c r="FS418" s="13"/>
      <c r="FT418" s="13"/>
      <c r="FU418" s="13"/>
      <c r="FV418" s="13"/>
      <c r="FW418" s="13"/>
      <c r="FX418" s="13"/>
      <c r="FY418" s="13"/>
      <c r="FZ418" s="13"/>
      <c r="GA418" s="13"/>
      <c r="GB418" s="13"/>
      <c r="GC418" s="13"/>
      <c r="GD418" s="13"/>
      <c r="GE418" s="13"/>
    </row>
    <row r="419" spans="1:187" x14ac:dyDescent="0.2">
      <c r="A419" s="3"/>
      <c r="B419" s="3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EZ419" s="4"/>
      <c r="FA419" s="4"/>
      <c r="FB419" s="4"/>
      <c r="FC419" s="4"/>
      <c r="FD419" s="4"/>
      <c r="FE419" s="4"/>
      <c r="FF419" s="4"/>
      <c r="FG419" s="4"/>
      <c r="FH419" s="4"/>
      <c r="FI419" s="14"/>
      <c r="FJ419" s="14"/>
      <c r="FK419" s="14"/>
      <c r="FL419" s="14"/>
      <c r="FM419" s="14"/>
      <c r="FN419" s="14"/>
      <c r="FO419" s="14"/>
      <c r="FP419" s="14"/>
      <c r="FQ419" s="14"/>
      <c r="FR419" s="14"/>
      <c r="FS419" s="14"/>
      <c r="FT419" s="14"/>
      <c r="FU419" s="14"/>
      <c r="FV419" s="14"/>
      <c r="FW419" s="14"/>
      <c r="FX419" s="14"/>
      <c r="FY419" s="14"/>
      <c r="FZ419" s="14"/>
      <c r="GA419" s="14"/>
      <c r="GB419" s="14"/>
      <c r="GC419" s="14"/>
      <c r="GD419" s="14"/>
      <c r="GE419" s="14"/>
    </row>
    <row r="420" spans="1:187" x14ac:dyDescent="0.2">
      <c r="A420" s="3"/>
      <c r="B420" s="3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EZ420" s="9"/>
      <c r="FA420" s="9"/>
      <c r="FB420" s="9"/>
      <c r="FC420" s="9"/>
      <c r="FD420" s="9"/>
      <c r="FE420" s="9"/>
      <c r="FF420" s="9"/>
      <c r="FG420" s="9"/>
      <c r="FH420" s="9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</row>
    <row r="421" spans="1:187" x14ac:dyDescent="0.2">
      <c r="A421" s="3"/>
      <c r="B421" s="3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  <c r="GA421" s="4"/>
      <c r="GB421" s="4"/>
      <c r="GC421" s="4"/>
      <c r="GD421" s="4"/>
      <c r="GE421" s="4"/>
    </row>
    <row r="422" spans="1:187" x14ac:dyDescent="0.2">
      <c r="A422" s="3"/>
      <c r="B422" s="3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EZ422" s="4"/>
      <c r="FA422" s="4"/>
      <c r="FB422" s="4"/>
      <c r="FC422" s="4"/>
      <c r="FD422" s="4"/>
      <c r="FE422" s="4"/>
      <c r="FF422" s="4"/>
      <c r="FG422" s="4"/>
      <c r="FH422" s="4"/>
      <c r="FI422" s="13"/>
      <c r="FJ422" s="13"/>
      <c r="FK422" s="13"/>
      <c r="FL422" s="13"/>
      <c r="FM422" s="13"/>
      <c r="FN422" s="13"/>
      <c r="FO422" s="13"/>
      <c r="FP422" s="13"/>
      <c r="FQ422" s="13"/>
      <c r="FR422" s="13"/>
      <c r="FS422" s="13"/>
      <c r="FT422" s="13"/>
      <c r="FU422" s="13"/>
      <c r="FV422" s="13"/>
      <c r="FW422" s="13"/>
      <c r="FX422" s="13"/>
      <c r="FY422" s="13"/>
      <c r="FZ422" s="13"/>
      <c r="GA422" s="13"/>
      <c r="GB422" s="13"/>
      <c r="GC422" s="13"/>
      <c r="GD422" s="13"/>
      <c r="GE422" s="13"/>
    </row>
    <row r="423" spans="1:187" x14ac:dyDescent="0.2">
      <c r="A423" s="3"/>
      <c r="B423" s="3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EZ423" s="4"/>
      <c r="FA423" s="4"/>
      <c r="FB423" s="4"/>
      <c r="FC423" s="4"/>
      <c r="FD423" s="4"/>
      <c r="FE423" s="4"/>
      <c r="FF423" s="4"/>
      <c r="FG423" s="4"/>
      <c r="FH423" s="4"/>
      <c r="FI423" s="14"/>
      <c r="FJ423" s="14"/>
      <c r="FK423" s="14"/>
      <c r="FL423" s="14"/>
      <c r="FM423" s="14"/>
      <c r="FN423" s="14"/>
      <c r="FO423" s="14"/>
      <c r="FP423" s="14"/>
      <c r="FQ423" s="14"/>
      <c r="FR423" s="14"/>
      <c r="FS423" s="14"/>
      <c r="FT423" s="14"/>
      <c r="FU423" s="14"/>
      <c r="FV423" s="14"/>
      <c r="FW423" s="14"/>
      <c r="FX423" s="14"/>
      <c r="FY423" s="14"/>
      <c r="FZ423" s="14"/>
      <c r="GA423" s="14"/>
      <c r="GB423" s="14"/>
      <c r="GC423" s="14"/>
      <c r="GD423" s="14"/>
      <c r="GE423" s="14"/>
    </row>
    <row r="424" spans="1:187" x14ac:dyDescent="0.2">
      <c r="A424" s="3"/>
      <c r="B424" s="3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  <c r="GA424" s="4"/>
      <c r="GB424" s="4"/>
      <c r="GC424" s="4"/>
      <c r="GD424" s="4"/>
      <c r="GE424" s="4"/>
    </row>
    <row r="425" spans="1:187" x14ac:dyDescent="0.2">
      <c r="A425" s="3"/>
      <c r="B425" s="3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EZ425" s="9"/>
      <c r="FA425" s="9"/>
      <c r="FB425" s="9"/>
      <c r="FC425" s="9"/>
      <c r="FD425" s="9"/>
      <c r="FE425" s="9"/>
      <c r="FF425" s="9"/>
      <c r="FG425" s="9"/>
      <c r="FH425" s="9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  <c r="GA425" s="4"/>
      <c r="GB425" s="4"/>
      <c r="GC425" s="4"/>
      <c r="GD425" s="4"/>
      <c r="GE425" s="4"/>
    </row>
    <row r="426" spans="1:187" x14ac:dyDescent="0.2">
      <c r="A426" s="3"/>
      <c r="B426" s="3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EZ426" s="4"/>
      <c r="FA426" s="4"/>
      <c r="FB426" s="4"/>
      <c r="FC426" s="4"/>
      <c r="FD426" s="4"/>
      <c r="FE426" s="4"/>
      <c r="FF426" s="4"/>
      <c r="FG426" s="4"/>
      <c r="FH426" s="4"/>
      <c r="FI426" s="13"/>
      <c r="FJ426" s="13"/>
      <c r="FK426" s="13"/>
      <c r="FL426" s="13"/>
      <c r="FM426" s="13"/>
      <c r="FN426" s="13"/>
      <c r="FO426" s="13"/>
      <c r="FP426" s="13"/>
      <c r="FQ426" s="13"/>
      <c r="FR426" s="13"/>
      <c r="FS426" s="13"/>
      <c r="FT426" s="13"/>
      <c r="FU426" s="13"/>
      <c r="FV426" s="13"/>
      <c r="FW426" s="13"/>
      <c r="FX426" s="13"/>
      <c r="FY426" s="13"/>
      <c r="FZ426" s="13"/>
      <c r="GA426" s="13"/>
      <c r="GB426" s="13"/>
      <c r="GC426" s="13"/>
      <c r="GD426" s="13"/>
      <c r="GE426" s="13"/>
    </row>
    <row r="427" spans="1:187" x14ac:dyDescent="0.2">
      <c r="A427" s="3"/>
      <c r="B427" s="3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EZ427" s="4"/>
      <c r="FA427" s="4"/>
      <c r="FB427" s="4"/>
      <c r="FC427" s="4"/>
      <c r="FD427" s="4"/>
      <c r="FE427" s="4"/>
      <c r="FF427" s="4"/>
      <c r="FG427" s="4"/>
      <c r="FH427" s="4"/>
      <c r="FI427" s="14"/>
      <c r="FJ427" s="14"/>
      <c r="FK427" s="14"/>
      <c r="FL427" s="14"/>
      <c r="FM427" s="14"/>
      <c r="FN427" s="14"/>
      <c r="FO427" s="14"/>
      <c r="FP427" s="14"/>
      <c r="FQ427" s="14"/>
      <c r="FR427" s="14"/>
      <c r="FS427" s="14"/>
      <c r="FT427" s="14"/>
      <c r="FU427" s="14"/>
      <c r="FV427" s="14"/>
      <c r="FW427" s="14"/>
      <c r="FX427" s="14"/>
      <c r="FY427" s="14"/>
      <c r="FZ427" s="14"/>
      <c r="GA427" s="14"/>
      <c r="GB427" s="14"/>
      <c r="GC427" s="14"/>
      <c r="GD427" s="14"/>
      <c r="GE427" s="14"/>
    </row>
    <row r="428" spans="1:187" x14ac:dyDescent="0.2">
      <c r="A428" s="3"/>
      <c r="B428" s="3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  <c r="GA428" s="4"/>
      <c r="GB428" s="4"/>
      <c r="GC428" s="4"/>
      <c r="GD428" s="4"/>
      <c r="GE428" s="4"/>
    </row>
    <row r="429" spans="1:187" x14ac:dyDescent="0.2">
      <c r="A429" s="3"/>
      <c r="B429" s="3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  <c r="GA429" s="4"/>
      <c r="GB429" s="4"/>
      <c r="GC429" s="4"/>
      <c r="GD429" s="4"/>
      <c r="GE429" s="4"/>
    </row>
    <row r="430" spans="1:187" x14ac:dyDescent="0.2">
      <c r="A430" s="3"/>
      <c r="B430" s="3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EZ430" s="9"/>
      <c r="FA430" s="9"/>
      <c r="FB430" s="9"/>
      <c r="FC430" s="9"/>
      <c r="FD430" s="9"/>
      <c r="FE430" s="9"/>
      <c r="FF430" s="9"/>
      <c r="FG430" s="9"/>
      <c r="FH430" s="9"/>
      <c r="FI430" s="13"/>
      <c r="FJ430" s="13"/>
      <c r="FK430" s="13"/>
      <c r="FL430" s="13"/>
      <c r="FM430" s="13"/>
      <c r="FN430" s="13"/>
      <c r="FO430" s="13"/>
      <c r="FP430" s="13"/>
      <c r="FQ430" s="13"/>
      <c r="FR430" s="13"/>
      <c r="FS430" s="13"/>
      <c r="FT430" s="13"/>
      <c r="FU430" s="13"/>
      <c r="FV430" s="13"/>
      <c r="FW430" s="13"/>
      <c r="FX430" s="13"/>
      <c r="FY430" s="13"/>
      <c r="FZ430" s="13"/>
      <c r="GA430" s="13"/>
      <c r="GB430" s="13"/>
      <c r="GC430" s="13"/>
      <c r="GD430" s="13"/>
      <c r="GE430" s="13"/>
    </row>
    <row r="431" spans="1:187" x14ac:dyDescent="0.2">
      <c r="A431" s="3"/>
      <c r="B431" s="3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EZ431" s="4"/>
      <c r="FA431" s="4"/>
      <c r="FB431" s="4"/>
      <c r="FC431" s="4"/>
      <c r="FD431" s="4"/>
      <c r="FE431" s="4"/>
      <c r="FF431" s="4"/>
      <c r="FG431" s="4"/>
      <c r="FH431" s="4"/>
      <c r="FI431" s="14"/>
      <c r="FJ431" s="14"/>
      <c r="FK431" s="14"/>
      <c r="FL431" s="14"/>
      <c r="FM431" s="14"/>
      <c r="FN431" s="14"/>
      <c r="FO431" s="14"/>
      <c r="FP431" s="14"/>
      <c r="FQ431" s="14"/>
      <c r="FR431" s="14"/>
      <c r="FS431" s="14"/>
      <c r="FT431" s="14"/>
      <c r="FU431" s="14"/>
      <c r="FV431" s="14"/>
      <c r="FW431" s="14"/>
      <c r="FX431" s="14"/>
      <c r="FY431" s="14"/>
      <c r="FZ431" s="14"/>
      <c r="GA431" s="14"/>
      <c r="GB431" s="14"/>
      <c r="GC431" s="14"/>
      <c r="GD431" s="14"/>
      <c r="GE431" s="14"/>
    </row>
    <row r="432" spans="1:187" x14ac:dyDescent="0.2">
      <c r="A432" s="3"/>
      <c r="B432" s="3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</row>
    <row r="433" spans="1:187" x14ac:dyDescent="0.2">
      <c r="A433" s="3"/>
      <c r="B433" s="3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  <c r="GA433" s="4"/>
      <c r="GB433" s="4"/>
      <c r="GC433" s="4"/>
      <c r="GD433" s="4"/>
      <c r="GE433" s="4"/>
    </row>
    <row r="434" spans="1:187" x14ac:dyDescent="0.2">
      <c r="A434" s="3"/>
      <c r="B434" s="3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EZ434" s="4"/>
      <c r="FA434" s="4"/>
      <c r="FB434" s="4"/>
      <c r="FC434" s="4"/>
      <c r="FD434" s="4"/>
      <c r="FE434" s="4"/>
      <c r="FF434" s="4"/>
      <c r="FG434" s="4"/>
      <c r="FH434" s="4"/>
      <c r="FI434" s="13"/>
      <c r="FJ434" s="13"/>
      <c r="FK434" s="13"/>
      <c r="FL434" s="13"/>
      <c r="FM434" s="13"/>
      <c r="FN434" s="13"/>
      <c r="FO434" s="13"/>
      <c r="FP434" s="13"/>
      <c r="FQ434" s="13"/>
      <c r="FR434" s="13"/>
      <c r="FS434" s="13"/>
      <c r="FT434" s="13"/>
      <c r="FU434" s="13"/>
      <c r="FV434" s="13"/>
      <c r="FW434" s="13"/>
      <c r="FX434" s="13"/>
      <c r="FY434" s="13"/>
      <c r="FZ434" s="13"/>
      <c r="GA434" s="13"/>
      <c r="GB434" s="13"/>
      <c r="GC434" s="13"/>
      <c r="GD434" s="13"/>
      <c r="GE434" s="13"/>
    </row>
    <row r="435" spans="1:187" x14ac:dyDescent="0.2">
      <c r="A435" s="3"/>
      <c r="B435" s="3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EZ435" s="9"/>
      <c r="FA435" s="9"/>
      <c r="FB435" s="9"/>
      <c r="FC435" s="9"/>
      <c r="FD435" s="9"/>
      <c r="FE435" s="9"/>
      <c r="FF435" s="9"/>
      <c r="FG435" s="9"/>
      <c r="FH435" s="9"/>
      <c r="FI435" s="14"/>
      <c r="FJ435" s="14"/>
      <c r="FK435" s="14"/>
      <c r="FL435" s="14"/>
      <c r="FM435" s="14"/>
      <c r="FN435" s="14"/>
      <c r="FO435" s="14"/>
      <c r="FP435" s="14"/>
      <c r="FQ435" s="14"/>
      <c r="FR435" s="14"/>
      <c r="FS435" s="14"/>
      <c r="FT435" s="14"/>
      <c r="FU435" s="14"/>
      <c r="FV435" s="14"/>
      <c r="FW435" s="14"/>
      <c r="FX435" s="14"/>
      <c r="FY435" s="14"/>
      <c r="FZ435" s="14"/>
      <c r="GA435" s="14"/>
      <c r="GB435" s="14"/>
      <c r="GC435" s="14"/>
      <c r="GD435" s="14"/>
      <c r="GE435" s="14"/>
    </row>
    <row r="436" spans="1:187" x14ac:dyDescent="0.2">
      <c r="A436" s="3"/>
      <c r="B436" s="3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</row>
    <row r="437" spans="1:187" x14ac:dyDescent="0.2">
      <c r="A437" s="3"/>
      <c r="B437" s="3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</row>
    <row r="438" spans="1:187" x14ac:dyDescent="0.2">
      <c r="A438" s="3"/>
      <c r="B438" s="3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EZ438" s="4"/>
      <c r="FA438" s="4"/>
      <c r="FB438" s="4"/>
      <c r="FC438" s="4"/>
      <c r="FD438" s="4"/>
      <c r="FE438" s="4"/>
      <c r="FF438" s="4"/>
      <c r="FG438" s="4"/>
      <c r="FH438" s="4"/>
      <c r="FI438" s="13"/>
      <c r="FJ438" s="13"/>
      <c r="FK438" s="13"/>
      <c r="FL438" s="13"/>
      <c r="FM438" s="13"/>
      <c r="FN438" s="13"/>
      <c r="FO438" s="13"/>
      <c r="FP438" s="13"/>
      <c r="FQ438" s="13"/>
      <c r="FR438" s="13"/>
      <c r="FS438" s="13"/>
      <c r="FT438" s="13"/>
      <c r="FU438" s="13"/>
      <c r="FV438" s="13"/>
      <c r="FW438" s="13"/>
      <c r="FX438" s="13"/>
      <c r="FY438" s="13"/>
      <c r="FZ438" s="13"/>
      <c r="GA438" s="13"/>
      <c r="GB438" s="13"/>
      <c r="GC438" s="13"/>
      <c r="GD438" s="13"/>
      <c r="GE438" s="13"/>
    </row>
    <row r="439" spans="1:187" x14ac:dyDescent="0.2">
      <c r="A439" s="3"/>
      <c r="B439" s="3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EZ439" s="4"/>
      <c r="FA439" s="4"/>
      <c r="FB439" s="4"/>
      <c r="FC439" s="4"/>
      <c r="FD439" s="4"/>
      <c r="FE439" s="4"/>
      <c r="FF439" s="4"/>
      <c r="FG439" s="4"/>
      <c r="FH439" s="4"/>
      <c r="FI439" s="14"/>
      <c r="FJ439" s="14"/>
      <c r="FK439" s="14"/>
      <c r="FL439" s="14"/>
      <c r="FM439" s="14"/>
      <c r="FN439" s="14"/>
      <c r="FO439" s="14"/>
      <c r="FP439" s="14"/>
      <c r="FQ439" s="14"/>
      <c r="FR439" s="14"/>
      <c r="FS439" s="14"/>
      <c r="FT439" s="14"/>
      <c r="FU439" s="14"/>
      <c r="FV439" s="14"/>
      <c r="FW439" s="14"/>
      <c r="FX439" s="14"/>
      <c r="FY439" s="14"/>
      <c r="FZ439" s="14"/>
      <c r="GA439" s="14"/>
      <c r="GB439" s="14"/>
      <c r="GC439" s="14"/>
      <c r="GD439" s="14"/>
      <c r="GE439" s="14"/>
    </row>
    <row r="440" spans="1:187" x14ac:dyDescent="0.2">
      <c r="A440" s="3"/>
      <c r="B440" s="3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EZ440" s="9"/>
      <c r="FA440" s="9"/>
      <c r="FB440" s="9"/>
      <c r="FC440" s="9"/>
      <c r="FD440" s="9"/>
      <c r="FE440" s="9"/>
      <c r="FF440" s="9"/>
      <c r="FG440" s="9"/>
      <c r="FH440" s="9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</row>
    <row r="441" spans="1:187" x14ac:dyDescent="0.2">
      <c r="A441" s="3"/>
      <c r="B441" s="3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</row>
    <row r="442" spans="1:187" x14ac:dyDescent="0.2">
      <c r="A442" s="3"/>
      <c r="B442" s="3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EZ442" s="4"/>
      <c r="FA442" s="4"/>
      <c r="FB442" s="4"/>
      <c r="FC442" s="4"/>
      <c r="FD442" s="4"/>
      <c r="FE442" s="4"/>
      <c r="FF442" s="4"/>
      <c r="FG442" s="4"/>
      <c r="FH442" s="4"/>
      <c r="FI442" s="13"/>
      <c r="FJ442" s="13"/>
      <c r="FK442" s="13"/>
      <c r="FL442" s="13"/>
      <c r="FM442" s="13"/>
      <c r="FN442" s="13"/>
      <c r="FO442" s="13"/>
      <c r="FP442" s="13"/>
      <c r="FQ442" s="13"/>
      <c r="FR442" s="13"/>
      <c r="FS442" s="13"/>
      <c r="FT442" s="13"/>
      <c r="FU442" s="13"/>
      <c r="FV442" s="13"/>
      <c r="FW442" s="13"/>
      <c r="FX442" s="13"/>
      <c r="FY442" s="13"/>
      <c r="FZ442" s="13"/>
      <c r="GA442" s="13"/>
      <c r="GB442" s="13"/>
      <c r="GC442" s="13"/>
      <c r="GD442" s="13"/>
      <c r="GE442" s="13"/>
    </row>
    <row r="443" spans="1:187" x14ac:dyDescent="0.2">
      <c r="A443" s="3"/>
      <c r="B443" s="3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EZ443" s="4"/>
      <c r="FA443" s="4"/>
      <c r="FB443" s="4"/>
      <c r="FC443" s="4"/>
      <c r="FD443" s="4"/>
      <c r="FE443" s="4"/>
      <c r="FF443" s="4"/>
      <c r="FG443" s="4"/>
      <c r="FH443" s="4"/>
      <c r="FI443" s="14"/>
      <c r="FJ443" s="14"/>
      <c r="FK443" s="14"/>
      <c r="FL443" s="14"/>
      <c r="FM443" s="14"/>
      <c r="FN443" s="14"/>
      <c r="FO443" s="14"/>
      <c r="FP443" s="14"/>
      <c r="FQ443" s="14"/>
      <c r="FR443" s="14"/>
      <c r="FS443" s="14"/>
      <c r="FT443" s="14"/>
      <c r="FU443" s="14"/>
      <c r="FV443" s="14"/>
      <c r="FW443" s="14"/>
      <c r="FX443" s="14"/>
      <c r="FY443" s="14"/>
      <c r="FZ443" s="14"/>
      <c r="GA443" s="14"/>
      <c r="GB443" s="14"/>
      <c r="GC443" s="14"/>
      <c r="GD443" s="14"/>
      <c r="GE443" s="14"/>
    </row>
    <row r="444" spans="1:187" x14ac:dyDescent="0.2">
      <c r="A444" s="3"/>
      <c r="B444" s="3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  <c r="GA444" s="4"/>
      <c r="GB444" s="4"/>
      <c r="GC444" s="4"/>
      <c r="GD444" s="4"/>
      <c r="GE444" s="4"/>
    </row>
    <row r="445" spans="1:187" x14ac:dyDescent="0.2">
      <c r="A445" s="3"/>
      <c r="B445" s="3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EZ445" s="9"/>
      <c r="FA445" s="9"/>
      <c r="FB445" s="9"/>
      <c r="FC445" s="9"/>
      <c r="FD445" s="9"/>
      <c r="FE445" s="9"/>
      <c r="FF445" s="9"/>
      <c r="FG445" s="9"/>
      <c r="FH445" s="9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</row>
    <row r="446" spans="1:187" x14ac:dyDescent="0.2">
      <c r="A446" s="3"/>
      <c r="B446" s="3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EZ446" s="4"/>
      <c r="FA446" s="4"/>
      <c r="FB446" s="4"/>
      <c r="FC446" s="4"/>
      <c r="FD446" s="4"/>
      <c r="FE446" s="4"/>
      <c r="FF446" s="4"/>
      <c r="FG446" s="4"/>
      <c r="FH446" s="4"/>
      <c r="FI446" s="13"/>
      <c r="FJ446" s="13"/>
      <c r="FK446" s="13"/>
      <c r="FL446" s="13"/>
      <c r="FM446" s="13"/>
      <c r="FN446" s="13"/>
      <c r="FO446" s="13"/>
      <c r="FP446" s="13"/>
      <c r="FQ446" s="13"/>
      <c r="FR446" s="13"/>
      <c r="FS446" s="13"/>
      <c r="FT446" s="13"/>
      <c r="FU446" s="13"/>
      <c r="FV446" s="13"/>
      <c r="FW446" s="13"/>
      <c r="FX446" s="13"/>
      <c r="FY446" s="13"/>
      <c r="FZ446" s="13"/>
      <c r="GA446" s="13"/>
      <c r="GB446" s="13"/>
      <c r="GC446" s="13"/>
      <c r="GD446" s="13"/>
      <c r="GE446" s="13"/>
    </row>
    <row r="447" spans="1:187" x14ac:dyDescent="0.2">
      <c r="A447" s="3"/>
      <c r="B447" s="3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EZ447" s="4"/>
      <c r="FA447" s="4"/>
      <c r="FB447" s="4"/>
      <c r="FC447" s="4"/>
      <c r="FD447" s="4"/>
      <c r="FE447" s="4"/>
      <c r="FF447" s="4"/>
      <c r="FG447" s="4"/>
      <c r="FH447" s="4"/>
      <c r="FI447" s="14"/>
      <c r="FJ447" s="14"/>
      <c r="FK447" s="14"/>
      <c r="FL447" s="14"/>
      <c r="FM447" s="14"/>
      <c r="FN447" s="14"/>
      <c r="FO447" s="14"/>
      <c r="FP447" s="14"/>
      <c r="FQ447" s="14"/>
      <c r="FR447" s="14"/>
      <c r="FS447" s="14"/>
      <c r="FT447" s="14"/>
      <c r="FU447" s="14"/>
      <c r="FV447" s="14"/>
      <c r="FW447" s="14"/>
      <c r="FX447" s="14"/>
      <c r="FY447" s="14"/>
      <c r="FZ447" s="14"/>
      <c r="GA447" s="14"/>
      <c r="GB447" s="14"/>
      <c r="GC447" s="14"/>
      <c r="GD447" s="14"/>
      <c r="GE447" s="14"/>
    </row>
    <row r="448" spans="1:187" x14ac:dyDescent="0.2">
      <c r="A448" s="3"/>
      <c r="B448" s="3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</row>
    <row r="449" spans="1:187" x14ac:dyDescent="0.2">
      <c r="A449" s="3"/>
      <c r="B449" s="3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</row>
    <row r="450" spans="1:187" x14ac:dyDescent="0.2">
      <c r="A450" s="3"/>
      <c r="B450" s="3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EZ450" s="9"/>
      <c r="FA450" s="9"/>
      <c r="FB450" s="9"/>
      <c r="FC450" s="9"/>
      <c r="FD450" s="9"/>
      <c r="FE450" s="9"/>
      <c r="FF450" s="9"/>
      <c r="FG450" s="9"/>
      <c r="FH450" s="9"/>
      <c r="FI450" s="13"/>
      <c r="FJ450" s="13"/>
      <c r="FK450" s="13"/>
      <c r="FL450" s="13"/>
      <c r="FM450" s="13"/>
      <c r="FN450" s="13"/>
      <c r="FO450" s="13"/>
      <c r="FP450" s="13"/>
      <c r="FQ450" s="13"/>
      <c r="FR450" s="13"/>
      <c r="FS450" s="13"/>
      <c r="FT450" s="13"/>
      <c r="FU450" s="13"/>
      <c r="FV450" s="13"/>
      <c r="FW450" s="13"/>
      <c r="FX450" s="13"/>
      <c r="FY450" s="13"/>
      <c r="FZ450" s="13"/>
      <c r="GA450" s="13"/>
      <c r="GB450" s="13"/>
      <c r="GC450" s="13"/>
      <c r="GD450" s="13"/>
      <c r="GE450" s="13"/>
    </row>
    <row r="451" spans="1:187" x14ac:dyDescent="0.2">
      <c r="A451" s="3"/>
      <c r="B451" s="3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EZ451" s="4"/>
      <c r="FA451" s="4"/>
      <c r="FB451" s="4"/>
      <c r="FC451" s="4"/>
      <c r="FD451" s="4"/>
      <c r="FE451" s="4"/>
      <c r="FF451" s="4"/>
      <c r="FG451" s="4"/>
      <c r="FH451" s="4"/>
      <c r="FI451" s="14"/>
      <c r="FJ451" s="14"/>
      <c r="FK451" s="14"/>
      <c r="FL451" s="14"/>
      <c r="FM451" s="14"/>
      <c r="FN451" s="14"/>
      <c r="FO451" s="14"/>
      <c r="FP451" s="14"/>
      <c r="FQ451" s="14"/>
      <c r="FR451" s="14"/>
      <c r="FS451" s="14"/>
      <c r="FT451" s="14"/>
      <c r="FU451" s="14"/>
      <c r="FV451" s="14"/>
      <c r="FW451" s="14"/>
      <c r="FX451" s="14"/>
      <c r="FY451" s="14"/>
      <c r="FZ451" s="14"/>
      <c r="GA451" s="14"/>
      <c r="GB451" s="14"/>
      <c r="GC451" s="14"/>
      <c r="GD451" s="14"/>
      <c r="GE451" s="14"/>
    </row>
    <row r="452" spans="1:187" x14ac:dyDescent="0.2">
      <c r="A452" s="3"/>
      <c r="B452" s="3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</row>
    <row r="453" spans="1:187" x14ac:dyDescent="0.2">
      <c r="A453" s="3"/>
      <c r="B453" s="3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</row>
    <row r="454" spans="1:187" x14ac:dyDescent="0.2">
      <c r="A454" s="3"/>
      <c r="B454" s="3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EZ454" s="4"/>
      <c r="FA454" s="4"/>
      <c r="FB454" s="4"/>
      <c r="FC454" s="4"/>
      <c r="FD454" s="4"/>
      <c r="FE454" s="4"/>
      <c r="FF454" s="4"/>
      <c r="FG454" s="4"/>
      <c r="FH454" s="4"/>
      <c r="FI454" s="13"/>
      <c r="FJ454" s="13"/>
      <c r="FK454" s="13"/>
      <c r="FL454" s="13"/>
      <c r="FM454" s="13"/>
      <c r="FN454" s="13"/>
      <c r="FO454" s="13"/>
      <c r="FP454" s="13"/>
      <c r="FQ454" s="13"/>
      <c r="FR454" s="13"/>
      <c r="FS454" s="13"/>
      <c r="FT454" s="13"/>
      <c r="FU454" s="13"/>
      <c r="FV454" s="13"/>
      <c r="FW454" s="13"/>
      <c r="FX454" s="13"/>
      <c r="FY454" s="13"/>
      <c r="FZ454" s="13"/>
      <c r="GA454" s="13"/>
      <c r="GB454" s="13"/>
      <c r="GC454" s="13"/>
      <c r="GD454" s="13"/>
      <c r="GE454" s="13"/>
    </row>
    <row r="455" spans="1:187" x14ac:dyDescent="0.2">
      <c r="A455" s="3"/>
      <c r="B455" s="3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EZ455" s="9"/>
      <c r="FA455" s="9"/>
      <c r="FB455" s="9"/>
      <c r="FC455" s="9"/>
      <c r="FD455" s="9"/>
      <c r="FE455" s="9"/>
      <c r="FF455" s="9"/>
      <c r="FG455" s="9"/>
      <c r="FH455" s="9"/>
      <c r="FI455" s="14"/>
      <c r="FJ455" s="14"/>
      <c r="FK455" s="14"/>
      <c r="FL455" s="14"/>
      <c r="FM455" s="14"/>
      <c r="FN455" s="14"/>
      <c r="FO455" s="14"/>
      <c r="FP455" s="14"/>
      <c r="FQ455" s="14"/>
      <c r="FR455" s="14"/>
      <c r="FS455" s="14"/>
      <c r="FT455" s="14"/>
      <c r="FU455" s="14"/>
      <c r="FV455" s="14"/>
      <c r="FW455" s="14"/>
      <c r="FX455" s="14"/>
      <c r="FY455" s="14"/>
      <c r="FZ455" s="14"/>
      <c r="GA455" s="14"/>
      <c r="GB455" s="14"/>
      <c r="GC455" s="14"/>
      <c r="GD455" s="14"/>
      <c r="GE455" s="14"/>
    </row>
    <row r="456" spans="1:187" x14ac:dyDescent="0.2">
      <c r="A456" s="3"/>
      <c r="B456" s="3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</row>
    <row r="457" spans="1:187" x14ac:dyDescent="0.2">
      <c r="A457" s="3"/>
      <c r="B457" s="3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</row>
    <row r="458" spans="1:187" x14ac:dyDescent="0.2">
      <c r="A458" s="3"/>
      <c r="B458" s="3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EZ458" s="4"/>
      <c r="FA458" s="4"/>
      <c r="FB458" s="4"/>
      <c r="FC458" s="4"/>
      <c r="FD458" s="4"/>
      <c r="FE458" s="4"/>
      <c r="FF458" s="4"/>
      <c r="FG458" s="4"/>
      <c r="FH458" s="4"/>
      <c r="FI458" s="13"/>
      <c r="FJ458" s="13"/>
      <c r="FK458" s="13"/>
      <c r="FL458" s="13"/>
      <c r="FM458" s="13"/>
      <c r="FN458" s="13"/>
      <c r="FO458" s="13"/>
      <c r="FP458" s="13"/>
      <c r="FQ458" s="13"/>
      <c r="FR458" s="13"/>
      <c r="FS458" s="13"/>
      <c r="FT458" s="13"/>
      <c r="FU458" s="13"/>
      <c r="FV458" s="13"/>
      <c r="FW458" s="13"/>
      <c r="FX458" s="13"/>
      <c r="FY458" s="13"/>
      <c r="FZ458" s="13"/>
      <c r="GA458" s="13"/>
      <c r="GB458" s="13"/>
      <c r="GC458" s="13"/>
      <c r="GD458" s="13"/>
      <c r="GE458" s="13"/>
    </row>
    <row r="459" spans="1:187" x14ac:dyDescent="0.2">
      <c r="A459" s="3"/>
      <c r="B459" s="3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EZ459" s="4"/>
      <c r="FA459" s="4"/>
      <c r="FB459" s="4"/>
      <c r="FC459" s="4"/>
      <c r="FD459" s="4"/>
      <c r="FE459" s="4"/>
      <c r="FF459" s="4"/>
      <c r="FG459" s="4"/>
      <c r="FH459" s="4"/>
      <c r="FI459" s="14"/>
      <c r="FJ459" s="14"/>
      <c r="FK459" s="14"/>
      <c r="FL459" s="14"/>
      <c r="FM459" s="14"/>
      <c r="FN459" s="14"/>
      <c r="FO459" s="14"/>
      <c r="FP459" s="14"/>
      <c r="FQ459" s="14"/>
      <c r="FR459" s="14"/>
      <c r="FS459" s="14"/>
      <c r="FT459" s="14"/>
      <c r="FU459" s="14"/>
      <c r="FV459" s="14"/>
      <c r="FW459" s="14"/>
      <c r="FX459" s="14"/>
      <c r="FY459" s="14"/>
      <c r="FZ459" s="14"/>
      <c r="GA459" s="14"/>
      <c r="GB459" s="14"/>
      <c r="GC459" s="14"/>
      <c r="GD459" s="14"/>
      <c r="GE459" s="14"/>
    </row>
    <row r="460" spans="1:187" x14ac:dyDescent="0.2">
      <c r="A460" s="3"/>
      <c r="B460" s="3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EZ460" s="9"/>
      <c r="FA460" s="9"/>
      <c r="FB460" s="9"/>
      <c r="FC460" s="9"/>
      <c r="FD460" s="9"/>
      <c r="FE460" s="9"/>
      <c r="FF460" s="9"/>
      <c r="FG460" s="9"/>
      <c r="FH460" s="9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</row>
    <row r="461" spans="1:187" x14ac:dyDescent="0.2">
      <c r="A461" s="3"/>
      <c r="B461" s="3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</row>
    <row r="462" spans="1:187" x14ac:dyDescent="0.2">
      <c r="A462" s="3"/>
      <c r="B462" s="3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EZ462" s="4"/>
      <c r="FA462" s="4"/>
      <c r="FB462" s="4"/>
      <c r="FC462" s="4"/>
      <c r="FD462" s="4"/>
      <c r="FE462" s="4"/>
      <c r="FF462" s="4"/>
      <c r="FG462" s="4"/>
      <c r="FH462" s="4"/>
      <c r="FI462" s="13"/>
      <c r="FJ462" s="13"/>
      <c r="FK462" s="13"/>
      <c r="FL462" s="13"/>
      <c r="FM462" s="13"/>
      <c r="FN462" s="13"/>
      <c r="FO462" s="13"/>
      <c r="FP462" s="13"/>
      <c r="FQ462" s="13"/>
      <c r="FR462" s="13"/>
      <c r="FS462" s="13"/>
      <c r="FT462" s="13"/>
      <c r="FU462" s="13"/>
      <c r="FV462" s="13"/>
      <c r="FW462" s="13"/>
      <c r="FX462" s="13"/>
      <c r="FY462" s="13"/>
      <c r="FZ462" s="13"/>
      <c r="GA462" s="13"/>
      <c r="GB462" s="13"/>
      <c r="GC462" s="13"/>
      <c r="GD462" s="13"/>
      <c r="GE462" s="13"/>
    </row>
    <row r="463" spans="1:187" x14ac:dyDescent="0.2">
      <c r="A463" s="3"/>
      <c r="B463" s="3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EZ463" s="4"/>
      <c r="FA463" s="4"/>
      <c r="FB463" s="4"/>
      <c r="FC463" s="4"/>
      <c r="FD463" s="4"/>
      <c r="FE463" s="4"/>
      <c r="FF463" s="4"/>
      <c r="FG463" s="4"/>
      <c r="FH463" s="4"/>
      <c r="FI463" s="14"/>
      <c r="FJ463" s="14"/>
      <c r="FK463" s="14"/>
      <c r="FL463" s="14"/>
      <c r="FM463" s="14"/>
      <c r="FN463" s="14"/>
      <c r="FO463" s="14"/>
      <c r="FP463" s="14"/>
      <c r="FQ463" s="14"/>
      <c r="FR463" s="14"/>
      <c r="FS463" s="14"/>
      <c r="FT463" s="14"/>
      <c r="FU463" s="14"/>
      <c r="FV463" s="14"/>
      <c r="FW463" s="14"/>
      <c r="FX463" s="14"/>
      <c r="FY463" s="14"/>
      <c r="FZ463" s="14"/>
      <c r="GA463" s="14"/>
      <c r="GB463" s="14"/>
      <c r="GC463" s="14"/>
      <c r="GD463" s="14"/>
      <c r="GE463" s="14"/>
    </row>
    <row r="464" spans="1:187" x14ac:dyDescent="0.2">
      <c r="A464" s="3"/>
      <c r="B464" s="3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</row>
    <row r="465" spans="1:187" x14ac:dyDescent="0.2">
      <c r="A465" s="3"/>
      <c r="B465" s="3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EZ465" s="9"/>
      <c r="FA465" s="9"/>
      <c r="FB465" s="9"/>
      <c r="FC465" s="9"/>
      <c r="FD465" s="9"/>
      <c r="FE465" s="9"/>
      <c r="FF465" s="9"/>
      <c r="FG465" s="9"/>
      <c r="FH465" s="9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</row>
    <row r="466" spans="1:187" x14ac:dyDescent="0.2">
      <c r="A466" s="3"/>
      <c r="B466" s="3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EZ466" s="4"/>
      <c r="FA466" s="4"/>
      <c r="FB466" s="4"/>
      <c r="FC466" s="4"/>
      <c r="FD466" s="4"/>
      <c r="FE466" s="4"/>
      <c r="FF466" s="4"/>
      <c r="FG466" s="4"/>
      <c r="FH466" s="4"/>
      <c r="FI466" s="13"/>
      <c r="FJ466" s="13"/>
      <c r="FK466" s="13"/>
      <c r="FL466" s="13"/>
      <c r="FM466" s="13"/>
      <c r="FN466" s="13"/>
      <c r="FO466" s="13"/>
      <c r="FP466" s="13"/>
      <c r="FQ466" s="13"/>
      <c r="FR466" s="13"/>
      <c r="FS466" s="13"/>
      <c r="FT466" s="13"/>
      <c r="FU466" s="13"/>
      <c r="FV466" s="13"/>
      <c r="FW466" s="13"/>
      <c r="FX466" s="13"/>
      <c r="FY466" s="13"/>
      <c r="FZ466" s="13"/>
      <c r="GA466" s="13"/>
      <c r="GB466" s="13"/>
      <c r="GC466" s="13"/>
      <c r="GD466" s="13"/>
      <c r="GE466" s="13"/>
    </row>
    <row r="467" spans="1:187" x14ac:dyDescent="0.2">
      <c r="A467" s="3"/>
      <c r="B467" s="3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EZ467" s="4"/>
      <c r="FA467" s="4"/>
      <c r="FB467" s="4"/>
      <c r="FC467" s="4"/>
      <c r="FD467" s="4"/>
      <c r="FE467" s="4"/>
      <c r="FF467" s="4"/>
      <c r="FG467" s="4"/>
      <c r="FH467" s="4"/>
      <c r="FI467" s="14"/>
      <c r="FJ467" s="14"/>
      <c r="FK467" s="14"/>
      <c r="FL467" s="14"/>
      <c r="FM467" s="14"/>
      <c r="FN467" s="14"/>
      <c r="FO467" s="14"/>
      <c r="FP467" s="14"/>
      <c r="FQ467" s="14"/>
      <c r="FR467" s="14"/>
      <c r="FS467" s="14"/>
      <c r="FT467" s="14"/>
      <c r="FU467" s="14"/>
      <c r="FV467" s="14"/>
      <c r="FW467" s="14"/>
      <c r="FX467" s="14"/>
      <c r="FY467" s="14"/>
      <c r="FZ467" s="14"/>
      <c r="GA467" s="14"/>
      <c r="GB467" s="14"/>
      <c r="GC467" s="14"/>
      <c r="GD467" s="14"/>
      <c r="GE467" s="14"/>
    </row>
    <row r="468" spans="1:187" x14ac:dyDescent="0.2">
      <c r="A468" s="3"/>
      <c r="B468" s="3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</row>
    <row r="469" spans="1:187" x14ac:dyDescent="0.2">
      <c r="A469" s="3"/>
      <c r="B469" s="3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</row>
    <row r="470" spans="1:187" x14ac:dyDescent="0.2">
      <c r="A470" s="3"/>
      <c r="B470" s="3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EZ470" s="9"/>
      <c r="FA470" s="9"/>
      <c r="FB470" s="9"/>
      <c r="FC470" s="9"/>
      <c r="FD470" s="9"/>
      <c r="FE470" s="9"/>
      <c r="FF470" s="9"/>
      <c r="FG470" s="9"/>
      <c r="FH470" s="9"/>
      <c r="FI470" s="13"/>
      <c r="FJ470" s="13"/>
      <c r="FK470" s="13"/>
      <c r="FL470" s="13"/>
      <c r="FM470" s="13"/>
      <c r="FN470" s="13"/>
      <c r="FO470" s="13"/>
      <c r="FP470" s="13"/>
      <c r="FQ470" s="13"/>
      <c r="FR470" s="13"/>
      <c r="FS470" s="13"/>
      <c r="FT470" s="13"/>
      <c r="FU470" s="13"/>
      <c r="FV470" s="13"/>
      <c r="FW470" s="13"/>
      <c r="FX470" s="13"/>
      <c r="FY470" s="13"/>
      <c r="FZ470" s="13"/>
      <c r="GA470" s="13"/>
      <c r="GB470" s="13"/>
      <c r="GC470" s="13"/>
      <c r="GD470" s="13"/>
      <c r="GE470" s="13"/>
    </row>
    <row r="471" spans="1:187" x14ac:dyDescent="0.2">
      <c r="A471" s="3"/>
      <c r="B471" s="3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EZ471" s="4"/>
      <c r="FA471" s="4"/>
      <c r="FB471" s="4"/>
      <c r="FC471" s="4"/>
      <c r="FD471" s="4"/>
      <c r="FE471" s="4"/>
      <c r="FF471" s="4"/>
      <c r="FG471" s="4"/>
      <c r="FH471" s="4"/>
      <c r="FI471" s="14"/>
      <c r="FJ471" s="14"/>
      <c r="FK471" s="14"/>
      <c r="FL471" s="14"/>
      <c r="FM471" s="14"/>
      <c r="FN471" s="14"/>
      <c r="FO471" s="14"/>
      <c r="FP471" s="14"/>
      <c r="FQ471" s="14"/>
      <c r="FR471" s="14"/>
      <c r="FS471" s="14"/>
      <c r="FT471" s="14"/>
      <c r="FU471" s="14"/>
      <c r="FV471" s="14"/>
      <c r="FW471" s="14"/>
      <c r="FX471" s="14"/>
      <c r="FY471" s="14"/>
      <c r="FZ471" s="14"/>
      <c r="GA471" s="14"/>
      <c r="GB471" s="14"/>
      <c r="GC471" s="14"/>
      <c r="GD471" s="14"/>
      <c r="GE471" s="14"/>
    </row>
    <row r="472" spans="1:187" x14ac:dyDescent="0.2">
      <c r="A472" s="3"/>
      <c r="B472" s="3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</row>
    <row r="473" spans="1:187" x14ac:dyDescent="0.2">
      <c r="A473" s="3"/>
      <c r="B473" s="3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</row>
    <row r="474" spans="1:187" x14ac:dyDescent="0.2">
      <c r="A474" s="3"/>
      <c r="B474" s="3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EZ474" s="4"/>
      <c r="FA474" s="4"/>
      <c r="FB474" s="4"/>
      <c r="FC474" s="4"/>
      <c r="FD474" s="4"/>
      <c r="FE474" s="4"/>
      <c r="FF474" s="4"/>
      <c r="FG474" s="4"/>
      <c r="FH474" s="4"/>
      <c r="FI474" s="13"/>
      <c r="FJ474" s="13"/>
      <c r="FK474" s="13"/>
      <c r="FL474" s="13"/>
      <c r="FM474" s="13"/>
      <c r="FN474" s="13"/>
      <c r="FO474" s="13"/>
      <c r="FP474" s="13"/>
      <c r="FQ474" s="13"/>
      <c r="FR474" s="13"/>
      <c r="FS474" s="13"/>
      <c r="FT474" s="13"/>
      <c r="FU474" s="13"/>
      <c r="FV474" s="13"/>
      <c r="FW474" s="13"/>
      <c r="FX474" s="13"/>
      <c r="FY474" s="13"/>
      <c r="FZ474" s="13"/>
      <c r="GA474" s="13"/>
      <c r="GB474" s="13"/>
      <c r="GC474" s="13"/>
      <c r="GD474" s="13"/>
      <c r="GE474" s="13"/>
    </row>
    <row r="475" spans="1:187" x14ac:dyDescent="0.2">
      <c r="A475" s="3"/>
      <c r="B475" s="3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EZ475" s="9"/>
      <c r="FA475" s="9"/>
      <c r="FB475" s="9"/>
      <c r="FC475" s="9"/>
      <c r="FD475" s="9"/>
      <c r="FE475" s="9"/>
      <c r="FF475" s="9"/>
      <c r="FG475" s="9"/>
      <c r="FH475" s="9"/>
      <c r="FI475" s="14"/>
      <c r="FJ475" s="14"/>
      <c r="FK475" s="14"/>
      <c r="FL475" s="14"/>
      <c r="FM475" s="14"/>
      <c r="FN475" s="14"/>
      <c r="FO475" s="14"/>
      <c r="FP475" s="14"/>
      <c r="FQ475" s="14"/>
      <c r="FR475" s="14"/>
      <c r="FS475" s="14"/>
      <c r="FT475" s="14"/>
      <c r="FU475" s="14"/>
      <c r="FV475" s="14"/>
      <c r="FW475" s="14"/>
      <c r="FX475" s="14"/>
      <c r="FY475" s="14"/>
      <c r="FZ475" s="14"/>
      <c r="GA475" s="14"/>
      <c r="GB475" s="14"/>
      <c r="GC475" s="14"/>
      <c r="GD475" s="14"/>
      <c r="GE475" s="14"/>
    </row>
    <row r="476" spans="1:187" x14ac:dyDescent="0.2">
      <c r="A476" s="3"/>
      <c r="B476" s="3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</row>
    <row r="477" spans="1:187" x14ac:dyDescent="0.2">
      <c r="A477" s="3"/>
      <c r="B477" s="3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</row>
    <row r="478" spans="1:187" x14ac:dyDescent="0.2">
      <c r="A478" s="3"/>
      <c r="B478" s="3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EZ478" s="4"/>
      <c r="FA478" s="4"/>
      <c r="FB478" s="4"/>
      <c r="FC478" s="4"/>
      <c r="FD478" s="4"/>
      <c r="FE478" s="4"/>
      <c r="FF478" s="4"/>
      <c r="FG478" s="4"/>
      <c r="FH478" s="4"/>
      <c r="FI478" s="13"/>
      <c r="FJ478" s="13"/>
      <c r="FK478" s="13"/>
      <c r="FL478" s="13"/>
      <c r="FM478" s="13"/>
      <c r="FN478" s="13"/>
      <c r="FO478" s="13"/>
      <c r="FP478" s="13"/>
      <c r="FQ478" s="13"/>
      <c r="FR478" s="13"/>
      <c r="FS478" s="13"/>
      <c r="FT478" s="13"/>
      <c r="FU478" s="13"/>
      <c r="FV478" s="13"/>
      <c r="FW478" s="13"/>
      <c r="FX478" s="13"/>
      <c r="FY478" s="13"/>
      <c r="FZ478" s="13"/>
      <c r="GA478" s="13"/>
      <c r="GB478" s="13"/>
      <c r="GC478" s="13"/>
      <c r="GD478" s="13"/>
      <c r="GE478" s="13"/>
    </row>
    <row r="479" spans="1:187" x14ac:dyDescent="0.2">
      <c r="A479" s="3"/>
      <c r="B479" s="3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EZ479" s="4"/>
      <c r="FA479" s="4"/>
      <c r="FB479" s="4"/>
      <c r="FC479" s="4"/>
      <c r="FD479" s="4"/>
      <c r="FE479" s="4"/>
      <c r="FF479" s="4"/>
      <c r="FG479" s="4"/>
      <c r="FH479" s="4"/>
      <c r="FI479" s="14"/>
      <c r="FJ479" s="14"/>
      <c r="FK479" s="14"/>
      <c r="FL479" s="14"/>
      <c r="FM479" s="14"/>
      <c r="FN479" s="14"/>
      <c r="FO479" s="14"/>
      <c r="FP479" s="14"/>
      <c r="FQ479" s="14"/>
      <c r="FR479" s="14"/>
      <c r="FS479" s="14"/>
      <c r="FT479" s="14"/>
      <c r="FU479" s="14"/>
      <c r="FV479" s="14"/>
      <c r="FW479" s="14"/>
      <c r="FX479" s="14"/>
      <c r="FY479" s="14"/>
      <c r="FZ479" s="14"/>
      <c r="GA479" s="14"/>
      <c r="GB479" s="14"/>
      <c r="GC479" s="14"/>
      <c r="GD479" s="14"/>
      <c r="GE479" s="14"/>
    </row>
    <row r="480" spans="1:187" x14ac:dyDescent="0.2">
      <c r="A480" s="3"/>
      <c r="B480" s="3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EZ480" s="9"/>
      <c r="FA480" s="9"/>
      <c r="FB480" s="9"/>
      <c r="FC480" s="9"/>
      <c r="FD480" s="9"/>
      <c r="FE480" s="9"/>
      <c r="FF480" s="9"/>
      <c r="FG480" s="9"/>
      <c r="FH480" s="9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</row>
    <row r="481" spans="1:187" x14ac:dyDescent="0.2">
      <c r="A481" s="3"/>
      <c r="B481" s="3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</row>
    <row r="482" spans="1:187" x14ac:dyDescent="0.2">
      <c r="A482" s="3"/>
      <c r="B482" s="3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EZ482" s="4"/>
      <c r="FA482" s="4"/>
      <c r="FB482" s="4"/>
      <c r="FC482" s="4"/>
      <c r="FD482" s="4"/>
      <c r="FE482" s="4"/>
      <c r="FF482" s="4"/>
      <c r="FG482" s="4"/>
      <c r="FH482" s="4"/>
      <c r="FI482" s="13"/>
      <c r="FJ482" s="13"/>
      <c r="FK482" s="13"/>
      <c r="FL482" s="13"/>
      <c r="FM482" s="13"/>
      <c r="FN482" s="13"/>
      <c r="FO482" s="13"/>
      <c r="FP482" s="13"/>
      <c r="FQ482" s="13"/>
      <c r="FR482" s="13"/>
      <c r="FS482" s="13"/>
      <c r="FT482" s="13"/>
      <c r="FU482" s="13"/>
      <c r="FV482" s="13"/>
      <c r="FW482" s="13"/>
      <c r="FX482" s="13"/>
      <c r="FY482" s="13"/>
      <c r="FZ482" s="13"/>
      <c r="GA482" s="13"/>
      <c r="GB482" s="13"/>
      <c r="GC482" s="13"/>
      <c r="GD482" s="13"/>
      <c r="GE482" s="13"/>
    </row>
    <row r="483" spans="1:187" x14ac:dyDescent="0.2">
      <c r="A483" s="3"/>
      <c r="B483" s="3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EZ483" s="4"/>
      <c r="FA483" s="4"/>
      <c r="FB483" s="4"/>
      <c r="FC483" s="4"/>
      <c r="FD483" s="4"/>
      <c r="FE483" s="4"/>
      <c r="FF483" s="4"/>
      <c r="FG483" s="4"/>
      <c r="FH483" s="4"/>
      <c r="FI483" s="14"/>
      <c r="FJ483" s="14"/>
      <c r="FK483" s="14"/>
      <c r="FL483" s="14"/>
      <c r="FM483" s="14"/>
      <c r="FN483" s="14"/>
      <c r="FO483" s="14"/>
      <c r="FP483" s="14"/>
      <c r="FQ483" s="14"/>
      <c r="FR483" s="14"/>
      <c r="FS483" s="14"/>
      <c r="FT483" s="14"/>
      <c r="FU483" s="14"/>
      <c r="FV483" s="14"/>
      <c r="FW483" s="14"/>
      <c r="FX483" s="14"/>
      <c r="FY483" s="14"/>
      <c r="FZ483" s="14"/>
      <c r="GA483" s="14"/>
      <c r="GB483" s="14"/>
      <c r="GC483" s="14"/>
      <c r="GD483" s="14"/>
      <c r="GE483" s="14"/>
    </row>
    <row r="484" spans="1:187" x14ac:dyDescent="0.2">
      <c r="A484" s="3"/>
      <c r="B484" s="3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</row>
    <row r="485" spans="1:187" x14ac:dyDescent="0.2">
      <c r="A485" s="3"/>
      <c r="B485" s="3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EZ485" s="9"/>
      <c r="FA485" s="9"/>
      <c r="FB485" s="9"/>
      <c r="FC485" s="9"/>
      <c r="FD485" s="9"/>
      <c r="FE485" s="9"/>
      <c r="FF485" s="9"/>
      <c r="FG485" s="9"/>
      <c r="FH485" s="9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</row>
    <row r="486" spans="1:187" x14ac:dyDescent="0.2">
      <c r="A486" s="3"/>
      <c r="B486" s="3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EZ486" s="4"/>
      <c r="FA486" s="4"/>
      <c r="FB486" s="4"/>
      <c r="FC486" s="4"/>
      <c r="FD486" s="4"/>
      <c r="FE486" s="4"/>
      <c r="FF486" s="4"/>
      <c r="FG486" s="4"/>
      <c r="FH486" s="4"/>
      <c r="FI486" s="13"/>
      <c r="FJ486" s="13"/>
      <c r="FK486" s="13"/>
      <c r="FL486" s="13"/>
      <c r="FM486" s="13"/>
      <c r="FN486" s="13"/>
      <c r="FO486" s="13"/>
      <c r="FP486" s="13"/>
      <c r="FQ486" s="13"/>
      <c r="FR486" s="13"/>
      <c r="FS486" s="13"/>
      <c r="FT486" s="13"/>
      <c r="FU486" s="13"/>
      <c r="FV486" s="13"/>
      <c r="FW486" s="13"/>
      <c r="FX486" s="13"/>
      <c r="FY486" s="13"/>
      <c r="FZ486" s="13"/>
      <c r="GA486" s="13"/>
      <c r="GB486" s="13"/>
      <c r="GC486" s="13"/>
      <c r="GD486" s="13"/>
      <c r="GE486" s="13"/>
    </row>
    <row r="487" spans="1:187" x14ac:dyDescent="0.2">
      <c r="A487" s="3"/>
      <c r="B487" s="3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EZ487" s="4"/>
      <c r="FA487" s="4"/>
      <c r="FB487" s="4"/>
      <c r="FC487" s="4"/>
      <c r="FD487" s="4"/>
      <c r="FE487" s="4"/>
      <c r="FF487" s="4"/>
      <c r="FG487" s="4"/>
      <c r="FH487" s="4"/>
      <c r="FI487" s="14"/>
      <c r="FJ487" s="14"/>
      <c r="FK487" s="14"/>
      <c r="FL487" s="14"/>
      <c r="FM487" s="14"/>
      <c r="FN487" s="14"/>
      <c r="FO487" s="14"/>
      <c r="FP487" s="14"/>
      <c r="FQ487" s="14"/>
      <c r="FR487" s="14"/>
      <c r="FS487" s="14"/>
      <c r="FT487" s="14"/>
      <c r="FU487" s="14"/>
      <c r="FV487" s="14"/>
      <c r="FW487" s="14"/>
      <c r="FX487" s="14"/>
      <c r="FY487" s="14"/>
      <c r="FZ487" s="14"/>
      <c r="GA487" s="14"/>
      <c r="GB487" s="14"/>
      <c r="GC487" s="14"/>
      <c r="GD487" s="14"/>
      <c r="GE487" s="14"/>
    </row>
    <row r="488" spans="1:187" x14ac:dyDescent="0.2">
      <c r="A488" s="3"/>
      <c r="B488" s="3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  <c r="GA488" s="4"/>
      <c r="GB488" s="4"/>
      <c r="GC488" s="4"/>
      <c r="GD488" s="4"/>
      <c r="GE488" s="4"/>
    </row>
    <row r="489" spans="1:187" x14ac:dyDescent="0.2">
      <c r="A489" s="3"/>
      <c r="B489" s="3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  <c r="GA489" s="4"/>
      <c r="GB489" s="4"/>
      <c r="GC489" s="4"/>
      <c r="GD489" s="4"/>
      <c r="GE489" s="4"/>
    </row>
    <row r="490" spans="1:187" x14ac:dyDescent="0.2">
      <c r="A490" s="3"/>
      <c r="B490" s="3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EZ490" s="9"/>
      <c r="FA490" s="9"/>
      <c r="FB490" s="9"/>
      <c r="FC490" s="9"/>
      <c r="FD490" s="9"/>
      <c r="FE490" s="9"/>
      <c r="FF490" s="9"/>
      <c r="FG490" s="9"/>
      <c r="FH490" s="9"/>
      <c r="FI490" s="13"/>
      <c r="FJ490" s="13"/>
      <c r="FK490" s="13"/>
      <c r="FL490" s="13"/>
      <c r="FM490" s="13"/>
      <c r="FN490" s="13"/>
      <c r="FO490" s="13"/>
      <c r="FP490" s="13"/>
      <c r="FQ490" s="13"/>
      <c r="FR490" s="13"/>
      <c r="FS490" s="13"/>
      <c r="FT490" s="13"/>
      <c r="FU490" s="13"/>
      <c r="FV490" s="13"/>
      <c r="FW490" s="13"/>
      <c r="FX490" s="13"/>
      <c r="FY490" s="13"/>
      <c r="FZ490" s="13"/>
      <c r="GA490" s="13"/>
      <c r="GB490" s="13"/>
      <c r="GC490" s="13"/>
      <c r="GD490" s="13"/>
      <c r="GE490" s="13"/>
    </row>
    <row r="491" spans="1:187" x14ac:dyDescent="0.2">
      <c r="A491" s="3"/>
      <c r="B491" s="3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EZ491" s="4"/>
      <c r="FA491" s="4"/>
      <c r="FB491" s="4"/>
      <c r="FC491" s="4"/>
      <c r="FD491" s="4"/>
      <c r="FE491" s="4"/>
      <c r="FF491" s="4"/>
      <c r="FG491" s="4"/>
      <c r="FH491" s="4"/>
      <c r="FI491" s="14"/>
      <c r="FJ491" s="14"/>
      <c r="FK491" s="14"/>
      <c r="FL491" s="14"/>
      <c r="FM491" s="14"/>
      <c r="FN491" s="14"/>
      <c r="FO491" s="14"/>
      <c r="FP491" s="14"/>
      <c r="FQ491" s="14"/>
      <c r="FR491" s="14"/>
      <c r="FS491" s="14"/>
      <c r="FT491" s="14"/>
      <c r="FU491" s="14"/>
      <c r="FV491" s="14"/>
      <c r="FW491" s="14"/>
      <c r="FX491" s="14"/>
      <c r="FY491" s="14"/>
      <c r="FZ491" s="14"/>
      <c r="GA491" s="14"/>
      <c r="GB491" s="14"/>
      <c r="GC491" s="14"/>
      <c r="GD491" s="14"/>
      <c r="GE491" s="14"/>
    </row>
    <row r="492" spans="1:187" x14ac:dyDescent="0.2">
      <c r="A492" s="3"/>
      <c r="B492" s="3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  <c r="GA492" s="4"/>
      <c r="GB492" s="4"/>
      <c r="GC492" s="4"/>
      <c r="GD492" s="4"/>
      <c r="GE492" s="4"/>
    </row>
    <row r="493" spans="1:187" x14ac:dyDescent="0.2">
      <c r="A493" s="3"/>
      <c r="B493" s="3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  <c r="GA493" s="4"/>
      <c r="GB493" s="4"/>
      <c r="GC493" s="4"/>
      <c r="GD493" s="4"/>
      <c r="GE493" s="4"/>
    </row>
    <row r="494" spans="1:187" x14ac:dyDescent="0.2">
      <c r="A494" s="3"/>
      <c r="B494" s="3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EZ494" s="4"/>
      <c r="FA494" s="4"/>
      <c r="FB494" s="4"/>
      <c r="FC494" s="4"/>
      <c r="FD494" s="4"/>
      <c r="FE494" s="4"/>
      <c r="FF494" s="4"/>
      <c r="FG494" s="4"/>
      <c r="FH494" s="4"/>
      <c r="FI494" s="13"/>
      <c r="FJ494" s="13"/>
      <c r="FK494" s="13"/>
      <c r="FL494" s="13"/>
      <c r="FM494" s="13"/>
      <c r="FN494" s="13"/>
      <c r="FO494" s="13"/>
      <c r="FP494" s="13"/>
      <c r="FQ494" s="13"/>
      <c r="FR494" s="13"/>
      <c r="FS494" s="13"/>
      <c r="FT494" s="13"/>
      <c r="FU494" s="13"/>
      <c r="FV494" s="13"/>
      <c r="FW494" s="13"/>
      <c r="FX494" s="13"/>
      <c r="FY494" s="13"/>
      <c r="FZ494" s="13"/>
      <c r="GA494" s="13"/>
      <c r="GB494" s="13"/>
      <c r="GC494" s="13"/>
      <c r="GD494" s="13"/>
      <c r="GE494" s="13"/>
    </row>
    <row r="495" spans="1:187" x14ac:dyDescent="0.2">
      <c r="A495" s="3"/>
      <c r="B495" s="3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EZ495" s="9"/>
      <c r="FA495" s="9"/>
      <c r="FB495" s="9"/>
      <c r="FC495" s="9"/>
      <c r="FD495" s="9"/>
      <c r="FE495" s="9"/>
      <c r="FF495" s="9"/>
      <c r="FG495" s="9"/>
      <c r="FH495" s="9"/>
      <c r="FI495" s="14"/>
      <c r="FJ495" s="14"/>
      <c r="FK495" s="14"/>
      <c r="FL495" s="14"/>
      <c r="FM495" s="14"/>
      <c r="FN495" s="14"/>
      <c r="FO495" s="14"/>
      <c r="FP495" s="14"/>
      <c r="FQ495" s="14"/>
      <c r="FR495" s="14"/>
      <c r="FS495" s="14"/>
      <c r="FT495" s="14"/>
      <c r="FU495" s="14"/>
      <c r="FV495" s="14"/>
      <c r="FW495" s="14"/>
      <c r="FX495" s="14"/>
      <c r="FY495" s="14"/>
      <c r="FZ495" s="14"/>
      <c r="GA495" s="14"/>
      <c r="GB495" s="14"/>
      <c r="GC495" s="14"/>
      <c r="GD495" s="14"/>
      <c r="GE495" s="14"/>
    </row>
    <row r="496" spans="1:187" x14ac:dyDescent="0.2">
      <c r="A496" s="3"/>
      <c r="B496" s="3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  <c r="GA496" s="4"/>
      <c r="GB496" s="4"/>
      <c r="GC496" s="4"/>
      <c r="GD496" s="4"/>
      <c r="GE496" s="4"/>
    </row>
    <row r="497" spans="1:187" x14ac:dyDescent="0.2">
      <c r="A497" s="3"/>
      <c r="B497" s="3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  <c r="GA497" s="4"/>
      <c r="GB497" s="4"/>
      <c r="GC497" s="4"/>
      <c r="GD497" s="4"/>
      <c r="GE497" s="4"/>
    </row>
    <row r="498" spans="1:187" x14ac:dyDescent="0.2">
      <c r="A498" s="3"/>
      <c r="B498" s="3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EZ498" s="4"/>
      <c r="FA498" s="4"/>
      <c r="FB498" s="4"/>
      <c r="FC498" s="4"/>
      <c r="FD498" s="4"/>
      <c r="FE498" s="4"/>
      <c r="FF498" s="4"/>
      <c r="FG498" s="4"/>
      <c r="FH498" s="4"/>
      <c r="FI498" s="13"/>
      <c r="FJ498" s="13"/>
      <c r="FK498" s="13"/>
      <c r="FL498" s="13"/>
      <c r="FM498" s="13"/>
      <c r="FN498" s="13"/>
      <c r="FO498" s="13"/>
      <c r="FP498" s="13"/>
      <c r="FQ498" s="13"/>
      <c r="FR498" s="13"/>
      <c r="FS498" s="13"/>
      <c r="FT498" s="13"/>
      <c r="FU498" s="13"/>
      <c r="FV498" s="13"/>
      <c r="FW498" s="13"/>
      <c r="FX498" s="13"/>
      <c r="FY498" s="13"/>
      <c r="FZ498" s="13"/>
      <c r="GA498" s="13"/>
      <c r="GB498" s="13"/>
      <c r="GC498" s="13"/>
      <c r="GD498" s="13"/>
      <c r="GE498" s="13"/>
    </row>
    <row r="499" spans="1:187" x14ac:dyDescent="0.2">
      <c r="A499" s="3"/>
      <c r="B499" s="3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EZ499" s="4"/>
      <c r="FA499" s="4"/>
      <c r="FB499" s="4"/>
      <c r="FC499" s="4"/>
      <c r="FD499" s="4"/>
      <c r="FE499" s="4"/>
      <c r="FF499" s="4"/>
      <c r="FG499" s="4"/>
      <c r="FH499" s="4"/>
      <c r="FI499" s="14"/>
      <c r="FJ499" s="14"/>
      <c r="FK499" s="14"/>
      <c r="FL499" s="14"/>
      <c r="FM499" s="14"/>
      <c r="FN499" s="14"/>
      <c r="FO499" s="14"/>
      <c r="FP499" s="14"/>
      <c r="FQ499" s="14"/>
      <c r="FR499" s="14"/>
      <c r="FS499" s="14"/>
      <c r="FT499" s="14"/>
      <c r="FU499" s="14"/>
      <c r="FV499" s="14"/>
      <c r="FW499" s="14"/>
      <c r="FX499" s="14"/>
      <c r="FY499" s="14"/>
      <c r="FZ499" s="14"/>
      <c r="GA499" s="14"/>
      <c r="GB499" s="14"/>
      <c r="GC499" s="14"/>
      <c r="GD499" s="14"/>
      <c r="GE499" s="14"/>
    </row>
    <row r="500" spans="1:187" x14ac:dyDescent="0.2">
      <c r="A500" s="3"/>
      <c r="B500" s="3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EZ500" s="9"/>
      <c r="FA500" s="9"/>
      <c r="FB500" s="9"/>
      <c r="FC500" s="9"/>
      <c r="FD500" s="9"/>
      <c r="FE500" s="9"/>
      <c r="FF500" s="9"/>
      <c r="FG500" s="9"/>
      <c r="FH500" s="9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  <c r="GA500" s="4"/>
      <c r="GB500" s="4"/>
      <c r="GC500" s="4"/>
      <c r="GD500" s="4"/>
      <c r="GE500" s="4"/>
    </row>
    <row r="501" spans="1:187" x14ac:dyDescent="0.2">
      <c r="A501" s="3"/>
      <c r="B501" s="3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  <c r="GA501" s="4"/>
      <c r="GB501" s="4"/>
      <c r="GC501" s="4"/>
      <c r="GD501" s="4"/>
      <c r="GE501" s="4"/>
    </row>
    <row r="502" spans="1:187" x14ac:dyDescent="0.2">
      <c r="A502" s="3"/>
      <c r="B502" s="3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EZ502" s="4"/>
      <c r="FA502" s="4"/>
      <c r="FB502" s="4"/>
      <c r="FC502" s="4"/>
      <c r="FD502" s="4"/>
      <c r="FE502" s="4"/>
      <c r="FF502" s="4"/>
      <c r="FG502" s="4"/>
      <c r="FH502" s="4"/>
      <c r="FI502" s="13"/>
      <c r="FJ502" s="13"/>
      <c r="FK502" s="13"/>
      <c r="FL502" s="13"/>
      <c r="FM502" s="13"/>
      <c r="FN502" s="13"/>
      <c r="FO502" s="13"/>
      <c r="FP502" s="13"/>
      <c r="FQ502" s="13"/>
      <c r="FR502" s="13"/>
      <c r="FS502" s="13"/>
      <c r="FT502" s="13"/>
      <c r="FU502" s="13"/>
      <c r="FV502" s="13"/>
      <c r="FW502" s="13"/>
      <c r="FX502" s="13"/>
      <c r="FY502" s="13"/>
      <c r="FZ502" s="13"/>
      <c r="GA502" s="13"/>
      <c r="GB502" s="13"/>
      <c r="GC502" s="13"/>
      <c r="GD502" s="13"/>
      <c r="GE502" s="13"/>
    </row>
    <row r="503" spans="1:187" x14ac:dyDescent="0.2">
      <c r="A503" s="3"/>
      <c r="B503" s="3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EZ503" s="4"/>
      <c r="FA503" s="4"/>
      <c r="FB503" s="4"/>
      <c r="FC503" s="4"/>
      <c r="FD503" s="4"/>
      <c r="FE503" s="4"/>
      <c r="FF503" s="4"/>
      <c r="FG503" s="4"/>
      <c r="FH503" s="4"/>
      <c r="FI503" s="14"/>
      <c r="FJ503" s="14"/>
      <c r="FK503" s="14"/>
      <c r="FL503" s="14"/>
      <c r="FM503" s="14"/>
      <c r="FN503" s="14"/>
      <c r="FO503" s="14"/>
      <c r="FP503" s="14"/>
      <c r="FQ503" s="14"/>
      <c r="FR503" s="14"/>
      <c r="FS503" s="14"/>
      <c r="FT503" s="14"/>
      <c r="FU503" s="14"/>
      <c r="FV503" s="14"/>
      <c r="FW503" s="14"/>
      <c r="FX503" s="14"/>
      <c r="FY503" s="14"/>
      <c r="FZ503" s="14"/>
      <c r="GA503" s="14"/>
      <c r="GB503" s="14"/>
      <c r="GC503" s="14"/>
      <c r="GD503" s="14"/>
      <c r="GE503" s="14"/>
    </row>
    <row r="504" spans="1:187" x14ac:dyDescent="0.2">
      <c r="A504" s="3"/>
      <c r="B504" s="3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</row>
    <row r="505" spans="1:187" x14ac:dyDescent="0.2">
      <c r="A505" s="3"/>
      <c r="B505" s="3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EZ505" s="9"/>
      <c r="FA505" s="9"/>
      <c r="FB505" s="9"/>
      <c r="FC505" s="9"/>
      <c r="FD505" s="9"/>
      <c r="FE505" s="9"/>
      <c r="FF505" s="9"/>
      <c r="FG505" s="9"/>
      <c r="FH505" s="9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</row>
    <row r="506" spans="1:187" x14ac:dyDescent="0.2">
      <c r="A506" s="3"/>
      <c r="B506" s="3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EZ506" s="4"/>
      <c r="FA506" s="4"/>
      <c r="FB506" s="4"/>
      <c r="FC506" s="4"/>
      <c r="FD506" s="4"/>
      <c r="FE506" s="4"/>
      <c r="FF506" s="4"/>
      <c r="FG506" s="4"/>
      <c r="FH506" s="4"/>
      <c r="FI506" s="13"/>
      <c r="FJ506" s="13"/>
      <c r="FK506" s="13"/>
      <c r="FL506" s="13"/>
      <c r="FM506" s="13"/>
      <c r="FN506" s="13"/>
      <c r="FO506" s="13"/>
      <c r="FP506" s="13"/>
      <c r="FQ506" s="13"/>
      <c r="FR506" s="13"/>
      <c r="FS506" s="13"/>
      <c r="FT506" s="13"/>
      <c r="FU506" s="13"/>
      <c r="FV506" s="13"/>
      <c r="FW506" s="13"/>
      <c r="FX506" s="13"/>
      <c r="FY506" s="13"/>
      <c r="FZ506" s="13"/>
      <c r="GA506" s="13"/>
      <c r="GB506" s="13"/>
      <c r="GC506" s="13"/>
      <c r="GD506" s="13"/>
      <c r="GE506" s="13"/>
    </row>
    <row r="507" spans="1:187" x14ac:dyDescent="0.2">
      <c r="A507" s="3"/>
      <c r="B507" s="3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EZ507" s="4"/>
      <c r="FA507" s="4"/>
      <c r="FB507" s="4"/>
      <c r="FC507" s="4"/>
      <c r="FD507" s="4"/>
      <c r="FE507" s="4"/>
      <c r="FF507" s="4"/>
      <c r="FG507" s="4"/>
      <c r="FH507" s="4"/>
      <c r="FI507" s="14"/>
      <c r="FJ507" s="14"/>
      <c r="FK507" s="14"/>
      <c r="FL507" s="14"/>
      <c r="FM507" s="14"/>
      <c r="FN507" s="14"/>
      <c r="FO507" s="14"/>
      <c r="FP507" s="14"/>
      <c r="FQ507" s="14"/>
      <c r="FR507" s="14"/>
      <c r="FS507" s="14"/>
      <c r="FT507" s="14"/>
      <c r="FU507" s="14"/>
      <c r="FV507" s="14"/>
      <c r="FW507" s="14"/>
      <c r="FX507" s="14"/>
      <c r="FY507" s="14"/>
      <c r="FZ507" s="14"/>
      <c r="GA507" s="14"/>
      <c r="GB507" s="14"/>
      <c r="GC507" s="14"/>
      <c r="GD507" s="14"/>
      <c r="GE507" s="14"/>
    </row>
    <row r="508" spans="1:187" x14ac:dyDescent="0.2">
      <c r="A508" s="3"/>
      <c r="B508" s="3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</row>
    <row r="509" spans="1:187" x14ac:dyDescent="0.2">
      <c r="A509" s="3"/>
      <c r="B509" s="3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</row>
    <row r="510" spans="1:187" x14ac:dyDescent="0.2">
      <c r="A510" s="3"/>
      <c r="B510" s="3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EZ510" s="9"/>
      <c r="FA510" s="9"/>
      <c r="FB510" s="9"/>
      <c r="FC510" s="9"/>
      <c r="FD510" s="9"/>
      <c r="FE510" s="9"/>
      <c r="FF510" s="9"/>
      <c r="FG510" s="9"/>
      <c r="FH510" s="9"/>
      <c r="FI510" s="13"/>
      <c r="FJ510" s="13"/>
      <c r="FK510" s="13"/>
      <c r="FL510" s="13"/>
      <c r="FM510" s="13"/>
      <c r="FN510" s="13"/>
      <c r="FO510" s="13"/>
      <c r="FP510" s="13"/>
      <c r="FQ510" s="13"/>
      <c r="FR510" s="13"/>
      <c r="FS510" s="13"/>
      <c r="FT510" s="13"/>
      <c r="FU510" s="13"/>
      <c r="FV510" s="13"/>
      <c r="FW510" s="13"/>
      <c r="FX510" s="13"/>
      <c r="FY510" s="13"/>
      <c r="FZ510" s="13"/>
      <c r="GA510" s="13"/>
      <c r="GB510" s="13"/>
      <c r="GC510" s="13"/>
      <c r="GD510" s="13"/>
      <c r="GE510" s="13"/>
    </row>
    <row r="511" spans="1:187" x14ac:dyDescent="0.2">
      <c r="A511" s="3"/>
      <c r="B511" s="3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EZ511" s="4"/>
      <c r="FA511" s="4"/>
      <c r="FB511" s="4"/>
      <c r="FC511" s="4"/>
      <c r="FD511" s="4"/>
      <c r="FE511" s="4"/>
      <c r="FF511" s="4"/>
      <c r="FG511" s="4"/>
      <c r="FH511" s="4"/>
      <c r="FI511" s="14"/>
      <c r="FJ511" s="14"/>
      <c r="FK511" s="14"/>
      <c r="FL511" s="14"/>
      <c r="FM511" s="14"/>
      <c r="FN511" s="14"/>
      <c r="FO511" s="14"/>
      <c r="FP511" s="14"/>
      <c r="FQ511" s="14"/>
      <c r="FR511" s="14"/>
      <c r="FS511" s="14"/>
      <c r="FT511" s="14"/>
      <c r="FU511" s="14"/>
      <c r="FV511" s="14"/>
      <c r="FW511" s="14"/>
      <c r="FX511" s="14"/>
      <c r="FY511" s="14"/>
      <c r="FZ511" s="14"/>
      <c r="GA511" s="14"/>
      <c r="GB511" s="14"/>
      <c r="GC511" s="14"/>
      <c r="GD511" s="14"/>
      <c r="GE511" s="14"/>
    </row>
    <row r="512" spans="1:187" x14ac:dyDescent="0.2">
      <c r="A512" s="3"/>
      <c r="B512" s="3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</row>
    <row r="513" spans="1:187" x14ac:dyDescent="0.2">
      <c r="A513" s="3"/>
      <c r="B513" s="3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</row>
    <row r="514" spans="1:187" x14ac:dyDescent="0.2">
      <c r="A514" s="3"/>
      <c r="B514" s="3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EZ514" s="4"/>
      <c r="FA514" s="4"/>
      <c r="FB514" s="4"/>
      <c r="FC514" s="4"/>
      <c r="FD514" s="4"/>
      <c r="FE514" s="4"/>
      <c r="FF514" s="4"/>
      <c r="FG514" s="4"/>
      <c r="FH514" s="4"/>
      <c r="FI514" s="13"/>
      <c r="FJ514" s="13"/>
      <c r="FK514" s="13"/>
      <c r="FL514" s="13"/>
      <c r="FM514" s="13"/>
      <c r="FN514" s="13"/>
      <c r="FO514" s="13"/>
      <c r="FP514" s="13"/>
      <c r="FQ514" s="13"/>
      <c r="FR514" s="13"/>
      <c r="FS514" s="13"/>
      <c r="FT514" s="13"/>
      <c r="FU514" s="13"/>
      <c r="FV514" s="13"/>
      <c r="FW514" s="13"/>
      <c r="FX514" s="13"/>
      <c r="FY514" s="13"/>
      <c r="FZ514" s="13"/>
      <c r="GA514" s="13"/>
      <c r="GB514" s="13"/>
      <c r="GC514" s="13"/>
      <c r="GD514" s="13"/>
      <c r="GE514" s="13"/>
    </row>
    <row r="515" spans="1:187" x14ac:dyDescent="0.2">
      <c r="A515" s="3"/>
      <c r="B515" s="3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EZ515" s="9"/>
      <c r="FA515" s="9"/>
      <c r="FB515" s="9"/>
      <c r="FC515" s="9"/>
      <c r="FD515" s="9"/>
      <c r="FE515" s="9"/>
      <c r="FF515" s="9"/>
      <c r="FG515" s="9"/>
      <c r="FH515" s="9"/>
      <c r="FI515" s="14"/>
      <c r="FJ515" s="14"/>
      <c r="FK515" s="14"/>
      <c r="FL515" s="14"/>
      <c r="FM515" s="14"/>
      <c r="FN515" s="14"/>
      <c r="FO515" s="14"/>
      <c r="FP515" s="14"/>
      <c r="FQ515" s="14"/>
      <c r="FR515" s="14"/>
      <c r="FS515" s="14"/>
      <c r="FT515" s="14"/>
      <c r="FU515" s="14"/>
      <c r="FV515" s="14"/>
      <c r="FW515" s="14"/>
      <c r="FX515" s="14"/>
      <c r="FY515" s="14"/>
      <c r="FZ515" s="14"/>
      <c r="GA515" s="14"/>
      <c r="GB515" s="14"/>
      <c r="GC515" s="14"/>
      <c r="GD515" s="14"/>
      <c r="GE515" s="14"/>
    </row>
    <row r="516" spans="1:187" x14ac:dyDescent="0.2">
      <c r="A516" s="3"/>
      <c r="B516" s="3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</row>
    <row r="517" spans="1:187" x14ac:dyDescent="0.2">
      <c r="A517" s="3"/>
      <c r="B517" s="3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  <c r="GA517" s="4"/>
      <c r="GB517" s="4"/>
      <c r="GC517" s="4"/>
      <c r="GD517" s="4"/>
      <c r="GE517" s="4"/>
    </row>
    <row r="518" spans="1:187" x14ac:dyDescent="0.2">
      <c r="A518" s="3"/>
      <c r="B518" s="3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EZ518" s="4"/>
      <c r="FA518" s="4"/>
      <c r="FB518" s="4"/>
      <c r="FC518" s="4"/>
      <c r="FD518" s="4"/>
      <c r="FE518" s="4"/>
      <c r="FF518" s="4"/>
      <c r="FG518" s="4"/>
      <c r="FH518" s="4"/>
      <c r="FI518" s="13"/>
      <c r="FJ518" s="13"/>
      <c r="FK518" s="13"/>
      <c r="FL518" s="13"/>
      <c r="FM518" s="13"/>
      <c r="FN518" s="13"/>
      <c r="FO518" s="13"/>
      <c r="FP518" s="13"/>
      <c r="FQ518" s="13"/>
      <c r="FR518" s="13"/>
      <c r="FS518" s="13"/>
      <c r="FT518" s="13"/>
      <c r="FU518" s="13"/>
      <c r="FV518" s="13"/>
      <c r="FW518" s="13"/>
      <c r="FX518" s="13"/>
      <c r="FY518" s="13"/>
      <c r="FZ518" s="13"/>
      <c r="GA518" s="13"/>
      <c r="GB518" s="13"/>
      <c r="GC518" s="13"/>
      <c r="GD518" s="13"/>
      <c r="GE518" s="13"/>
    </row>
    <row r="519" spans="1:187" x14ac:dyDescent="0.2">
      <c r="A519" s="3"/>
      <c r="B519" s="3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EZ519" s="4"/>
      <c r="FA519" s="4"/>
      <c r="FB519" s="4"/>
      <c r="FC519" s="4"/>
      <c r="FD519" s="4"/>
      <c r="FE519" s="4"/>
      <c r="FF519" s="4"/>
      <c r="FG519" s="4"/>
      <c r="FH519" s="4"/>
      <c r="FI519" s="14"/>
      <c r="FJ519" s="14"/>
      <c r="FK519" s="14"/>
      <c r="FL519" s="14"/>
      <c r="FM519" s="14"/>
      <c r="FN519" s="14"/>
      <c r="FO519" s="14"/>
      <c r="FP519" s="14"/>
      <c r="FQ519" s="14"/>
      <c r="FR519" s="14"/>
      <c r="FS519" s="14"/>
      <c r="FT519" s="14"/>
      <c r="FU519" s="14"/>
      <c r="FV519" s="14"/>
      <c r="FW519" s="14"/>
      <c r="FX519" s="14"/>
      <c r="FY519" s="14"/>
      <c r="FZ519" s="14"/>
      <c r="GA519" s="14"/>
      <c r="GB519" s="14"/>
      <c r="GC519" s="14"/>
      <c r="GD519" s="14"/>
      <c r="GE519" s="14"/>
    </row>
    <row r="520" spans="1:187" x14ac:dyDescent="0.2">
      <c r="A520" s="3"/>
      <c r="B520" s="3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EZ520" s="9"/>
      <c r="FA520" s="9"/>
      <c r="FB520" s="9"/>
      <c r="FC520" s="9"/>
      <c r="FD520" s="9"/>
      <c r="FE520" s="9"/>
      <c r="FF520" s="9"/>
      <c r="FG520" s="9"/>
      <c r="FH520" s="9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</row>
    <row r="521" spans="1:187" x14ac:dyDescent="0.2">
      <c r="A521" s="3"/>
      <c r="B521" s="3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</row>
    <row r="522" spans="1:187" x14ac:dyDescent="0.2">
      <c r="A522" s="3"/>
      <c r="B522" s="3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EZ522" s="4"/>
      <c r="FA522" s="4"/>
      <c r="FB522" s="4"/>
      <c r="FC522" s="4"/>
      <c r="FD522" s="4"/>
      <c r="FE522" s="4"/>
      <c r="FF522" s="4"/>
      <c r="FG522" s="4"/>
      <c r="FH522" s="4"/>
      <c r="FI522" s="13"/>
      <c r="FJ522" s="13"/>
      <c r="FK522" s="13"/>
      <c r="FL522" s="13"/>
      <c r="FM522" s="13"/>
      <c r="FN522" s="13"/>
      <c r="FO522" s="13"/>
      <c r="FP522" s="13"/>
      <c r="FQ522" s="13"/>
      <c r="FR522" s="13"/>
      <c r="FS522" s="13"/>
      <c r="FT522" s="13"/>
      <c r="FU522" s="13"/>
      <c r="FV522" s="13"/>
      <c r="FW522" s="13"/>
      <c r="FX522" s="13"/>
      <c r="FY522" s="13"/>
      <c r="FZ522" s="13"/>
      <c r="GA522" s="13"/>
      <c r="GB522" s="13"/>
      <c r="GC522" s="13"/>
      <c r="GD522" s="13"/>
      <c r="GE522" s="13"/>
    </row>
    <row r="523" spans="1:187" x14ac:dyDescent="0.2">
      <c r="A523" s="3"/>
      <c r="B523" s="3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EZ523" s="4"/>
      <c r="FA523" s="4"/>
      <c r="FB523" s="4"/>
      <c r="FC523" s="4"/>
      <c r="FD523" s="4"/>
      <c r="FE523" s="4"/>
      <c r="FF523" s="4"/>
      <c r="FG523" s="4"/>
      <c r="FH523" s="4"/>
      <c r="FI523" s="14"/>
      <c r="FJ523" s="14"/>
      <c r="FK523" s="14"/>
      <c r="FL523" s="14"/>
      <c r="FM523" s="14"/>
      <c r="FN523" s="14"/>
      <c r="FO523" s="14"/>
      <c r="FP523" s="14"/>
      <c r="FQ523" s="14"/>
      <c r="FR523" s="14"/>
      <c r="FS523" s="14"/>
      <c r="FT523" s="14"/>
      <c r="FU523" s="14"/>
      <c r="FV523" s="14"/>
      <c r="FW523" s="14"/>
      <c r="FX523" s="14"/>
      <c r="FY523" s="14"/>
      <c r="FZ523" s="14"/>
      <c r="GA523" s="14"/>
      <c r="GB523" s="14"/>
      <c r="GC523" s="14"/>
      <c r="GD523" s="14"/>
      <c r="GE523" s="14"/>
    </row>
    <row r="524" spans="1:187" x14ac:dyDescent="0.2">
      <c r="A524" s="3"/>
      <c r="B524" s="3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</row>
    <row r="525" spans="1:187" x14ac:dyDescent="0.2">
      <c r="A525" s="3"/>
      <c r="B525" s="3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EZ525" s="9"/>
      <c r="FA525" s="9"/>
      <c r="FB525" s="9"/>
      <c r="FC525" s="9"/>
      <c r="FD525" s="9"/>
      <c r="FE525" s="9"/>
      <c r="FF525" s="9"/>
      <c r="FG525" s="9"/>
      <c r="FH525" s="9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</row>
    <row r="526" spans="1:187" x14ac:dyDescent="0.2">
      <c r="A526" s="3"/>
      <c r="B526" s="3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EZ526" s="4"/>
      <c r="FA526" s="4"/>
      <c r="FB526" s="4"/>
      <c r="FC526" s="4"/>
      <c r="FD526" s="4"/>
      <c r="FE526" s="4"/>
      <c r="FF526" s="4"/>
      <c r="FG526" s="4"/>
      <c r="FH526" s="4"/>
      <c r="FI526" s="13"/>
      <c r="FJ526" s="13"/>
      <c r="FK526" s="13"/>
      <c r="FL526" s="13"/>
      <c r="FM526" s="13"/>
      <c r="FN526" s="13"/>
      <c r="FO526" s="13"/>
      <c r="FP526" s="13"/>
      <c r="FQ526" s="13"/>
      <c r="FR526" s="13"/>
      <c r="FS526" s="13"/>
      <c r="FT526" s="13"/>
      <c r="FU526" s="13"/>
      <c r="FV526" s="13"/>
      <c r="FW526" s="13"/>
      <c r="FX526" s="13"/>
      <c r="FY526" s="13"/>
      <c r="FZ526" s="13"/>
      <c r="GA526" s="13"/>
      <c r="GB526" s="13"/>
      <c r="GC526" s="13"/>
      <c r="GD526" s="13"/>
      <c r="GE526" s="13"/>
    </row>
    <row r="527" spans="1:187" x14ac:dyDescent="0.2">
      <c r="A527" s="3"/>
      <c r="B527" s="3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EZ527" s="4"/>
      <c r="FA527" s="4"/>
      <c r="FB527" s="4"/>
      <c r="FC527" s="4"/>
      <c r="FD527" s="4"/>
      <c r="FE527" s="4"/>
      <c r="FF527" s="4"/>
      <c r="FG527" s="4"/>
      <c r="FH527" s="4"/>
      <c r="FI527" s="14"/>
      <c r="FJ527" s="14"/>
      <c r="FK527" s="14"/>
      <c r="FL527" s="14"/>
      <c r="FM527" s="14"/>
      <c r="FN527" s="14"/>
      <c r="FO527" s="14"/>
      <c r="FP527" s="14"/>
      <c r="FQ527" s="14"/>
      <c r="FR527" s="14"/>
      <c r="FS527" s="14"/>
      <c r="FT527" s="14"/>
      <c r="FU527" s="14"/>
      <c r="FV527" s="14"/>
      <c r="FW527" s="14"/>
      <c r="FX527" s="14"/>
      <c r="FY527" s="14"/>
      <c r="FZ527" s="14"/>
      <c r="GA527" s="14"/>
      <c r="GB527" s="14"/>
      <c r="GC527" s="14"/>
      <c r="GD527" s="14"/>
      <c r="GE527" s="14"/>
    </row>
    <row r="528" spans="1:187" x14ac:dyDescent="0.2">
      <c r="A528" s="3"/>
      <c r="B528" s="3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</row>
    <row r="529" spans="1:187" x14ac:dyDescent="0.2">
      <c r="A529" s="3"/>
      <c r="B529" s="3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  <c r="GA529" s="4"/>
      <c r="GB529" s="4"/>
      <c r="GC529" s="4"/>
      <c r="GD529" s="4"/>
      <c r="GE529" s="4"/>
    </row>
    <row r="530" spans="1:187" x14ac:dyDescent="0.2">
      <c r="A530" s="3"/>
      <c r="B530" s="3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EZ530" s="9"/>
      <c r="FA530" s="9"/>
      <c r="FB530" s="9"/>
      <c r="FC530" s="9"/>
      <c r="FD530" s="9"/>
      <c r="FE530" s="9"/>
      <c r="FF530" s="9"/>
      <c r="FG530" s="9"/>
      <c r="FH530" s="9"/>
      <c r="FI530" s="13"/>
      <c r="FJ530" s="13"/>
      <c r="FK530" s="13"/>
      <c r="FL530" s="13"/>
      <c r="FM530" s="13"/>
      <c r="FN530" s="13"/>
      <c r="FO530" s="13"/>
      <c r="FP530" s="13"/>
      <c r="FQ530" s="13"/>
      <c r="FR530" s="13"/>
      <c r="FS530" s="13"/>
      <c r="FT530" s="13"/>
      <c r="FU530" s="13"/>
      <c r="FV530" s="13"/>
      <c r="FW530" s="13"/>
      <c r="FX530" s="13"/>
      <c r="FY530" s="13"/>
      <c r="FZ530" s="13"/>
      <c r="GA530" s="13"/>
      <c r="GB530" s="13"/>
      <c r="GC530" s="13"/>
      <c r="GD530" s="13"/>
      <c r="GE530" s="13"/>
    </row>
    <row r="531" spans="1:187" x14ac:dyDescent="0.2">
      <c r="A531" s="3"/>
      <c r="B531" s="3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EZ531" s="4"/>
      <c r="FA531" s="4"/>
      <c r="FB531" s="4"/>
      <c r="FC531" s="4"/>
      <c r="FD531" s="4"/>
      <c r="FE531" s="4"/>
      <c r="FF531" s="4"/>
      <c r="FG531" s="4"/>
      <c r="FH531" s="4"/>
      <c r="FI531" s="14"/>
      <c r="FJ531" s="14"/>
      <c r="FK531" s="14"/>
      <c r="FL531" s="14"/>
      <c r="FM531" s="14"/>
      <c r="FN531" s="14"/>
      <c r="FO531" s="14"/>
      <c r="FP531" s="14"/>
      <c r="FQ531" s="14"/>
      <c r="FR531" s="14"/>
      <c r="FS531" s="14"/>
      <c r="FT531" s="14"/>
      <c r="FU531" s="14"/>
      <c r="FV531" s="14"/>
      <c r="FW531" s="14"/>
      <c r="FX531" s="14"/>
      <c r="FY531" s="14"/>
      <c r="FZ531" s="14"/>
      <c r="GA531" s="14"/>
      <c r="GB531" s="14"/>
      <c r="GC531" s="14"/>
      <c r="GD531" s="14"/>
      <c r="GE531" s="14"/>
    </row>
    <row r="532" spans="1:187" x14ac:dyDescent="0.2">
      <c r="A532" s="3"/>
      <c r="B532" s="3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  <c r="GA532" s="4"/>
      <c r="GB532" s="4"/>
      <c r="GC532" s="4"/>
      <c r="GD532" s="4"/>
      <c r="GE532" s="4"/>
    </row>
    <row r="533" spans="1:187" x14ac:dyDescent="0.2">
      <c r="A533" s="3"/>
      <c r="B533" s="3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  <c r="GA533" s="4"/>
      <c r="GB533" s="4"/>
      <c r="GC533" s="4"/>
      <c r="GD533" s="4"/>
      <c r="GE533" s="4"/>
    </row>
    <row r="534" spans="1:187" x14ac:dyDescent="0.2">
      <c r="A534" s="3"/>
      <c r="B534" s="3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EZ534" s="4"/>
      <c r="FA534" s="4"/>
      <c r="FB534" s="4"/>
      <c r="FC534" s="4"/>
      <c r="FD534" s="4"/>
      <c r="FE534" s="4"/>
      <c r="FF534" s="4"/>
      <c r="FG534" s="4"/>
      <c r="FH534" s="4"/>
      <c r="FI534" s="13"/>
      <c r="FJ534" s="13"/>
      <c r="FK534" s="13"/>
      <c r="FL534" s="13"/>
      <c r="FM534" s="13"/>
      <c r="FN534" s="13"/>
      <c r="FO534" s="13"/>
      <c r="FP534" s="13"/>
      <c r="FQ534" s="13"/>
      <c r="FR534" s="13"/>
      <c r="FS534" s="13"/>
      <c r="FT534" s="13"/>
      <c r="FU534" s="13"/>
      <c r="FV534" s="13"/>
      <c r="FW534" s="13"/>
      <c r="FX534" s="13"/>
      <c r="FY534" s="13"/>
      <c r="FZ534" s="13"/>
      <c r="GA534" s="13"/>
      <c r="GB534" s="13"/>
      <c r="GC534" s="13"/>
      <c r="GD534" s="13"/>
      <c r="GE534" s="13"/>
    </row>
    <row r="535" spans="1:187" x14ac:dyDescent="0.2">
      <c r="A535" s="3"/>
      <c r="B535" s="3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EZ535" s="9"/>
      <c r="FA535" s="9"/>
      <c r="FB535" s="9"/>
      <c r="FC535" s="9"/>
      <c r="FD535" s="9"/>
      <c r="FE535" s="9"/>
      <c r="FF535" s="9"/>
      <c r="FG535" s="9"/>
      <c r="FH535" s="9"/>
      <c r="FI535" s="14"/>
      <c r="FJ535" s="14"/>
      <c r="FK535" s="14"/>
      <c r="FL535" s="14"/>
      <c r="FM535" s="14"/>
      <c r="FN535" s="14"/>
      <c r="FO535" s="14"/>
      <c r="FP535" s="14"/>
      <c r="FQ535" s="14"/>
      <c r="FR535" s="14"/>
      <c r="FS535" s="14"/>
      <c r="FT535" s="14"/>
      <c r="FU535" s="14"/>
      <c r="FV535" s="14"/>
      <c r="FW535" s="14"/>
      <c r="FX535" s="14"/>
      <c r="FY535" s="14"/>
      <c r="FZ535" s="14"/>
      <c r="GA535" s="14"/>
      <c r="GB535" s="14"/>
      <c r="GC535" s="14"/>
      <c r="GD535" s="14"/>
      <c r="GE535" s="14"/>
    </row>
    <row r="536" spans="1:187" x14ac:dyDescent="0.2">
      <c r="A536" s="3"/>
      <c r="B536" s="3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  <c r="GA536" s="4"/>
      <c r="GB536" s="4"/>
      <c r="GC536" s="4"/>
      <c r="GD536" s="4"/>
      <c r="GE536" s="4"/>
    </row>
    <row r="537" spans="1:187" x14ac:dyDescent="0.2">
      <c r="A537" s="3"/>
      <c r="B537" s="3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  <c r="GA537" s="4"/>
      <c r="GB537" s="4"/>
      <c r="GC537" s="4"/>
      <c r="GD537" s="4"/>
      <c r="GE537" s="4"/>
    </row>
    <row r="538" spans="1:187" x14ac:dyDescent="0.2">
      <c r="A538" s="3"/>
      <c r="B538" s="3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EZ538" s="4"/>
      <c r="FA538" s="4"/>
      <c r="FB538" s="4"/>
      <c r="FC538" s="4"/>
      <c r="FD538" s="4"/>
      <c r="FE538" s="4"/>
      <c r="FF538" s="4"/>
      <c r="FG538" s="4"/>
      <c r="FH538" s="4"/>
      <c r="FI538" s="13"/>
      <c r="FJ538" s="13"/>
      <c r="FK538" s="13"/>
      <c r="FL538" s="13"/>
      <c r="FM538" s="13"/>
      <c r="FN538" s="13"/>
      <c r="FO538" s="13"/>
      <c r="FP538" s="13"/>
      <c r="FQ538" s="13"/>
      <c r="FR538" s="13"/>
      <c r="FS538" s="13"/>
      <c r="FT538" s="13"/>
      <c r="FU538" s="13"/>
      <c r="FV538" s="13"/>
      <c r="FW538" s="13"/>
      <c r="FX538" s="13"/>
      <c r="FY538" s="13"/>
      <c r="FZ538" s="13"/>
      <c r="GA538" s="13"/>
      <c r="GB538" s="13"/>
      <c r="GC538" s="13"/>
      <c r="GD538" s="13"/>
      <c r="GE538" s="13"/>
    </row>
    <row r="539" spans="1:187" x14ac:dyDescent="0.2">
      <c r="A539" s="3"/>
      <c r="B539" s="3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EZ539" s="4"/>
      <c r="FA539" s="4"/>
      <c r="FB539" s="4"/>
      <c r="FC539" s="4"/>
      <c r="FD539" s="4"/>
      <c r="FE539" s="4"/>
      <c r="FF539" s="4"/>
      <c r="FG539" s="4"/>
      <c r="FH539" s="4"/>
      <c r="FI539" s="14"/>
      <c r="FJ539" s="14"/>
      <c r="FK539" s="14"/>
      <c r="FL539" s="14"/>
      <c r="FM539" s="14"/>
      <c r="FN539" s="14"/>
      <c r="FO539" s="14"/>
      <c r="FP539" s="14"/>
      <c r="FQ539" s="14"/>
      <c r="FR539" s="14"/>
      <c r="FS539" s="14"/>
      <c r="FT539" s="14"/>
      <c r="FU539" s="14"/>
      <c r="FV539" s="14"/>
      <c r="FW539" s="14"/>
      <c r="FX539" s="14"/>
      <c r="FY539" s="14"/>
      <c r="FZ539" s="14"/>
      <c r="GA539" s="14"/>
      <c r="GB539" s="14"/>
      <c r="GC539" s="14"/>
      <c r="GD539" s="14"/>
      <c r="GE539" s="14"/>
    </row>
    <row r="540" spans="1:187" x14ac:dyDescent="0.2">
      <c r="A540" s="3"/>
      <c r="B540" s="3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EZ540" s="9"/>
      <c r="FA540" s="9"/>
      <c r="FB540" s="9"/>
      <c r="FC540" s="9"/>
      <c r="FD540" s="9"/>
      <c r="FE540" s="9"/>
      <c r="FF540" s="9"/>
      <c r="FG540" s="9"/>
      <c r="FH540" s="9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</row>
    <row r="541" spans="1:187" x14ac:dyDescent="0.2">
      <c r="A541" s="3"/>
      <c r="B541" s="3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  <c r="GA541" s="4"/>
      <c r="GB541" s="4"/>
      <c r="GC541" s="4"/>
      <c r="GD541" s="4"/>
      <c r="GE541" s="4"/>
    </row>
    <row r="542" spans="1:187" x14ac:dyDescent="0.2">
      <c r="A542" s="3"/>
      <c r="B542" s="3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EZ542" s="4"/>
      <c r="FA542" s="4"/>
      <c r="FB542" s="4"/>
      <c r="FC542" s="4"/>
      <c r="FD542" s="4"/>
      <c r="FE542" s="4"/>
      <c r="FF542" s="4"/>
      <c r="FG542" s="4"/>
      <c r="FH542" s="4"/>
      <c r="FI542" s="13"/>
      <c r="FJ542" s="13"/>
      <c r="FK542" s="13"/>
      <c r="FL542" s="13"/>
      <c r="FM542" s="13"/>
      <c r="FN542" s="13"/>
      <c r="FO542" s="13"/>
      <c r="FP542" s="13"/>
      <c r="FQ542" s="13"/>
      <c r="FR542" s="13"/>
      <c r="FS542" s="13"/>
      <c r="FT542" s="13"/>
      <c r="FU542" s="13"/>
      <c r="FV542" s="13"/>
      <c r="FW542" s="13"/>
      <c r="FX542" s="13"/>
      <c r="FY542" s="13"/>
      <c r="FZ542" s="13"/>
      <c r="GA542" s="13"/>
      <c r="GB542" s="13"/>
      <c r="GC542" s="13"/>
      <c r="GD542" s="13"/>
      <c r="GE542" s="13"/>
    </row>
    <row r="543" spans="1:187" x14ac:dyDescent="0.2">
      <c r="A543" s="3"/>
      <c r="B543" s="3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EZ543" s="4"/>
      <c r="FA543" s="4"/>
      <c r="FB543" s="4"/>
      <c r="FC543" s="4"/>
      <c r="FD543" s="4"/>
      <c r="FE543" s="4"/>
      <c r="FF543" s="4"/>
      <c r="FG543" s="4"/>
      <c r="FH543" s="4"/>
      <c r="FI543" s="14"/>
      <c r="FJ543" s="14"/>
      <c r="FK543" s="14"/>
      <c r="FL543" s="14"/>
      <c r="FM543" s="14"/>
      <c r="FN543" s="14"/>
      <c r="FO543" s="14"/>
      <c r="FP543" s="14"/>
      <c r="FQ543" s="14"/>
      <c r="FR543" s="14"/>
      <c r="FS543" s="14"/>
      <c r="FT543" s="14"/>
      <c r="FU543" s="14"/>
      <c r="FV543" s="14"/>
      <c r="FW543" s="14"/>
      <c r="FX543" s="14"/>
      <c r="FY543" s="14"/>
      <c r="FZ543" s="14"/>
      <c r="GA543" s="14"/>
      <c r="GB543" s="14"/>
      <c r="GC543" s="14"/>
      <c r="GD543" s="14"/>
      <c r="GE543" s="14"/>
    </row>
    <row r="544" spans="1:187" x14ac:dyDescent="0.2">
      <c r="A544" s="3"/>
      <c r="B544" s="3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  <c r="GA544" s="4"/>
      <c r="GB544" s="4"/>
      <c r="GC544" s="4"/>
      <c r="GD544" s="4"/>
      <c r="GE544" s="4"/>
    </row>
    <row r="545" spans="1:187" x14ac:dyDescent="0.2">
      <c r="A545" s="3"/>
      <c r="B545" s="3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  <c r="GA545" s="4"/>
      <c r="GB545" s="4"/>
      <c r="GC545" s="4"/>
      <c r="GD545" s="4"/>
      <c r="GE545" s="4"/>
    </row>
    <row r="546" spans="1:187" x14ac:dyDescent="0.2">
      <c r="A546" s="3"/>
      <c r="B546" s="3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EZ546" s="13"/>
      <c r="FA546" s="13"/>
      <c r="FB546" s="13"/>
      <c r="FC546" s="13"/>
      <c r="FD546" s="13"/>
      <c r="FE546" s="13"/>
      <c r="FF546" s="13"/>
      <c r="FG546" s="13"/>
      <c r="FH546" s="13"/>
      <c r="FI546" s="13"/>
      <c r="FJ546" s="13"/>
      <c r="FK546" s="13"/>
      <c r="FL546" s="13"/>
      <c r="FM546" s="13"/>
      <c r="FN546" s="13"/>
      <c r="FO546" s="13"/>
      <c r="FP546" s="13"/>
      <c r="FQ546" s="13"/>
      <c r="FR546" s="13"/>
      <c r="FS546" s="13"/>
      <c r="FT546" s="13"/>
      <c r="FU546" s="13"/>
      <c r="FV546" s="13"/>
      <c r="FW546" s="13"/>
      <c r="FX546" s="13"/>
      <c r="FY546" s="13"/>
      <c r="FZ546" s="13"/>
      <c r="GA546" s="13"/>
      <c r="GB546" s="13"/>
      <c r="GC546" s="13"/>
      <c r="GD546" s="13"/>
      <c r="GE546" s="13"/>
    </row>
    <row r="547" spans="1:187" x14ac:dyDescent="0.2">
      <c r="A547" s="3"/>
      <c r="B547" s="3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EZ547" s="14"/>
      <c r="FA547" s="14"/>
      <c r="FB547" s="14"/>
      <c r="FC547" s="14"/>
      <c r="FD547" s="14"/>
      <c r="FE547" s="14"/>
      <c r="FF547" s="14"/>
      <c r="FG547" s="14"/>
      <c r="FH547" s="14"/>
      <c r="FI547" s="14"/>
      <c r="FJ547" s="14"/>
      <c r="FK547" s="14"/>
      <c r="FL547" s="14"/>
      <c r="FM547" s="14"/>
      <c r="FN547" s="14"/>
      <c r="FO547" s="14"/>
      <c r="FP547" s="14"/>
      <c r="FQ547" s="14"/>
      <c r="FR547" s="14"/>
      <c r="FS547" s="14"/>
      <c r="FT547" s="14"/>
      <c r="FU547" s="14"/>
      <c r="FV547" s="14"/>
      <c r="FW547" s="14"/>
      <c r="FX547" s="14"/>
      <c r="FY547" s="14"/>
      <c r="FZ547" s="14"/>
      <c r="GA547" s="14"/>
      <c r="GB547" s="14"/>
      <c r="GC547" s="14"/>
      <c r="GD547" s="14"/>
      <c r="GE547" s="14"/>
    </row>
    <row r="548" spans="1:187" x14ac:dyDescent="0.2">
      <c r="A548" s="3"/>
      <c r="B548" s="3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</row>
    <row r="549" spans="1:187" x14ac:dyDescent="0.2">
      <c r="A549" s="3"/>
      <c r="B549" s="3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  <c r="GA549" s="4"/>
      <c r="GB549" s="4"/>
      <c r="GC549" s="4"/>
      <c r="GD549" s="4"/>
      <c r="GE549" s="4"/>
    </row>
    <row r="550" spans="1:187" x14ac:dyDescent="0.2">
      <c r="A550" s="3"/>
      <c r="B550" s="3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EZ550" s="13"/>
      <c r="FA550" s="13"/>
      <c r="FB550" s="13"/>
      <c r="FC550" s="13"/>
      <c r="FD550" s="13"/>
      <c r="FE550" s="13"/>
      <c r="FF550" s="13"/>
      <c r="FG550" s="13"/>
      <c r="FH550" s="13"/>
      <c r="FI550" s="13"/>
      <c r="FJ550" s="13"/>
      <c r="FK550" s="13"/>
      <c r="FL550" s="13"/>
      <c r="FM550" s="13"/>
      <c r="FN550" s="13"/>
      <c r="FO550" s="13"/>
      <c r="FP550" s="13"/>
      <c r="FQ550" s="13"/>
      <c r="FR550" s="13"/>
      <c r="FS550" s="13"/>
      <c r="FT550" s="13"/>
      <c r="FU550" s="13"/>
      <c r="FV550" s="13"/>
      <c r="FW550" s="13"/>
      <c r="FX550" s="13"/>
      <c r="FY550" s="13"/>
      <c r="FZ550" s="13"/>
      <c r="GA550" s="13"/>
      <c r="GB550" s="13"/>
      <c r="GC550" s="13"/>
      <c r="GD550" s="13"/>
      <c r="GE550" s="13"/>
    </row>
    <row r="551" spans="1:187" x14ac:dyDescent="0.2">
      <c r="A551" s="3"/>
      <c r="B551" s="3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EZ551" s="14"/>
      <c r="FA551" s="14"/>
      <c r="FB551" s="14"/>
      <c r="FC551" s="14"/>
      <c r="FD551" s="14"/>
      <c r="FE551" s="14"/>
      <c r="FF551" s="14"/>
      <c r="FG551" s="14"/>
      <c r="FH551" s="14"/>
      <c r="FI551" s="14"/>
      <c r="FJ551" s="14"/>
      <c r="FK551" s="14"/>
      <c r="FL551" s="14"/>
      <c r="FM551" s="14"/>
      <c r="FN551" s="14"/>
      <c r="FO551" s="14"/>
      <c r="FP551" s="14"/>
      <c r="FQ551" s="14"/>
      <c r="FR551" s="14"/>
      <c r="FS551" s="14"/>
      <c r="FT551" s="14"/>
      <c r="FU551" s="14"/>
      <c r="FV551" s="14"/>
      <c r="FW551" s="14"/>
      <c r="FX551" s="14"/>
      <c r="FY551" s="14"/>
      <c r="FZ551" s="14"/>
      <c r="GA551" s="14"/>
      <c r="GB551" s="14"/>
      <c r="GC551" s="14"/>
      <c r="GD551" s="14"/>
      <c r="GE551" s="14"/>
    </row>
    <row r="552" spans="1:187" x14ac:dyDescent="0.2">
      <c r="A552" s="3"/>
      <c r="B552" s="3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EZ552" s="4"/>
      <c r="FA552" s="4"/>
      <c r="FB552" s="4"/>
      <c r="FC552" s="4"/>
      <c r="FD552" s="4"/>
      <c r="FE552" s="4"/>
      <c r="FF552" s="4"/>
      <c r="FG552" s="4"/>
      <c r="FH552" s="4"/>
      <c r="FI552" s="4"/>
      <c r="FJ552" s="4"/>
      <c r="FK552" s="4"/>
      <c r="FL552" s="4"/>
      <c r="FM552" s="4"/>
      <c r="FN552" s="4"/>
      <c r="FO552" s="4"/>
      <c r="FP552" s="4"/>
      <c r="FQ552" s="4"/>
      <c r="FR552" s="4"/>
      <c r="FS552" s="4"/>
      <c r="FT552" s="4"/>
      <c r="FU552" s="4"/>
      <c r="FV552" s="4"/>
      <c r="FW552" s="4"/>
      <c r="FX552" s="4"/>
      <c r="FY552" s="4"/>
      <c r="FZ552" s="4"/>
      <c r="GA552" s="4"/>
      <c r="GB552" s="4"/>
      <c r="GC552" s="4"/>
      <c r="GD552" s="4"/>
      <c r="GE552" s="4"/>
    </row>
    <row r="553" spans="1:187" x14ac:dyDescent="0.2">
      <c r="A553" s="3"/>
      <c r="B553" s="3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EZ553" s="4"/>
      <c r="FA553" s="4"/>
      <c r="FB553" s="4"/>
      <c r="FC553" s="4"/>
      <c r="FD553" s="4"/>
      <c r="FE553" s="4"/>
      <c r="FF553" s="4"/>
      <c r="FG553" s="4"/>
      <c r="FH553" s="4"/>
      <c r="FI553" s="4"/>
      <c r="FJ553" s="4"/>
      <c r="FK553" s="4"/>
      <c r="FL553" s="4"/>
      <c r="FM553" s="4"/>
      <c r="FN553" s="4"/>
      <c r="FO553" s="4"/>
      <c r="FP553" s="4"/>
      <c r="FQ553" s="4"/>
      <c r="FR553" s="4"/>
      <c r="FS553" s="4"/>
      <c r="FT553" s="4"/>
      <c r="FU553" s="4"/>
      <c r="FV553" s="4"/>
      <c r="FW553" s="4"/>
      <c r="FX553" s="4"/>
      <c r="FY553" s="4"/>
      <c r="FZ553" s="4"/>
      <c r="GA553" s="4"/>
      <c r="GB553" s="4"/>
      <c r="GC553" s="4"/>
      <c r="GD553" s="4"/>
      <c r="GE553" s="4"/>
    </row>
    <row r="554" spans="1:187" x14ac:dyDescent="0.2">
      <c r="A554" s="3"/>
      <c r="B554" s="3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EZ554" s="13"/>
      <c r="FA554" s="13"/>
      <c r="FB554" s="13"/>
      <c r="FC554" s="13"/>
      <c r="FD554" s="13"/>
      <c r="FE554" s="13"/>
      <c r="FF554" s="13"/>
      <c r="FG554" s="13"/>
      <c r="FH554" s="13"/>
      <c r="FI554" s="13"/>
      <c r="FJ554" s="13"/>
      <c r="FK554" s="13"/>
      <c r="FL554" s="13"/>
      <c r="FM554" s="13"/>
      <c r="FN554" s="13"/>
      <c r="FO554" s="13"/>
      <c r="FP554" s="13"/>
      <c r="FQ554" s="13"/>
      <c r="FR554" s="13"/>
      <c r="FS554" s="13"/>
      <c r="FT554" s="13"/>
      <c r="FU554" s="13"/>
      <c r="FV554" s="13"/>
      <c r="FW554" s="13"/>
      <c r="FX554" s="13"/>
      <c r="FY554" s="13"/>
      <c r="FZ554" s="13"/>
      <c r="GA554" s="13"/>
      <c r="GB554" s="13"/>
      <c r="GC554" s="13"/>
      <c r="GD554" s="13"/>
      <c r="GE554" s="13"/>
    </row>
    <row r="555" spans="1:187" x14ac:dyDescent="0.2">
      <c r="A555" s="3"/>
      <c r="B555" s="3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EZ555" s="14"/>
      <c r="FA555" s="14"/>
      <c r="FB555" s="14"/>
      <c r="FC555" s="14"/>
      <c r="FD555" s="14"/>
      <c r="FE555" s="14"/>
      <c r="FF555" s="14"/>
      <c r="FG555" s="14"/>
      <c r="FH555" s="14"/>
      <c r="FI555" s="14"/>
      <c r="FJ555" s="14"/>
      <c r="FK555" s="14"/>
      <c r="FL555" s="14"/>
      <c r="FM555" s="14"/>
      <c r="FN555" s="14"/>
      <c r="FO555" s="14"/>
      <c r="FP555" s="14"/>
      <c r="FQ555" s="14"/>
      <c r="FR555" s="14"/>
      <c r="FS555" s="14"/>
      <c r="FT555" s="14"/>
      <c r="FU555" s="14"/>
      <c r="FV555" s="14"/>
      <c r="FW555" s="14"/>
      <c r="FX555" s="14"/>
      <c r="FY555" s="14"/>
      <c r="FZ555" s="14"/>
      <c r="GA555" s="14"/>
      <c r="GB555" s="14"/>
      <c r="GC555" s="14"/>
      <c r="GD555" s="14"/>
      <c r="GE555" s="14"/>
    </row>
    <row r="556" spans="1:187" x14ac:dyDescent="0.2">
      <c r="A556" s="3"/>
      <c r="B556" s="3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EZ556" s="4"/>
      <c r="FA556" s="4"/>
      <c r="FB556" s="4"/>
      <c r="FC556" s="4"/>
      <c r="FD556" s="4"/>
      <c r="FE556" s="4"/>
      <c r="FF556" s="4"/>
      <c r="FG556" s="4"/>
      <c r="FH556" s="4"/>
      <c r="FI556" s="4"/>
      <c r="FJ556" s="4"/>
      <c r="FK556" s="4"/>
      <c r="FL556" s="4"/>
      <c r="FM556" s="4"/>
      <c r="FN556" s="4"/>
      <c r="FO556" s="4"/>
      <c r="FP556" s="4"/>
      <c r="FQ556" s="4"/>
      <c r="FR556" s="4"/>
      <c r="FS556" s="4"/>
      <c r="FT556" s="4"/>
      <c r="FU556" s="4"/>
      <c r="FV556" s="4"/>
      <c r="FW556" s="4"/>
      <c r="FX556" s="4"/>
      <c r="FY556" s="4"/>
      <c r="FZ556" s="4"/>
      <c r="GA556" s="4"/>
      <c r="GB556" s="4"/>
      <c r="GC556" s="4"/>
      <c r="GD556" s="4"/>
      <c r="GE556" s="4"/>
    </row>
    <row r="557" spans="1:187" x14ac:dyDescent="0.2">
      <c r="A557" s="3"/>
      <c r="B557" s="3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EZ557" s="4"/>
      <c r="FA557" s="4"/>
      <c r="FB557" s="4"/>
      <c r="FC557" s="4"/>
      <c r="FD557" s="4"/>
      <c r="FE557" s="4"/>
      <c r="FF557" s="4"/>
      <c r="FG557" s="4"/>
      <c r="FH557" s="4"/>
      <c r="FI557" s="4"/>
      <c r="FJ557" s="4"/>
      <c r="FK557" s="4"/>
      <c r="FL557" s="4"/>
      <c r="FM557" s="4"/>
      <c r="FN557" s="4"/>
      <c r="FO557" s="4"/>
      <c r="FP557" s="4"/>
      <c r="FQ557" s="4"/>
      <c r="FR557" s="4"/>
      <c r="FS557" s="4"/>
      <c r="FT557" s="4"/>
      <c r="FU557" s="4"/>
      <c r="FV557" s="4"/>
      <c r="FW557" s="4"/>
      <c r="FX557" s="4"/>
      <c r="FY557" s="4"/>
      <c r="FZ557" s="4"/>
      <c r="GA557" s="4"/>
      <c r="GB557" s="4"/>
      <c r="GC557" s="4"/>
      <c r="GD557" s="4"/>
      <c r="GE557" s="4"/>
    </row>
    <row r="558" spans="1:187" x14ac:dyDescent="0.2">
      <c r="A558" s="3"/>
      <c r="B558" s="3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EZ558" s="13"/>
      <c r="FA558" s="13"/>
      <c r="FB558" s="13"/>
      <c r="FC558" s="13"/>
      <c r="FD558" s="13"/>
      <c r="FE558" s="13"/>
      <c r="FF558" s="13"/>
      <c r="FG558" s="13"/>
      <c r="FH558" s="13"/>
      <c r="FI558" s="13"/>
      <c r="FJ558" s="13"/>
      <c r="FK558" s="13"/>
      <c r="FL558" s="13"/>
      <c r="FM558" s="13"/>
      <c r="FN558" s="13"/>
      <c r="FO558" s="13"/>
      <c r="FP558" s="13"/>
      <c r="FQ558" s="13"/>
      <c r="FR558" s="13"/>
      <c r="FS558" s="13"/>
      <c r="FT558" s="13"/>
      <c r="FU558" s="13"/>
      <c r="FV558" s="13"/>
      <c r="FW558" s="13"/>
      <c r="FX558" s="13"/>
      <c r="FY558" s="13"/>
      <c r="FZ558" s="13"/>
      <c r="GA558" s="13"/>
      <c r="GB558" s="13"/>
      <c r="GC558" s="13"/>
      <c r="GD558" s="13"/>
      <c r="GE558" s="13"/>
    </row>
    <row r="559" spans="1:187" x14ac:dyDescent="0.2">
      <c r="A559" s="3"/>
      <c r="B559" s="3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EZ559" s="14"/>
      <c r="FA559" s="14"/>
      <c r="FB559" s="14"/>
      <c r="FC559" s="14"/>
      <c r="FD559" s="14"/>
      <c r="FE559" s="14"/>
      <c r="FF559" s="14"/>
      <c r="FG559" s="14"/>
      <c r="FH559" s="14"/>
      <c r="FI559" s="14"/>
      <c r="FJ559" s="14"/>
      <c r="FK559" s="14"/>
      <c r="FL559" s="14"/>
      <c r="FM559" s="14"/>
      <c r="FN559" s="14"/>
      <c r="FO559" s="14"/>
      <c r="FP559" s="14"/>
      <c r="FQ559" s="14"/>
      <c r="FR559" s="14"/>
      <c r="FS559" s="14"/>
      <c r="FT559" s="14"/>
      <c r="FU559" s="14"/>
      <c r="FV559" s="14"/>
      <c r="FW559" s="14"/>
      <c r="FX559" s="14"/>
      <c r="FY559" s="14"/>
      <c r="FZ559" s="14"/>
      <c r="GA559" s="14"/>
      <c r="GB559" s="14"/>
      <c r="GC559" s="14"/>
      <c r="GD559" s="14"/>
      <c r="GE559" s="14"/>
    </row>
    <row r="560" spans="1:187" x14ac:dyDescent="0.2">
      <c r="A560" s="3"/>
      <c r="B560" s="3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EZ560" s="4"/>
      <c r="FA560" s="4"/>
      <c r="FB560" s="4"/>
      <c r="FC560" s="4"/>
      <c r="FD560" s="4"/>
      <c r="FE560" s="4"/>
      <c r="FF560" s="4"/>
      <c r="FG560" s="4"/>
      <c r="FH560" s="4"/>
      <c r="FI560" s="4"/>
      <c r="FJ560" s="4"/>
      <c r="FK560" s="4"/>
      <c r="FL560" s="4"/>
      <c r="FM560" s="4"/>
      <c r="FN560" s="4"/>
      <c r="FO560" s="4"/>
      <c r="FP560" s="4"/>
      <c r="FQ560" s="4"/>
      <c r="FR560" s="4"/>
      <c r="FS560" s="4"/>
      <c r="FT560" s="4"/>
      <c r="FU560" s="4"/>
      <c r="FV560" s="4"/>
      <c r="FW560" s="4"/>
      <c r="FX560" s="4"/>
      <c r="FY560" s="4"/>
      <c r="FZ560" s="4"/>
      <c r="GA560" s="4"/>
      <c r="GB560" s="4"/>
      <c r="GC560" s="4"/>
      <c r="GD560" s="4"/>
      <c r="GE560" s="4"/>
    </row>
    <row r="561" spans="1:187" x14ac:dyDescent="0.2">
      <c r="A561" s="3"/>
      <c r="B561" s="3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EZ561" s="4"/>
      <c r="FA561" s="4"/>
      <c r="FB561" s="4"/>
      <c r="FC561" s="4"/>
      <c r="FD561" s="4"/>
      <c r="FE561" s="4"/>
      <c r="FF561" s="4"/>
      <c r="FG561" s="4"/>
      <c r="FH561" s="4"/>
      <c r="FI561" s="4"/>
      <c r="FJ561" s="4"/>
      <c r="FK561" s="4"/>
      <c r="FL561" s="4"/>
      <c r="FM561" s="4"/>
      <c r="FN561" s="4"/>
      <c r="FO561" s="4"/>
      <c r="FP561" s="4"/>
      <c r="FQ561" s="4"/>
      <c r="FR561" s="4"/>
      <c r="FS561" s="4"/>
      <c r="FT561" s="4"/>
      <c r="FU561" s="4"/>
      <c r="FV561" s="4"/>
      <c r="FW561" s="4"/>
      <c r="FX561" s="4"/>
      <c r="FY561" s="4"/>
      <c r="FZ561" s="4"/>
      <c r="GA561" s="4"/>
      <c r="GB561" s="4"/>
      <c r="GC561" s="4"/>
      <c r="GD561" s="4"/>
      <c r="GE561" s="4"/>
    </row>
    <row r="562" spans="1:187" x14ac:dyDescent="0.2">
      <c r="A562" s="3"/>
      <c r="B562" s="3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EZ562" s="13"/>
      <c r="FA562" s="13"/>
      <c r="FB562" s="13"/>
      <c r="FC562" s="13"/>
      <c r="FD562" s="13"/>
      <c r="FE562" s="13"/>
      <c r="FF562" s="13"/>
      <c r="FG562" s="13"/>
      <c r="FH562" s="13"/>
      <c r="FI562" s="13"/>
      <c r="FJ562" s="13"/>
      <c r="FK562" s="13"/>
      <c r="FL562" s="13"/>
      <c r="FM562" s="13"/>
      <c r="FN562" s="13"/>
      <c r="FO562" s="13"/>
      <c r="FP562" s="13"/>
      <c r="FQ562" s="13"/>
      <c r="FR562" s="13"/>
      <c r="FS562" s="13"/>
      <c r="FT562" s="13"/>
      <c r="FU562" s="13"/>
      <c r="FV562" s="13"/>
      <c r="FW562" s="13"/>
      <c r="FX562" s="13"/>
      <c r="FY562" s="13"/>
      <c r="FZ562" s="13"/>
      <c r="GA562" s="13"/>
      <c r="GB562" s="13"/>
      <c r="GC562" s="13"/>
      <c r="GD562" s="13"/>
      <c r="GE562" s="13"/>
    </row>
    <row r="563" spans="1:187" x14ac:dyDescent="0.2">
      <c r="A563" s="3"/>
      <c r="B563" s="3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EZ563" s="14"/>
      <c r="FA563" s="14"/>
      <c r="FB563" s="14"/>
      <c r="FC563" s="14"/>
      <c r="FD563" s="14"/>
      <c r="FE563" s="14"/>
      <c r="FF563" s="14"/>
      <c r="FG563" s="14"/>
      <c r="FH563" s="14"/>
      <c r="FI563" s="14"/>
      <c r="FJ563" s="14"/>
      <c r="FK563" s="14"/>
      <c r="FL563" s="14"/>
      <c r="FM563" s="14"/>
      <c r="FN563" s="14"/>
      <c r="FO563" s="14"/>
      <c r="FP563" s="14"/>
      <c r="FQ563" s="14"/>
      <c r="FR563" s="14"/>
      <c r="FS563" s="14"/>
      <c r="FT563" s="14"/>
      <c r="FU563" s="14"/>
      <c r="FV563" s="14"/>
      <c r="FW563" s="14"/>
      <c r="FX563" s="14"/>
      <c r="FY563" s="14"/>
      <c r="FZ563" s="14"/>
      <c r="GA563" s="14"/>
      <c r="GB563" s="14"/>
      <c r="GC563" s="14"/>
      <c r="GD563" s="14"/>
      <c r="GE563" s="14"/>
    </row>
    <row r="564" spans="1:187" x14ac:dyDescent="0.2">
      <c r="A564" s="3"/>
      <c r="B564" s="3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EZ564" s="4"/>
      <c r="FA564" s="4"/>
      <c r="FB564" s="4"/>
      <c r="FC564" s="4"/>
      <c r="FD564" s="4"/>
      <c r="FE564" s="4"/>
      <c r="FF564" s="4"/>
      <c r="FG564" s="4"/>
      <c r="FH564" s="4"/>
      <c r="FI564" s="4"/>
      <c r="FJ564" s="4"/>
      <c r="FK564" s="4"/>
      <c r="FL564" s="4"/>
      <c r="FM564" s="4"/>
      <c r="FN564" s="4"/>
      <c r="FO564" s="4"/>
      <c r="FP564" s="4"/>
      <c r="FQ564" s="4"/>
      <c r="FR564" s="4"/>
      <c r="FS564" s="4"/>
      <c r="FT564" s="4"/>
      <c r="FU564" s="4"/>
      <c r="FV564" s="4"/>
      <c r="FW564" s="4"/>
      <c r="FX564" s="4"/>
      <c r="FY564" s="4"/>
      <c r="FZ564" s="4"/>
      <c r="GA564" s="4"/>
      <c r="GB564" s="4"/>
      <c r="GC564" s="4"/>
      <c r="GD564" s="4"/>
      <c r="GE564" s="4"/>
    </row>
    <row r="565" spans="1:187" x14ac:dyDescent="0.2">
      <c r="A565" s="3"/>
      <c r="B565" s="3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EZ565" s="4"/>
      <c r="FA565" s="4"/>
      <c r="FB565" s="4"/>
      <c r="FC565" s="4"/>
      <c r="FD565" s="4"/>
      <c r="FE565" s="4"/>
      <c r="FF565" s="4"/>
      <c r="FG565" s="4"/>
      <c r="FH565" s="4"/>
      <c r="FI565" s="4"/>
      <c r="FJ565" s="4"/>
      <c r="FK565" s="4"/>
      <c r="FL565" s="4"/>
      <c r="FM565" s="4"/>
      <c r="FN565" s="4"/>
      <c r="FO565" s="4"/>
      <c r="FP565" s="4"/>
      <c r="FQ565" s="4"/>
      <c r="FR565" s="4"/>
      <c r="FS565" s="4"/>
      <c r="FT565" s="4"/>
      <c r="FU565" s="4"/>
      <c r="FV565" s="4"/>
      <c r="FW565" s="4"/>
      <c r="FX565" s="4"/>
      <c r="FY565" s="4"/>
      <c r="FZ565" s="4"/>
      <c r="GA565" s="4"/>
      <c r="GB565" s="4"/>
      <c r="GC565" s="4"/>
      <c r="GD565" s="4"/>
      <c r="GE565" s="4"/>
    </row>
    <row r="566" spans="1:187" x14ac:dyDescent="0.2">
      <c r="A566" s="3"/>
      <c r="B566" s="3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EZ566" s="13"/>
      <c r="FA566" s="13"/>
      <c r="FB566" s="13"/>
      <c r="FC566" s="13"/>
      <c r="FD566" s="13"/>
      <c r="FE566" s="13"/>
      <c r="FF566" s="13"/>
      <c r="FG566" s="13"/>
      <c r="FH566" s="13"/>
      <c r="FI566" s="13"/>
      <c r="FJ566" s="13"/>
      <c r="FK566" s="13"/>
      <c r="FL566" s="13"/>
      <c r="FM566" s="13"/>
      <c r="FN566" s="13"/>
      <c r="FO566" s="13"/>
      <c r="FP566" s="13"/>
      <c r="FQ566" s="13"/>
      <c r="FR566" s="13"/>
      <c r="FS566" s="13"/>
      <c r="FT566" s="13"/>
      <c r="FU566" s="13"/>
      <c r="FV566" s="13"/>
      <c r="FW566" s="13"/>
      <c r="FX566" s="13"/>
      <c r="FY566" s="13"/>
      <c r="FZ566" s="13"/>
      <c r="GA566" s="13"/>
      <c r="GB566" s="13"/>
      <c r="GC566" s="13"/>
      <c r="GD566" s="13"/>
      <c r="GE566" s="13"/>
    </row>
    <row r="567" spans="1:187" x14ac:dyDescent="0.2">
      <c r="A567" s="3"/>
      <c r="B567" s="3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EZ567" s="14"/>
      <c r="FA567" s="14"/>
      <c r="FB567" s="14"/>
      <c r="FC567" s="14"/>
      <c r="FD567" s="14"/>
      <c r="FE567" s="14"/>
      <c r="FF567" s="14"/>
      <c r="FG567" s="14"/>
      <c r="FH567" s="14"/>
      <c r="FI567" s="14"/>
      <c r="FJ567" s="14"/>
      <c r="FK567" s="14"/>
      <c r="FL567" s="14"/>
      <c r="FM567" s="14"/>
      <c r="FN567" s="14"/>
      <c r="FO567" s="14"/>
      <c r="FP567" s="14"/>
      <c r="FQ567" s="14"/>
      <c r="FR567" s="14"/>
      <c r="FS567" s="14"/>
      <c r="FT567" s="14"/>
      <c r="FU567" s="14"/>
      <c r="FV567" s="14"/>
      <c r="FW567" s="14"/>
      <c r="FX567" s="14"/>
      <c r="FY567" s="14"/>
      <c r="FZ567" s="14"/>
      <c r="GA567" s="14"/>
      <c r="GB567" s="14"/>
      <c r="GC567" s="14"/>
      <c r="GD567" s="14"/>
      <c r="GE567" s="14"/>
    </row>
    <row r="568" spans="1:187" x14ac:dyDescent="0.2">
      <c r="A568" s="3"/>
      <c r="B568" s="3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EZ568" s="4"/>
      <c r="FA568" s="4"/>
      <c r="FB568" s="4"/>
      <c r="FC568" s="4"/>
      <c r="FD568" s="4"/>
      <c r="FE568" s="4"/>
      <c r="FF568" s="4"/>
      <c r="FG568" s="4"/>
      <c r="FH568" s="4"/>
      <c r="FI568" s="4"/>
      <c r="FJ568" s="4"/>
      <c r="FK568" s="4"/>
      <c r="FL568" s="4"/>
      <c r="FM568" s="4"/>
      <c r="FN568" s="4"/>
      <c r="FO568" s="4"/>
      <c r="FP568" s="4"/>
      <c r="FQ568" s="4"/>
      <c r="FR568" s="4"/>
      <c r="FS568" s="4"/>
      <c r="FT568" s="4"/>
      <c r="FU568" s="4"/>
      <c r="FV568" s="4"/>
      <c r="FW568" s="4"/>
      <c r="FX568" s="4"/>
      <c r="FY568" s="4"/>
      <c r="FZ568" s="4"/>
      <c r="GA568" s="4"/>
      <c r="GB568" s="4"/>
      <c r="GC568" s="4"/>
      <c r="GD568" s="4"/>
      <c r="GE568" s="4"/>
    </row>
    <row r="569" spans="1:187" x14ac:dyDescent="0.2">
      <c r="A569" s="3"/>
      <c r="B569" s="3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EZ569" s="4"/>
      <c r="FA569" s="4"/>
      <c r="FB569" s="4"/>
      <c r="FC569" s="4"/>
      <c r="FD569" s="4"/>
      <c r="FE569" s="4"/>
      <c r="FF569" s="4"/>
      <c r="FG569" s="4"/>
      <c r="FH569" s="4"/>
      <c r="FI569" s="4"/>
      <c r="FJ569" s="4"/>
      <c r="FK569" s="4"/>
      <c r="FL569" s="4"/>
      <c r="FM569" s="4"/>
      <c r="FN569" s="4"/>
      <c r="FO569" s="4"/>
      <c r="FP569" s="4"/>
      <c r="FQ569" s="4"/>
      <c r="FR569" s="4"/>
      <c r="FS569" s="4"/>
      <c r="FT569" s="4"/>
      <c r="FU569" s="4"/>
      <c r="FV569" s="4"/>
      <c r="FW569" s="4"/>
      <c r="FX569" s="4"/>
      <c r="FY569" s="4"/>
      <c r="FZ569" s="4"/>
      <c r="GA569" s="4"/>
      <c r="GB569" s="4"/>
      <c r="GC569" s="4"/>
      <c r="GD569" s="4"/>
      <c r="GE569" s="4"/>
    </row>
    <row r="570" spans="1:187" x14ac:dyDescent="0.2">
      <c r="A570" s="3"/>
      <c r="B570" s="3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EZ570" s="13"/>
      <c r="FA570" s="13"/>
      <c r="FB570" s="13"/>
      <c r="FC570" s="13"/>
      <c r="FD570" s="13"/>
      <c r="FE570" s="13"/>
      <c r="FF570" s="13"/>
      <c r="FG570" s="13"/>
      <c r="FH570" s="13"/>
      <c r="FI570" s="13"/>
      <c r="FJ570" s="13"/>
      <c r="FK570" s="13"/>
      <c r="FL570" s="13"/>
      <c r="FM570" s="13"/>
      <c r="FN570" s="13"/>
      <c r="FO570" s="13"/>
      <c r="FP570" s="13"/>
      <c r="FQ570" s="13"/>
      <c r="FR570" s="13"/>
      <c r="FS570" s="13"/>
      <c r="FT570" s="13"/>
      <c r="FU570" s="13"/>
      <c r="FV570" s="13"/>
      <c r="FW570" s="13"/>
      <c r="FX570" s="13"/>
      <c r="FY570" s="13"/>
      <c r="FZ570" s="13"/>
      <c r="GA570" s="13"/>
      <c r="GB570" s="13"/>
      <c r="GC570" s="13"/>
      <c r="GD570" s="13"/>
      <c r="GE570" s="13"/>
    </row>
    <row r="571" spans="1:187" x14ac:dyDescent="0.2">
      <c r="A571" s="3"/>
      <c r="B571" s="3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EZ571" s="14"/>
      <c r="FA571" s="14"/>
      <c r="FB571" s="14"/>
      <c r="FC571" s="14"/>
      <c r="FD571" s="14"/>
      <c r="FE571" s="14"/>
      <c r="FF571" s="14"/>
      <c r="FG571" s="14"/>
      <c r="FH571" s="14"/>
      <c r="FI571" s="14"/>
      <c r="FJ571" s="14"/>
      <c r="FK571" s="14"/>
      <c r="FL571" s="14"/>
      <c r="FM571" s="14"/>
      <c r="FN571" s="14"/>
      <c r="FO571" s="14"/>
      <c r="FP571" s="14"/>
      <c r="FQ571" s="14"/>
      <c r="FR571" s="14"/>
      <c r="FS571" s="14"/>
      <c r="FT571" s="14"/>
      <c r="FU571" s="14"/>
      <c r="FV571" s="14"/>
      <c r="FW571" s="14"/>
      <c r="FX571" s="14"/>
      <c r="FY571" s="14"/>
      <c r="FZ571" s="14"/>
      <c r="GA571" s="14"/>
      <c r="GB571" s="14"/>
      <c r="GC571" s="14"/>
      <c r="GD571" s="14"/>
      <c r="GE571" s="14"/>
    </row>
    <row r="572" spans="1:187" x14ac:dyDescent="0.2">
      <c r="A572" s="3"/>
      <c r="B572" s="3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EZ572" s="4"/>
      <c r="FA572" s="4"/>
      <c r="FB572" s="4"/>
      <c r="FC572" s="4"/>
      <c r="FD572" s="4"/>
      <c r="FE572" s="4"/>
      <c r="FF572" s="4"/>
      <c r="FG572" s="4"/>
      <c r="FH572" s="4"/>
      <c r="FI572" s="4"/>
      <c r="FJ572" s="4"/>
      <c r="FK572" s="4"/>
      <c r="FL572" s="4"/>
      <c r="FM572" s="4"/>
      <c r="FN572" s="4"/>
      <c r="FO572" s="4"/>
      <c r="FP572" s="4"/>
      <c r="FQ572" s="4"/>
      <c r="FR572" s="4"/>
      <c r="FS572" s="4"/>
      <c r="FT572" s="4"/>
      <c r="FU572" s="4"/>
      <c r="FV572" s="4"/>
      <c r="FW572" s="4"/>
      <c r="FX572" s="4"/>
      <c r="FY572" s="4"/>
      <c r="FZ572" s="4"/>
      <c r="GA572" s="4"/>
      <c r="GB572" s="4"/>
      <c r="GC572" s="4"/>
      <c r="GD572" s="4"/>
      <c r="GE572" s="4"/>
    </row>
    <row r="573" spans="1:187" x14ac:dyDescent="0.2">
      <c r="A573" s="3"/>
      <c r="B573" s="3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EZ573" s="4"/>
      <c r="FA573" s="4"/>
      <c r="FB573" s="4"/>
      <c r="FC573" s="4"/>
      <c r="FD573" s="4"/>
      <c r="FE573" s="4"/>
      <c r="FF573" s="4"/>
      <c r="FG573" s="4"/>
      <c r="FH573" s="4"/>
      <c r="FI573" s="4"/>
      <c r="FJ573" s="4"/>
      <c r="FK573" s="4"/>
      <c r="FL573" s="4"/>
      <c r="FM573" s="4"/>
      <c r="FN573" s="4"/>
      <c r="FO573" s="4"/>
      <c r="FP573" s="4"/>
      <c r="FQ573" s="4"/>
      <c r="FR573" s="4"/>
      <c r="FS573" s="4"/>
      <c r="FT573" s="4"/>
      <c r="FU573" s="4"/>
      <c r="FV573" s="4"/>
      <c r="FW573" s="4"/>
      <c r="FX573" s="4"/>
      <c r="FY573" s="4"/>
      <c r="FZ573" s="4"/>
      <c r="GA573" s="4"/>
      <c r="GB573" s="4"/>
      <c r="GC573" s="4"/>
      <c r="GD573" s="4"/>
      <c r="GE573" s="4"/>
    </row>
    <row r="574" spans="1:187" x14ac:dyDescent="0.2">
      <c r="A574" s="3"/>
      <c r="B574" s="3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EZ574" s="13"/>
      <c r="FA574" s="13"/>
      <c r="FB574" s="13"/>
      <c r="FC574" s="13"/>
      <c r="FD574" s="13"/>
      <c r="FE574" s="13"/>
      <c r="FF574" s="13"/>
      <c r="FG574" s="13"/>
      <c r="FH574" s="13"/>
      <c r="FI574" s="13"/>
      <c r="FJ574" s="13"/>
      <c r="FK574" s="13"/>
      <c r="FL574" s="13"/>
      <c r="FM574" s="13"/>
      <c r="FN574" s="13"/>
      <c r="FO574" s="13"/>
      <c r="FP574" s="13"/>
      <c r="FQ574" s="13"/>
      <c r="FR574" s="13"/>
      <c r="FS574" s="13"/>
      <c r="FT574" s="13"/>
      <c r="FU574" s="13"/>
      <c r="FV574" s="13"/>
      <c r="FW574" s="13"/>
      <c r="FX574" s="13"/>
      <c r="FY574" s="13"/>
      <c r="FZ574" s="13"/>
      <c r="GA574" s="13"/>
      <c r="GB574" s="13"/>
      <c r="GC574" s="13"/>
      <c r="GD574" s="13"/>
      <c r="GE574" s="13"/>
    </row>
    <row r="575" spans="1:187" x14ac:dyDescent="0.2">
      <c r="A575" s="3"/>
      <c r="B575" s="3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EZ575" s="14"/>
      <c r="FA575" s="14"/>
      <c r="FB575" s="14"/>
      <c r="FC575" s="14"/>
      <c r="FD575" s="14"/>
      <c r="FE575" s="14"/>
      <c r="FF575" s="14"/>
      <c r="FG575" s="14"/>
      <c r="FH575" s="14"/>
      <c r="FI575" s="14"/>
      <c r="FJ575" s="14"/>
      <c r="FK575" s="14"/>
      <c r="FL575" s="14"/>
      <c r="FM575" s="14"/>
      <c r="FN575" s="14"/>
      <c r="FO575" s="14"/>
      <c r="FP575" s="14"/>
      <c r="FQ575" s="14"/>
      <c r="FR575" s="14"/>
      <c r="FS575" s="14"/>
      <c r="FT575" s="14"/>
      <c r="FU575" s="14"/>
      <c r="FV575" s="14"/>
      <c r="FW575" s="14"/>
      <c r="FX575" s="14"/>
      <c r="FY575" s="14"/>
      <c r="FZ575" s="14"/>
      <c r="GA575" s="14"/>
      <c r="GB575" s="14"/>
      <c r="GC575" s="14"/>
      <c r="GD575" s="14"/>
      <c r="GE575" s="14"/>
    </row>
    <row r="576" spans="1:187" x14ac:dyDescent="0.2">
      <c r="A576" s="3"/>
      <c r="B576" s="3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EZ576" s="4"/>
      <c r="FA576" s="4"/>
      <c r="FB576" s="4"/>
      <c r="FC576" s="4"/>
      <c r="FD576" s="4"/>
      <c r="FE576" s="4"/>
      <c r="FF576" s="4"/>
      <c r="FG576" s="4"/>
      <c r="FH576" s="4"/>
      <c r="FI576" s="4"/>
      <c r="FJ576" s="4"/>
      <c r="FK576" s="4"/>
      <c r="FL576" s="4"/>
      <c r="FM576" s="4"/>
      <c r="FN576" s="4"/>
      <c r="FO576" s="4"/>
      <c r="FP576" s="4"/>
      <c r="FQ576" s="4"/>
      <c r="FR576" s="4"/>
      <c r="FS576" s="4"/>
      <c r="FT576" s="4"/>
      <c r="FU576" s="4"/>
      <c r="FV576" s="4"/>
      <c r="FW576" s="4"/>
      <c r="FX576" s="4"/>
      <c r="FY576" s="4"/>
      <c r="FZ576" s="4"/>
      <c r="GA576" s="4"/>
      <c r="GB576" s="4"/>
      <c r="GC576" s="4"/>
      <c r="GD576" s="4"/>
      <c r="GE576" s="4"/>
    </row>
    <row r="577" spans="1:187" x14ac:dyDescent="0.2">
      <c r="A577" s="3"/>
      <c r="B577" s="3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EZ577" s="4"/>
      <c r="FA577" s="4"/>
      <c r="FB577" s="4"/>
      <c r="FC577" s="4"/>
      <c r="FD577" s="4"/>
      <c r="FE577" s="4"/>
      <c r="FF577" s="4"/>
      <c r="FG577" s="4"/>
      <c r="FH577" s="4"/>
      <c r="FI577" s="4"/>
      <c r="FJ577" s="4"/>
      <c r="FK577" s="4"/>
      <c r="FL577" s="4"/>
      <c r="FM577" s="4"/>
      <c r="FN577" s="4"/>
      <c r="FO577" s="4"/>
      <c r="FP577" s="4"/>
      <c r="FQ577" s="4"/>
      <c r="FR577" s="4"/>
      <c r="FS577" s="4"/>
      <c r="FT577" s="4"/>
      <c r="FU577" s="4"/>
      <c r="FV577" s="4"/>
      <c r="FW577" s="4"/>
      <c r="FX577" s="4"/>
      <c r="FY577" s="4"/>
      <c r="FZ577" s="4"/>
      <c r="GA577" s="4"/>
      <c r="GB577" s="4"/>
      <c r="GC577" s="4"/>
      <c r="GD577" s="4"/>
      <c r="GE577" s="4"/>
    </row>
    <row r="578" spans="1:187" x14ac:dyDescent="0.2">
      <c r="A578" s="3"/>
      <c r="B578" s="3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EZ578" s="13"/>
      <c r="FA578" s="13"/>
      <c r="FB578" s="13"/>
      <c r="FC578" s="13"/>
      <c r="FD578" s="13"/>
      <c r="FE578" s="13"/>
      <c r="FF578" s="13"/>
      <c r="FG578" s="13"/>
      <c r="FH578" s="13"/>
      <c r="FI578" s="13"/>
      <c r="FJ578" s="13"/>
      <c r="FK578" s="13"/>
      <c r="FL578" s="13"/>
      <c r="FM578" s="13"/>
      <c r="FN578" s="13"/>
      <c r="FO578" s="13"/>
      <c r="FP578" s="13"/>
      <c r="FQ578" s="13"/>
      <c r="FR578" s="13"/>
      <c r="FS578" s="13"/>
      <c r="FT578" s="13"/>
      <c r="FU578" s="13"/>
      <c r="FV578" s="13"/>
      <c r="FW578" s="13"/>
      <c r="FX578" s="13"/>
      <c r="FY578" s="13"/>
      <c r="FZ578" s="13"/>
      <c r="GA578" s="13"/>
      <c r="GB578" s="13"/>
      <c r="GC578" s="13"/>
      <c r="GD578" s="13"/>
      <c r="GE578" s="13"/>
    </row>
    <row r="579" spans="1:187" x14ac:dyDescent="0.2">
      <c r="A579" s="3"/>
      <c r="B579" s="3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EZ579" s="14"/>
      <c r="FA579" s="14"/>
      <c r="FB579" s="14"/>
      <c r="FC579" s="14"/>
      <c r="FD579" s="14"/>
      <c r="FE579" s="14"/>
      <c r="FF579" s="14"/>
      <c r="FG579" s="14"/>
      <c r="FH579" s="14"/>
      <c r="FI579" s="14"/>
      <c r="FJ579" s="14"/>
      <c r="FK579" s="14"/>
      <c r="FL579" s="14"/>
      <c r="FM579" s="14"/>
      <c r="FN579" s="14"/>
      <c r="FO579" s="14"/>
      <c r="FP579" s="14"/>
      <c r="FQ579" s="14"/>
      <c r="FR579" s="14"/>
      <c r="FS579" s="14"/>
      <c r="FT579" s="14"/>
      <c r="FU579" s="14"/>
      <c r="FV579" s="14"/>
      <c r="FW579" s="14"/>
      <c r="FX579" s="14"/>
      <c r="FY579" s="14"/>
      <c r="FZ579" s="14"/>
      <c r="GA579" s="14"/>
      <c r="GB579" s="14"/>
      <c r="GC579" s="14"/>
      <c r="GD579" s="14"/>
      <c r="GE579" s="14"/>
    </row>
    <row r="580" spans="1:187" x14ac:dyDescent="0.2">
      <c r="A580" s="3"/>
      <c r="B580" s="3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EZ580" s="4"/>
      <c r="FA580" s="4"/>
      <c r="FB580" s="4"/>
      <c r="FC580" s="4"/>
      <c r="FD580" s="4"/>
      <c r="FE580" s="4"/>
      <c r="FF580" s="4"/>
      <c r="FG580" s="4"/>
      <c r="FH580" s="4"/>
      <c r="FI580" s="4"/>
      <c r="FJ580" s="4"/>
      <c r="FK580" s="4"/>
      <c r="FL580" s="4"/>
      <c r="FM580" s="4"/>
      <c r="FN580" s="4"/>
      <c r="FO580" s="4"/>
      <c r="FP580" s="4"/>
      <c r="FQ580" s="4"/>
      <c r="FR580" s="4"/>
      <c r="FS580" s="4"/>
      <c r="FT580" s="4"/>
      <c r="FU580" s="4"/>
      <c r="FV580" s="4"/>
      <c r="FW580" s="4"/>
      <c r="FX580" s="4"/>
      <c r="FY580" s="4"/>
      <c r="FZ580" s="4"/>
      <c r="GA580" s="4"/>
      <c r="GB580" s="4"/>
      <c r="GC580" s="4"/>
      <c r="GD580" s="4"/>
      <c r="GE580" s="4"/>
    </row>
    <row r="581" spans="1:187" x14ac:dyDescent="0.2">
      <c r="A581" s="3"/>
      <c r="B581" s="3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EZ581" s="4"/>
      <c r="FA581" s="4"/>
      <c r="FB581" s="4"/>
      <c r="FC581" s="4"/>
      <c r="FD581" s="4"/>
      <c r="FE581" s="4"/>
      <c r="FF581" s="4"/>
      <c r="FG581" s="4"/>
      <c r="FH581" s="4"/>
      <c r="FI581" s="4"/>
      <c r="FJ581" s="4"/>
      <c r="FK581" s="4"/>
      <c r="FL581" s="4"/>
      <c r="FM581" s="4"/>
      <c r="FN581" s="4"/>
      <c r="FO581" s="4"/>
      <c r="FP581" s="4"/>
      <c r="FQ581" s="4"/>
      <c r="FR581" s="4"/>
      <c r="FS581" s="4"/>
      <c r="FT581" s="4"/>
      <c r="FU581" s="4"/>
      <c r="FV581" s="4"/>
      <c r="FW581" s="4"/>
      <c r="FX581" s="4"/>
      <c r="FY581" s="4"/>
      <c r="FZ581" s="4"/>
      <c r="GA581" s="4"/>
      <c r="GB581" s="4"/>
      <c r="GC581" s="4"/>
      <c r="GD581" s="4"/>
      <c r="GE581" s="4"/>
    </row>
    <row r="582" spans="1:187" x14ac:dyDescent="0.2">
      <c r="A582" s="3"/>
      <c r="B582" s="3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EZ582" s="13"/>
      <c r="FA582" s="13"/>
      <c r="FB582" s="13"/>
      <c r="FC582" s="13"/>
      <c r="FD582" s="13"/>
      <c r="FE582" s="13"/>
      <c r="FF582" s="13"/>
      <c r="FG582" s="13"/>
      <c r="FH582" s="13"/>
      <c r="FI582" s="13"/>
      <c r="FJ582" s="13"/>
      <c r="FK582" s="13"/>
      <c r="FL582" s="13"/>
      <c r="FM582" s="13"/>
      <c r="FN582" s="13"/>
      <c r="FO582" s="13"/>
      <c r="FP582" s="13"/>
      <c r="FQ582" s="13"/>
      <c r="FR582" s="13"/>
      <c r="FS582" s="13"/>
      <c r="FT582" s="13"/>
      <c r="FU582" s="13"/>
      <c r="FV582" s="13"/>
      <c r="FW582" s="13"/>
      <c r="FX582" s="13"/>
      <c r="FY582" s="13"/>
      <c r="FZ582" s="13"/>
      <c r="GA582" s="13"/>
      <c r="GB582" s="13"/>
      <c r="GC582" s="13"/>
      <c r="GD582" s="13"/>
      <c r="GE582" s="13"/>
    </row>
    <row r="583" spans="1:187" x14ac:dyDescent="0.2">
      <c r="A583" s="3"/>
      <c r="B583" s="3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EZ583" s="14"/>
      <c r="FA583" s="14"/>
      <c r="FB583" s="14"/>
      <c r="FC583" s="14"/>
      <c r="FD583" s="14"/>
      <c r="FE583" s="14"/>
      <c r="FF583" s="14"/>
      <c r="FG583" s="14"/>
      <c r="FH583" s="14"/>
      <c r="FI583" s="14"/>
      <c r="FJ583" s="14"/>
      <c r="FK583" s="14"/>
      <c r="FL583" s="14"/>
      <c r="FM583" s="14"/>
      <c r="FN583" s="14"/>
      <c r="FO583" s="14"/>
      <c r="FP583" s="14"/>
      <c r="FQ583" s="14"/>
      <c r="FR583" s="14"/>
      <c r="FS583" s="14"/>
      <c r="FT583" s="14"/>
      <c r="FU583" s="14"/>
      <c r="FV583" s="14"/>
      <c r="FW583" s="14"/>
      <c r="FX583" s="14"/>
      <c r="FY583" s="14"/>
      <c r="FZ583" s="14"/>
      <c r="GA583" s="14"/>
      <c r="GB583" s="14"/>
      <c r="GC583" s="14"/>
      <c r="GD583" s="14"/>
      <c r="GE583" s="14"/>
    </row>
    <row r="584" spans="1:187" x14ac:dyDescent="0.2">
      <c r="A584" s="3"/>
      <c r="B584" s="3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EZ584" s="4"/>
      <c r="FA584" s="4"/>
      <c r="FB584" s="4"/>
      <c r="FC584" s="4"/>
      <c r="FD584" s="4"/>
      <c r="FE584" s="4"/>
      <c r="FF584" s="4"/>
      <c r="FG584" s="4"/>
      <c r="FH584" s="4"/>
      <c r="FI584" s="4"/>
      <c r="FJ584" s="4"/>
      <c r="FK584" s="4"/>
      <c r="FL584" s="4"/>
      <c r="FM584" s="4"/>
      <c r="FN584" s="4"/>
      <c r="FO584" s="4"/>
      <c r="FP584" s="4"/>
      <c r="FQ584" s="4"/>
      <c r="FR584" s="4"/>
      <c r="FS584" s="4"/>
      <c r="FT584" s="4"/>
      <c r="FU584" s="4"/>
      <c r="FV584" s="4"/>
      <c r="FW584" s="4"/>
      <c r="FX584" s="4"/>
      <c r="FY584" s="4"/>
      <c r="FZ584" s="4"/>
      <c r="GA584" s="4"/>
      <c r="GB584" s="4"/>
      <c r="GC584" s="4"/>
      <c r="GD584" s="4"/>
      <c r="GE584" s="4"/>
    </row>
    <row r="585" spans="1:187" x14ac:dyDescent="0.2">
      <c r="A585" s="3"/>
      <c r="B585" s="3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EZ585" s="4"/>
      <c r="FA585" s="4"/>
      <c r="FB585" s="4"/>
      <c r="FC585" s="4"/>
      <c r="FD585" s="4"/>
      <c r="FE585" s="4"/>
      <c r="FF585" s="4"/>
      <c r="FG585" s="4"/>
      <c r="FH585" s="4"/>
      <c r="FI585" s="4"/>
      <c r="FJ585" s="4"/>
      <c r="FK585" s="4"/>
      <c r="FL585" s="4"/>
      <c r="FM585" s="4"/>
      <c r="FN585" s="4"/>
      <c r="FO585" s="4"/>
      <c r="FP585" s="4"/>
      <c r="FQ585" s="4"/>
      <c r="FR585" s="4"/>
      <c r="FS585" s="4"/>
      <c r="FT585" s="4"/>
      <c r="FU585" s="4"/>
      <c r="FV585" s="4"/>
      <c r="FW585" s="4"/>
      <c r="FX585" s="4"/>
      <c r="FY585" s="4"/>
      <c r="FZ585" s="4"/>
      <c r="GA585" s="4"/>
      <c r="GB585" s="4"/>
      <c r="GC585" s="4"/>
      <c r="GD585" s="4"/>
      <c r="GE585" s="4"/>
    </row>
    <row r="586" spans="1:187" x14ac:dyDescent="0.2">
      <c r="A586" s="3"/>
      <c r="B586" s="3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EZ586" s="13"/>
      <c r="FA586" s="13"/>
      <c r="FB586" s="13"/>
      <c r="FC586" s="13"/>
      <c r="FD586" s="13"/>
      <c r="FE586" s="13"/>
      <c r="FF586" s="13"/>
      <c r="FG586" s="13"/>
      <c r="FH586" s="13"/>
      <c r="FI586" s="13"/>
      <c r="FJ586" s="13"/>
      <c r="FK586" s="13"/>
      <c r="FL586" s="13"/>
      <c r="FM586" s="13"/>
      <c r="FN586" s="13"/>
      <c r="FO586" s="13"/>
      <c r="FP586" s="13"/>
      <c r="FQ586" s="13"/>
      <c r="FR586" s="13"/>
      <c r="FS586" s="13"/>
      <c r="FT586" s="13"/>
      <c r="FU586" s="13"/>
      <c r="FV586" s="13"/>
      <c r="FW586" s="13"/>
      <c r="FX586" s="13"/>
      <c r="FY586" s="13"/>
      <c r="FZ586" s="13"/>
      <c r="GA586" s="13"/>
      <c r="GB586" s="13"/>
      <c r="GC586" s="13"/>
      <c r="GD586" s="13"/>
      <c r="GE586" s="13"/>
    </row>
    <row r="587" spans="1:187" x14ac:dyDescent="0.2">
      <c r="A587" s="3"/>
      <c r="B587" s="3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EZ587" s="14"/>
      <c r="FA587" s="14"/>
      <c r="FB587" s="14"/>
      <c r="FC587" s="14"/>
      <c r="FD587" s="14"/>
      <c r="FE587" s="14"/>
      <c r="FF587" s="14"/>
      <c r="FG587" s="14"/>
      <c r="FH587" s="14"/>
      <c r="FI587" s="14"/>
      <c r="FJ587" s="14"/>
      <c r="FK587" s="14"/>
      <c r="FL587" s="14"/>
      <c r="FM587" s="14"/>
      <c r="FN587" s="14"/>
      <c r="FO587" s="14"/>
      <c r="FP587" s="14"/>
      <c r="FQ587" s="14"/>
      <c r="FR587" s="14"/>
      <c r="FS587" s="14"/>
      <c r="FT587" s="14"/>
      <c r="FU587" s="14"/>
      <c r="FV587" s="14"/>
      <c r="FW587" s="14"/>
      <c r="FX587" s="14"/>
      <c r="FY587" s="14"/>
      <c r="FZ587" s="14"/>
      <c r="GA587" s="14"/>
      <c r="GB587" s="14"/>
      <c r="GC587" s="14"/>
      <c r="GD587" s="14"/>
      <c r="GE587" s="14"/>
    </row>
    <row r="588" spans="1:187" x14ac:dyDescent="0.2">
      <c r="A588" s="3"/>
      <c r="B588" s="3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EZ588" s="4"/>
      <c r="FA588" s="4"/>
      <c r="FB588" s="4"/>
      <c r="FC588" s="4"/>
      <c r="FD588" s="4"/>
      <c r="FE588" s="4"/>
      <c r="FF588" s="4"/>
      <c r="FG588" s="4"/>
      <c r="FH588" s="4"/>
      <c r="FI588" s="4"/>
      <c r="FJ588" s="4"/>
      <c r="FK588" s="4"/>
      <c r="FL588" s="4"/>
      <c r="FM588" s="4"/>
      <c r="FN588" s="4"/>
      <c r="FO588" s="4"/>
      <c r="FP588" s="4"/>
      <c r="FQ588" s="4"/>
      <c r="FR588" s="4"/>
      <c r="FS588" s="4"/>
      <c r="FT588" s="4"/>
      <c r="FU588" s="4"/>
      <c r="FV588" s="4"/>
      <c r="FW588" s="4"/>
      <c r="FX588" s="4"/>
      <c r="FY588" s="4"/>
      <c r="FZ588" s="4"/>
      <c r="GA588" s="4"/>
      <c r="GB588" s="4"/>
      <c r="GC588" s="4"/>
      <c r="GD588" s="4"/>
      <c r="GE588" s="4"/>
    </row>
    <row r="589" spans="1:187" x14ac:dyDescent="0.2">
      <c r="A589" s="3"/>
      <c r="B589" s="3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EZ589" s="4"/>
      <c r="FA589" s="4"/>
      <c r="FB589" s="4"/>
      <c r="FC589" s="4"/>
      <c r="FD589" s="4"/>
      <c r="FE589" s="4"/>
      <c r="FF589" s="4"/>
      <c r="FG589" s="4"/>
      <c r="FH589" s="4"/>
      <c r="FI589" s="4"/>
      <c r="FJ589" s="4"/>
      <c r="FK589" s="4"/>
      <c r="FL589" s="4"/>
      <c r="FM589" s="4"/>
      <c r="FN589" s="4"/>
      <c r="FO589" s="4"/>
      <c r="FP589" s="4"/>
      <c r="FQ589" s="4"/>
      <c r="FR589" s="4"/>
      <c r="FS589" s="4"/>
      <c r="FT589" s="4"/>
      <c r="FU589" s="4"/>
      <c r="FV589" s="4"/>
      <c r="FW589" s="4"/>
      <c r="FX589" s="4"/>
      <c r="FY589" s="4"/>
      <c r="FZ589" s="4"/>
      <c r="GA589" s="4"/>
      <c r="GB589" s="4"/>
      <c r="GC589" s="4"/>
      <c r="GD589" s="4"/>
      <c r="GE589" s="4"/>
    </row>
    <row r="590" spans="1:187" x14ac:dyDescent="0.2">
      <c r="A590" s="3"/>
      <c r="B590" s="3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EZ590" s="13"/>
      <c r="FA590" s="13"/>
      <c r="FB590" s="13"/>
      <c r="FC590" s="13"/>
      <c r="FD590" s="13"/>
      <c r="FE590" s="13"/>
      <c r="FF590" s="13"/>
      <c r="FG590" s="13"/>
      <c r="FH590" s="13"/>
      <c r="FI590" s="13"/>
      <c r="FJ590" s="13"/>
      <c r="FK590" s="13"/>
      <c r="FL590" s="13"/>
      <c r="FM590" s="13"/>
      <c r="FN590" s="13"/>
      <c r="FO590" s="13"/>
      <c r="FP590" s="13"/>
      <c r="FQ590" s="13"/>
      <c r="FR590" s="13"/>
      <c r="FS590" s="13"/>
      <c r="FT590" s="13"/>
      <c r="FU590" s="13"/>
      <c r="FV590" s="13"/>
      <c r="FW590" s="13"/>
      <c r="FX590" s="13"/>
      <c r="FY590" s="13"/>
      <c r="FZ590" s="13"/>
      <c r="GA590" s="13"/>
      <c r="GB590" s="13"/>
      <c r="GC590" s="13"/>
      <c r="GD590" s="13"/>
      <c r="GE590" s="13"/>
    </row>
    <row r="591" spans="1:187" x14ac:dyDescent="0.2">
      <c r="A591" s="3"/>
      <c r="B591" s="3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EZ591" s="14"/>
      <c r="FA591" s="14"/>
      <c r="FB591" s="14"/>
      <c r="FC591" s="14"/>
      <c r="FD591" s="14"/>
      <c r="FE591" s="14"/>
      <c r="FF591" s="14"/>
      <c r="FG591" s="14"/>
      <c r="FH591" s="14"/>
      <c r="FI591" s="14"/>
      <c r="FJ591" s="14"/>
      <c r="FK591" s="14"/>
      <c r="FL591" s="14"/>
      <c r="FM591" s="14"/>
      <c r="FN591" s="14"/>
      <c r="FO591" s="14"/>
      <c r="FP591" s="14"/>
      <c r="FQ591" s="14"/>
      <c r="FR591" s="14"/>
      <c r="FS591" s="14"/>
      <c r="FT591" s="14"/>
      <c r="FU591" s="14"/>
      <c r="FV591" s="14"/>
      <c r="FW591" s="14"/>
      <c r="FX591" s="14"/>
      <c r="FY591" s="14"/>
      <c r="FZ591" s="14"/>
      <c r="GA591" s="14"/>
      <c r="GB591" s="14"/>
      <c r="GC591" s="14"/>
      <c r="GD591" s="14"/>
      <c r="GE591" s="14"/>
    </row>
    <row r="592" spans="1:187" x14ac:dyDescent="0.2">
      <c r="A592" s="3"/>
      <c r="B592" s="3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EZ592" s="4"/>
      <c r="FA592" s="4"/>
      <c r="FB592" s="4"/>
      <c r="FC592" s="4"/>
      <c r="FD592" s="4"/>
      <c r="FE592" s="4"/>
      <c r="FF592" s="4"/>
      <c r="FG592" s="4"/>
      <c r="FH592" s="4"/>
      <c r="FI592" s="4"/>
      <c r="FJ592" s="4"/>
      <c r="FK592" s="4"/>
      <c r="FL592" s="4"/>
      <c r="FM592" s="4"/>
      <c r="FN592" s="4"/>
      <c r="FO592" s="4"/>
      <c r="FP592" s="4"/>
      <c r="FQ592" s="4"/>
      <c r="FR592" s="4"/>
      <c r="FS592" s="4"/>
      <c r="FT592" s="4"/>
      <c r="FU592" s="4"/>
      <c r="FV592" s="4"/>
      <c r="FW592" s="4"/>
      <c r="FX592" s="4"/>
      <c r="FY592" s="4"/>
      <c r="FZ592" s="4"/>
      <c r="GA592" s="4"/>
      <c r="GB592" s="4"/>
      <c r="GC592" s="4"/>
      <c r="GD592" s="4"/>
      <c r="GE592" s="4"/>
    </row>
    <row r="593" spans="1:187" x14ac:dyDescent="0.2">
      <c r="A593" s="3"/>
      <c r="B593" s="3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EZ593" s="4"/>
      <c r="FA593" s="4"/>
      <c r="FB593" s="4"/>
      <c r="FC593" s="4"/>
      <c r="FD593" s="4"/>
      <c r="FE593" s="4"/>
      <c r="FF593" s="4"/>
      <c r="FG593" s="4"/>
      <c r="FH593" s="4"/>
      <c r="FI593" s="4"/>
      <c r="FJ593" s="4"/>
      <c r="FK593" s="4"/>
      <c r="FL593" s="4"/>
      <c r="FM593" s="4"/>
      <c r="FN593" s="4"/>
      <c r="FO593" s="4"/>
      <c r="FP593" s="4"/>
      <c r="FQ593" s="4"/>
      <c r="FR593" s="4"/>
      <c r="FS593" s="4"/>
      <c r="FT593" s="4"/>
      <c r="FU593" s="4"/>
      <c r="FV593" s="4"/>
      <c r="FW593" s="4"/>
      <c r="FX593" s="4"/>
      <c r="FY593" s="4"/>
      <c r="FZ593" s="4"/>
      <c r="GA593" s="4"/>
      <c r="GB593" s="4"/>
      <c r="GC593" s="4"/>
      <c r="GD593" s="4"/>
      <c r="GE593" s="4"/>
    </row>
    <row r="594" spans="1:187" x14ac:dyDescent="0.2">
      <c r="A594" s="3"/>
      <c r="B594" s="3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EZ594" s="13"/>
      <c r="FA594" s="13"/>
      <c r="FB594" s="13"/>
      <c r="FC594" s="13"/>
      <c r="FD594" s="13"/>
      <c r="FE594" s="13"/>
      <c r="FF594" s="13"/>
      <c r="FG594" s="13"/>
      <c r="FH594" s="13"/>
      <c r="FI594" s="13"/>
      <c r="FJ594" s="13"/>
      <c r="FK594" s="13"/>
      <c r="FL594" s="13"/>
      <c r="FM594" s="13"/>
      <c r="FN594" s="13"/>
      <c r="FO594" s="13"/>
      <c r="FP594" s="13"/>
      <c r="FQ594" s="13"/>
      <c r="FR594" s="13"/>
      <c r="FS594" s="13"/>
      <c r="FT594" s="13"/>
      <c r="FU594" s="13"/>
      <c r="FV594" s="13"/>
      <c r="FW594" s="13"/>
      <c r="FX594" s="13"/>
      <c r="FY594" s="13"/>
      <c r="FZ594" s="13"/>
      <c r="GA594" s="13"/>
      <c r="GB594" s="13"/>
      <c r="GC594" s="13"/>
      <c r="GD594" s="13"/>
      <c r="GE594" s="13"/>
    </row>
    <row r="595" spans="1:187" x14ac:dyDescent="0.2">
      <c r="A595" s="3"/>
      <c r="B595" s="3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EZ595" s="14"/>
      <c r="FA595" s="14"/>
      <c r="FB595" s="14"/>
      <c r="FC595" s="14"/>
      <c r="FD595" s="14"/>
      <c r="FE595" s="14"/>
      <c r="FF595" s="14"/>
      <c r="FG595" s="14"/>
      <c r="FH595" s="14"/>
      <c r="FI595" s="14"/>
      <c r="FJ595" s="14"/>
      <c r="FK595" s="14"/>
      <c r="FL595" s="14"/>
      <c r="FM595" s="14"/>
      <c r="FN595" s="14"/>
      <c r="FO595" s="14"/>
      <c r="FP595" s="14"/>
      <c r="FQ595" s="14"/>
      <c r="FR595" s="14"/>
      <c r="FS595" s="14"/>
      <c r="FT595" s="14"/>
      <c r="FU595" s="14"/>
      <c r="FV595" s="14"/>
      <c r="FW595" s="14"/>
      <c r="FX595" s="14"/>
      <c r="FY595" s="14"/>
      <c r="FZ595" s="14"/>
      <c r="GA595" s="14"/>
      <c r="GB595" s="14"/>
      <c r="GC595" s="14"/>
      <c r="GD595" s="14"/>
      <c r="GE595" s="14"/>
    </row>
    <row r="596" spans="1:187" x14ac:dyDescent="0.2">
      <c r="A596" s="3"/>
      <c r="B596" s="3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EZ596" s="4"/>
      <c r="FA596" s="4"/>
      <c r="FB596" s="4"/>
      <c r="FC596" s="4"/>
      <c r="FD596" s="4"/>
      <c r="FE596" s="4"/>
      <c r="FF596" s="4"/>
      <c r="FG596" s="4"/>
      <c r="FH596" s="4"/>
      <c r="FI596" s="4"/>
      <c r="FJ596" s="4"/>
      <c r="FK596" s="4"/>
      <c r="FL596" s="4"/>
      <c r="FM596" s="4"/>
      <c r="FN596" s="4"/>
      <c r="FO596" s="4"/>
      <c r="FP596" s="4"/>
      <c r="FQ596" s="4"/>
      <c r="FR596" s="4"/>
      <c r="FS596" s="4"/>
      <c r="FT596" s="4"/>
      <c r="FU596" s="4"/>
      <c r="FV596" s="4"/>
      <c r="FW596" s="4"/>
      <c r="FX596" s="4"/>
      <c r="FY596" s="4"/>
      <c r="FZ596" s="4"/>
      <c r="GA596" s="4"/>
      <c r="GB596" s="4"/>
      <c r="GC596" s="4"/>
      <c r="GD596" s="4"/>
      <c r="GE596" s="4"/>
    </row>
    <row r="597" spans="1:187" x14ac:dyDescent="0.2">
      <c r="A597" s="3"/>
      <c r="B597" s="3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EZ597" s="4"/>
      <c r="FA597" s="4"/>
      <c r="FB597" s="4"/>
      <c r="FC597" s="4"/>
      <c r="FD597" s="4"/>
      <c r="FE597" s="4"/>
      <c r="FF597" s="4"/>
      <c r="FG597" s="4"/>
      <c r="FH597" s="4"/>
      <c r="FI597" s="4"/>
      <c r="FJ597" s="4"/>
      <c r="FK597" s="4"/>
      <c r="FL597" s="4"/>
      <c r="FM597" s="4"/>
      <c r="FN597" s="4"/>
      <c r="FO597" s="4"/>
      <c r="FP597" s="4"/>
      <c r="FQ597" s="4"/>
      <c r="FR597" s="4"/>
      <c r="FS597" s="4"/>
      <c r="FT597" s="4"/>
      <c r="FU597" s="4"/>
      <c r="FV597" s="4"/>
      <c r="FW597" s="4"/>
      <c r="FX597" s="4"/>
      <c r="FY597" s="4"/>
      <c r="FZ597" s="4"/>
      <c r="GA597" s="4"/>
      <c r="GB597" s="4"/>
      <c r="GC597" s="4"/>
      <c r="GD597" s="4"/>
      <c r="GE597" s="4"/>
    </row>
    <row r="598" spans="1:187" x14ac:dyDescent="0.2">
      <c r="A598" s="3"/>
      <c r="B598" s="3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EZ598" s="13"/>
      <c r="FA598" s="13"/>
      <c r="FB598" s="13"/>
      <c r="FC598" s="13"/>
      <c r="FD598" s="13"/>
      <c r="FE598" s="13"/>
      <c r="FF598" s="13"/>
      <c r="FG598" s="13"/>
      <c r="FH598" s="13"/>
      <c r="FI598" s="13"/>
      <c r="FJ598" s="13"/>
      <c r="FK598" s="13"/>
      <c r="FL598" s="13"/>
      <c r="FM598" s="13"/>
      <c r="FN598" s="13"/>
      <c r="FO598" s="13"/>
      <c r="FP598" s="13"/>
      <c r="FQ598" s="13"/>
      <c r="FR598" s="13"/>
      <c r="FS598" s="13"/>
      <c r="FT598" s="13"/>
      <c r="FU598" s="13"/>
      <c r="FV598" s="13"/>
      <c r="FW598" s="13"/>
      <c r="FX598" s="13"/>
      <c r="FY598" s="13"/>
      <c r="FZ598" s="13"/>
      <c r="GA598" s="13"/>
      <c r="GB598" s="13"/>
      <c r="GC598" s="13"/>
      <c r="GD598" s="13"/>
      <c r="GE598" s="13"/>
    </row>
    <row r="599" spans="1:187" x14ac:dyDescent="0.2">
      <c r="A599" s="3"/>
      <c r="B599" s="3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EZ599" s="14"/>
      <c r="FA599" s="14"/>
      <c r="FB599" s="14"/>
      <c r="FC599" s="14"/>
      <c r="FD599" s="14"/>
      <c r="FE599" s="14"/>
      <c r="FF599" s="14"/>
      <c r="FG599" s="14"/>
      <c r="FH599" s="14"/>
      <c r="FI599" s="14"/>
      <c r="FJ599" s="14"/>
      <c r="FK599" s="14"/>
      <c r="FL599" s="14"/>
      <c r="FM599" s="14"/>
      <c r="FN599" s="14"/>
      <c r="FO599" s="14"/>
      <c r="FP599" s="14"/>
      <c r="FQ599" s="14"/>
      <c r="FR599" s="14"/>
      <c r="FS599" s="14"/>
      <c r="FT599" s="14"/>
      <c r="FU599" s="14"/>
      <c r="FV599" s="14"/>
      <c r="FW599" s="14"/>
      <c r="FX599" s="14"/>
      <c r="FY599" s="14"/>
      <c r="FZ599" s="14"/>
      <c r="GA599" s="14"/>
      <c r="GB599" s="14"/>
      <c r="GC599" s="14"/>
      <c r="GD599" s="14"/>
      <c r="GE599" s="14"/>
    </row>
    <row r="600" spans="1:187" x14ac:dyDescent="0.2">
      <c r="A600" s="3"/>
      <c r="B600" s="3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EZ600" s="4"/>
      <c r="FA600" s="4"/>
      <c r="FB600" s="4"/>
      <c r="FC600" s="4"/>
      <c r="FD600" s="4"/>
      <c r="FE600" s="4"/>
      <c r="FF600" s="4"/>
      <c r="FG600" s="4"/>
      <c r="FH600" s="4"/>
      <c r="FI600" s="4"/>
      <c r="FJ600" s="4"/>
      <c r="FK600" s="4"/>
      <c r="FL600" s="4"/>
      <c r="FM600" s="4"/>
      <c r="FN600" s="4"/>
      <c r="FO600" s="4"/>
      <c r="FP600" s="4"/>
      <c r="FQ600" s="4"/>
      <c r="FR600" s="4"/>
      <c r="FS600" s="4"/>
      <c r="FT600" s="4"/>
      <c r="FU600" s="4"/>
      <c r="FV600" s="4"/>
      <c r="FW600" s="4"/>
      <c r="FX600" s="4"/>
      <c r="FY600" s="4"/>
      <c r="FZ600" s="4"/>
      <c r="GA600" s="4"/>
      <c r="GB600" s="4"/>
      <c r="GC600" s="4"/>
      <c r="GD600" s="4"/>
      <c r="GE600" s="4"/>
    </row>
    <row r="601" spans="1:187" x14ac:dyDescent="0.2">
      <c r="A601" s="3"/>
      <c r="B601" s="3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EZ601" s="4"/>
      <c r="FA601" s="4"/>
      <c r="FB601" s="4"/>
      <c r="FC601" s="4"/>
      <c r="FD601" s="4"/>
      <c r="FE601" s="4"/>
      <c r="FF601" s="4"/>
      <c r="FG601" s="4"/>
      <c r="FH601" s="4"/>
      <c r="FI601" s="4"/>
      <c r="FJ601" s="4"/>
      <c r="FK601" s="4"/>
      <c r="FL601" s="4"/>
      <c r="FM601" s="4"/>
      <c r="FN601" s="4"/>
      <c r="FO601" s="4"/>
      <c r="FP601" s="4"/>
      <c r="FQ601" s="4"/>
      <c r="FR601" s="4"/>
      <c r="FS601" s="4"/>
      <c r="FT601" s="4"/>
      <c r="FU601" s="4"/>
      <c r="FV601" s="4"/>
      <c r="FW601" s="4"/>
      <c r="FX601" s="4"/>
      <c r="FY601" s="4"/>
      <c r="FZ601" s="4"/>
      <c r="GA601" s="4"/>
      <c r="GB601" s="4"/>
      <c r="GC601" s="4"/>
      <c r="GD601" s="4"/>
      <c r="GE601" s="4"/>
    </row>
    <row r="602" spans="1:187" x14ac:dyDescent="0.2">
      <c r="A602" s="3"/>
      <c r="B602" s="3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EZ602" s="13"/>
      <c r="FA602" s="13"/>
      <c r="FB602" s="13"/>
      <c r="FC602" s="13"/>
      <c r="FD602" s="13"/>
      <c r="FE602" s="13"/>
      <c r="FF602" s="13"/>
      <c r="FG602" s="13"/>
      <c r="FH602" s="13"/>
      <c r="FI602" s="13"/>
      <c r="FJ602" s="13"/>
      <c r="FK602" s="13"/>
      <c r="FL602" s="13"/>
      <c r="FM602" s="13"/>
      <c r="FN602" s="13"/>
      <c r="FO602" s="13"/>
      <c r="FP602" s="13"/>
      <c r="FQ602" s="13"/>
      <c r="FR602" s="13"/>
      <c r="FS602" s="13"/>
      <c r="FT602" s="13"/>
      <c r="FU602" s="13"/>
      <c r="FV602" s="13"/>
      <c r="FW602" s="13"/>
      <c r="FX602" s="13"/>
      <c r="FY602" s="13"/>
      <c r="FZ602" s="13"/>
      <c r="GA602" s="13"/>
      <c r="GB602" s="13"/>
      <c r="GC602" s="13"/>
      <c r="GD602" s="13"/>
      <c r="GE602" s="13"/>
    </row>
    <row r="603" spans="1:187" x14ac:dyDescent="0.2">
      <c r="A603" s="3"/>
      <c r="B603" s="3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EZ603" s="14"/>
      <c r="FA603" s="14"/>
      <c r="FB603" s="14"/>
      <c r="FC603" s="14"/>
      <c r="FD603" s="14"/>
      <c r="FE603" s="14"/>
      <c r="FF603" s="14"/>
      <c r="FG603" s="14"/>
      <c r="FH603" s="14"/>
      <c r="FI603" s="14"/>
      <c r="FJ603" s="14"/>
      <c r="FK603" s="14"/>
      <c r="FL603" s="14"/>
      <c r="FM603" s="14"/>
      <c r="FN603" s="14"/>
      <c r="FO603" s="14"/>
      <c r="FP603" s="14"/>
      <c r="FQ603" s="14"/>
      <c r="FR603" s="14"/>
      <c r="FS603" s="14"/>
      <c r="FT603" s="14"/>
      <c r="FU603" s="14"/>
      <c r="FV603" s="14"/>
      <c r="FW603" s="14"/>
      <c r="FX603" s="14"/>
      <c r="FY603" s="14"/>
      <c r="FZ603" s="14"/>
      <c r="GA603" s="14"/>
      <c r="GB603" s="14"/>
      <c r="GC603" s="14"/>
      <c r="GD603" s="14"/>
      <c r="GE603" s="14"/>
    </row>
    <row r="604" spans="1:187" x14ac:dyDescent="0.2">
      <c r="A604" s="3"/>
      <c r="B604" s="3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EZ604" s="4"/>
      <c r="FA604" s="4"/>
      <c r="FB604" s="4"/>
      <c r="FC604" s="4"/>
      <c r="FD604" s="4"/>
      <c r="FE604" s="4"/>
      <c r="FF604" s="4"/>
      <c r="FG604" s="4"/>
      <c r="FH604" s="4"/>
      <c r="FI604" s="4"/>
      <c r="FJ604" s="4"/>
      <c r="FK604" s="4"/>
      <c r="FL604" s="4"/>
      <c r="FM604" s="4"/>
      <c r="FN604" s="4"/>
      <c r="FO604" s="4"/>
      <c r="FP604" s="4"/>
      <c r="FQ604" s="4"/>
      <c r="FR604" s="4"/>
      <c r="FS604" s="4"/>
      <c r="FT604" s="4"/>
      <c r="FU604" s="4"/>
      <c r="FV604" s="4"/>
      <c r="FW604" s="4"/>
      <c r="FX604" s="4"/>
      <c r="FY604" s="4"/>
      <c r="FZ604" s="4"/>
      <c r="GA604" s="4"/>
      <c r="GB604" s="4"/>
      <c r="GC604" s="4"/>
      <c r="GD604" s="4"/>
      <c r="GE604" s="4"/>
    </row>
    <row r="605" spans="1:187" x14ac:dyDescent="0.2">
      <c r="A605" s="3"/>
      <c r="B605" s="3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EZ605" s="4"/>
      <c r="FA605" s="4"/>
      <c r="FB605" s="4"/>
      <c r="FC605" s="4"/>
      <c r="FD605" s="4"/>
      <c r="FE605" s="4"/>
      <c r="FF605" s="4"/>
      <c r="FG605" s="4"/>
      <c r="FH605" s="4"/>
      <c r="FI605" s="4"/>
      <c r="FJ605" s="4"/>
      <c r="FK605" s="4"/>
      <c r="FL605" s="4"/>
      <c r="FM605" s="4"/>
      <c r="FN605" s="4"/>
      <c r="FO605" s="4"/>
      <c r="FP605" s="4"/>
      <c r="FQ605" s="4"/>
      <c r="FR605" s="4"/>
      <c r="FS605" s="4"/>
      <c r="FT605" s="4"/>
      <c r="FU605" s="4"/>
      <c r="FV605" s="4"/>
      <c r="FW605" s="4"/>
      <c r="FX605" s="4"/>
      <c r="FY605" s="4"/>
      <c r="FZ605" s="4"/>
      <c r="GA605" s="4"/>
      <c r="GB605" s="4"/>
      <c r="GC605" s="4"/>
      <c r="GD605" s="4"/>
      <c r="GE605" s="4"/>
    </row>
    <row r="606" spans="1:187" x14ac:dyDescent="0.2">
      <c r="A606" s="3"/>
      <c r="B606" s="3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EZ606" s="13"/>
      <c r="FA606" s="13"/>
      <c r="FB606" s="13"/>
      <c r="FC606" s="13"/>
      <c r="FD606" s="13"/>
      <c r="FE606" s="13"/>
      <c r="FF606" s="13"/>
      <c r="FG606" s="13"/>
      <c r="FH606" s="13"/>
      <c r="FI606" s="13"/>
      <c r="FJ606" s="13"/>
      <c r="FK606" s="13"/>
      <c r="FL606" s="13"/>
      <c r="FM606" s="13"/>
      <c r="FN606" s="13"/>
      <c r="FO606" s="13"/>
      <c r="FP606" s="13"/>
      <c r="FQ606" s="13"/>
      <c r="FR606" s="13"/>
      <c r="FS606" s="13"/>
      <c r="FT606" s="13"/>
      <c r="FU606" s="13"/>
      <c r="FV606" s="13"/>
      <c r="FW606" s="13"/>
      <c r="FX606" s="13"/>
      <c r="FY606" s="13"/>
      <c r="FZ606" s="13"/>
      <c r="GA606" s="13"/>
      <c r="GB606" s="13"/>
      <c r="GC606" s="13"/>
      <c r="GD606" s="13"/>
      <c r="GE606" s="13"/>
    </row>
    <row r="607" spans="1:187" x14ac:dyDescent="0.2">
      <c r="A607" s="3"/>
      <c r="B607" s="3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EZ607" s="14"/>
      <c r="FA607" s="14"/>
      <c r="FB607" s="14"/>
      <c r="FC607" s="14"/>
      <c r="FD607" s="14"/>
      <c r="FE607" s="14"/>
      <c r="FF607" s="14"/>
      <c r="FG607" s="14"/>
      <c r="FH607" s="14"/>
      <c r="FI607" s="14"/>
      <c r="FJ607" s="14"/>
      <c r="FK607" s="14"/>
      <c r="FL607" s="14"/>
      <c r="FM607" s="14"/>
      <c r="FN607" s="14"/>
      <c r="FO607" s="14"/>
      <c r="FP607" s="14"/>
      <c r="FQ607" s="14"/>
      <c r="FR607" s="14"/>
      <c r="FS607" s="14"/>
      <c r="FT607" s="14"/>
      <c r="FU607" s="14"/>
      <c r="FV607" s="14"/>
      <c r="FW607" s="14"/>
      <c r="FX607" s="14"/>
      <c r="FY607" s="14"/>
      <c r="FZ607" s="14"/>
      <c r="GA607" s="14"/>
      <c r="GB607" s="14"/>
      <c r="GC607" s="14"/>
      <c r="GD607" s="14"/>
      <c r="GE607" s="14"/>
    </row>
    <row r="608" spans="1:187" x14ac:dyDescent="0.2">
      <c r="A608" s="3"/>
      <c r="B608" s="3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EZ608" s="4"/>
      <c r="FA608" s="4"/>
      <c r="FB608" s="4"/>
      <c r="FC608" s="4"/>
      <c r="FD608" s="4"/>
      <c r="FE608" s="4"/>
      <c r="FF608" s="4"/>
      <c r="FG608" s="4"/>
      <c r="FH608" s="4"/>
      <c r="FI608" s="4"/>
      <c r="FJ608" s="4"/>
      <c r="FK608" s="4"/>
      <c r="FL608" s="4"/>
      <c r="FM608" s="4"/>
      <c r="FN608" s="4"/>
      <c r="FO608" s="4"/>
      <c r="FP608" s="4"/>
      <c r="FQ608" s="4"/>
      <c r="FR608" s="4"/>
      <c r="FS608" s="4"/>
      <c r="FT608" s="4"/>
      <c r="FU608" s="4"/>
      <c r="FV608" s="4"/>
      <c r="FW608" s="4"/>
      <c r="FX608" s="4"/>
      <c r="FY608" s="4"/>
      <c r="FZ608" s="4"/>
      <c r="GA608" s="4"/>
      <c r="GB608" s="4"/>
      <c r="GC608" s="4"/>
      <c r="GD608" s="4"/>
      <c r="GE608" s="4"/>
    </row>
    <row r="609" spans="1:187" x14ac:dyDescent="0.2">
      <c r="A609" s="3"/>
      <c r="B609" s="3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EZ609" s="4"/>
      <c r="FA609" s="4"/>
      <c r="FB609" s="4"/>
      <c r="FC609" s="4"/>
      <c r="FD609" s="4"/>
      <c r="FE609" s="4"/>
      <c r="FF609" s="4"/>
      <c r="FG609" s="4"/>
      <c r="FH609" s="4"/>
      <c r="FI609" s="4"/>
      <c r="FJ609" s="4"/>
      <c r="FK609" s="4"/>
      <c r="FL609" s="4"/>
      <c r="FM609" s="4"/>
      <c r="FN609" s="4"/>
      <c r="FO609" s="4"/>
      <c r="FP609" s="4"/>
      <c r="FQ609" s="4"/>
      <c r="FR609" s="4"/>
      <c r="FS609" s="4"/>
      <c r="FT609" s="4"/>
      <c r="FU609" s="4"/>
      <c r="FV609" s="4"/>
      <c r="FW609" s="4"/>
      <c r="FX609" s="4"/>
      <c r="FY609" s="4"/>
      <c r="FZ609" s="4"/>
      <c r="GA609" s="4"/>
      <c r="GB609" s="4"/>
      <c r="GC609" s="4"/>
      <c r="GD609" s="4"/>
      <c r="GE609" s="4"/>
    </row>
    <row r="610" spans="1:187" x14ac:dyDescent="0.2">
      <c r="A610" s="3"/>
      <c r="B610" s="3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EZ610" s="13"/>
      <c r="FA610" s="13"/>
      <c r="FB610" s="13"/>
      <c r="FC610" s="13"/>
      <c r="FD610" s="13"/>
      <c r="FE610" s="13"/>
      <c r="FF610" s="13"/>
      <c r="FG610" s="13"/>
      <c r="FH610" s="13"/>
      <c r="FI610" s="13"/>
      <c r="FJ610" s="13"/>
      <c r="FK610" s="13"/>
      <c r="FL610" s="13"/>
      <c r="FM610" s="13"/>
      <c r="FN610" s="13"/>
      <c r="FO610" s="13"/>
      <c r="FP610" s="13"/>
      <c r="FQ610" s="13"/>
      <c r="FR610" s="13"/>
      <c r="FS610" s="13"/>
      <c r="FT610" s="13"/>
      <c r="FU610" s="13"/>
      <c r="FV610" s="13"/>
      <c r="FW610" s="13"/>
      <c r="FX610" s="13"/>
      <c r="FY610" s="13"/>
      <c r="FZ610" s="13"/>
      <c r="GA610" s="13"/>
      <c r="GB610" s="13"/>
      <c r="GC610" s="13"/>
      <c r="GD610" s="13"/>
      <c r="GE610" s="13"/>
    </row>
    <row r="611" spans="1:187" x14ac:dyDescent="0.2">
      <c r="A611" s="3"/>
      <c r="B611" s="3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EZ611" s="14"/>
      <c r="FA611" s="14"/>
      <c r="FB611" s="14"/>
      <c r="FC611" s="14"/>
      <c r="FD611" s="14"/>
      <c r="FE611" s="14"/>
      <c r="FF611" s="14"/>
      <c r="FG611" s="14"/>
      <c r="FH611" s="14"/>
      <c r="FI611" s="14"/>
      <c r="FJ611" s="14"/>
      <c r="FK611" s="14"/>
      <c r="FL611" s="14"/>
      <c r="FM611" s="14"/>
      <c r="FN611" s="14"/>
      <c r="FO611" s="14"/>
      <c r="FP611" s="14"/>
      <c r="FQ611" s="14"/>
      <c r="FR611" s="14"/>
      <c r="FS611" s="14"/>
      <c r="FT611" s="14"/>
      <c r="FU611" s="14"/>
      <c r="FV611" s="14"/>
      <c r="FW611" s="14"/>
      <c r="FX611" s="14"/>
      <c r="FY611" s="14"/>
      <c r="FZ611" s="14"/>
      <c r="GA611" s="14"/>
      <c r="GB611" s="14"/>
      <c r="GC611" s="14"/>
      <c r="GD611" s="14"/>
      <c r="GE611" s="14"/>
    </row>
    <row r="612" spans="1:187" x14ac:dyDescent="0.2">
      <c r="A612" s="3"/>
      <c r="B612" s="3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EZ612" s="4"/>
      <c r="FA612" s="4"/>
      <c r="FB612" s="4"/>
      <c r="FC612" s="4"/>
      <c r="FD612" s="4"/>
      <c r="FE612" s="4"/>
      <c r="FF612" s="4"/>
      <c r="FG612" s="4"/>
      <c r="FH612" s="4"/>
      <c r="FI612" s="4"/>
      <c r="FJ612" s="4"/>
      <c r="FK612" s="4"/>
      <c r="FL612" s="4"/>
      <c r="FM612" s="4"/>
      <c r="FN612" s="4"/>
      <c r="FO612" s="4"/>
      <c r="FP612" s="4"/>
      <c r="FQ612" s="4"/>
      <c r="FR612" s="4"/>
      <c r="FS612" s="4"/>
      <c r="FT612" s="4"/>
      <c r="FU612" s="4"/>
      <c r="FV612" s="4"/>
      <c r="FW612" s="4"/>
      <c r="FX612" s="4"/>
      <c r="FY612" s="4"/>
      <c r="FZ612" s="4"/>
      <c r="GA612" s="4"/>
      <c r="GB612" s="4"/>
      <c r="GC612" s="4"/>
      <c r="GD612" s="4"/>
      <c r="GE612" s="4"/>
    </row>
    <row r="613" spans="1:187" x14ac:dyDescent="0.2">
      <c r="A613" s="3"/>
      <c r="B613" s="3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EZ613" s="4"/>
      <c r="FA613" s="4"/>
      <c r="FB613" s="4"/>
      <c r="FC613" s="4"/>
      <c r="FD613" s="4"/>
      <c r="FE613" s="4"/>
      <c r="FF613" s="4"/>
      <c r="FG613" s="4"/>
      <c r="FH613" s="4"/>
      <c r="FI613" s="4"/>
      <c r="FJ613" s="4"/>
      <c r="FK613" s="4"/>
      <c r="FL613" s="4"/>
      <c r="FM613" s="4"/>
      <c r="FN613" s="4"/>
      <c r="FO613" s="4"/>
      <c r="FP613" s="4"/>
      <c r="FQ613" s="4"/>
      <c r="FR613" s="4"/>
      <c r="FS613" s="4"/>
      <c r="FT613" s="4"/>
      <c r="FU613" s="4"/>
      <c r="FV613" s="4"/>
      <c r="FW613" s="4"/>
      <c r="FX613" s="4"/>
      <c r="FY613" s="4"/>
      <c r="FZ613" s="4"/>
      <c r="GA613" s="4"/>
      <c r="GB613" s="4"/>
      <c r="GC613" s="4"/>
      <c r="GD613" s="4"/>
      <c r="GE613" s="4"/>
    </row>
    <row r="614" spans="1:187" x14ac:dyDescent="0.2">
      <c r="A614" s="3"/>
      <c r="B614" s="3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EZ614" s="13"/>
      <c r="FA614" s="13"/>
      <c r="FB614" s="13"/>
      <c r="FC614" s="13"/>
      <c r="FD614" s="13"/>
      <c r="FE614" s="13"/>
      <c r="FF614" s="13"/>
      <c r="FG614" s="13"/>
      <c r="FH614" s="13"/>
      <c r="FI614" s="13"/>
      <c r="FJ614" s="13"/>
      <c r="FK614" s="13"/>
      <c r="FL614" s="13"/>
      <c r="FM614" s="13"/>
      <c r="FN614" s="13"/>
      <c r="FO614" s="13"/>
      <c r="FP614" s="13"/>
      <c r="FQ614" s="13"/>
      <c r="FR614" s="13"/>
      <c r="FS614" s="13"/>
      <c r="FT614" s="13"/>
      <c r="FU614" s="13"/>
      <c r="FV614" s="13"/>
      <c r="FW614" s="13"/>
      <c r="FX614" s="13"/>
      <c r="FY614" s="13"/>
      <c r="FZ614" s="13"/>
      <c r="GA614" s="13"/>
      <c r="GB614" s="13"/>
      <c r="GC614" s="13"/>
      <c r="GD614" s="13"/>
      <c r="GE614" s="13"/>
    </row>
    <row r="615" spans="1:187" x14ac:dyDescent="0.2">
      <c r="A615" s="3"/>
      <c r="B615" s="3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EZ615" s="14"/>
      <c r="FA615" s="14"/>
      <c r="FB615" s="14"/>
      <c r="FC615" s="14"/>
      <c r="FD615" s="14"/>
      <c r="FE615" s="14"/>
      <c r="FF615" s="14"/>
      <c r="FG615" s="14"/>
      <c r="FH615" s="14"/>
      <c r="FI615" s="14"/>
      <c r="FJ615" s="14"/>
      <c r="FK615" s="14"/>
      <c r="FL615" s="14"/>
      <c r="FM615" s="14"/>
      <c r="FN615" s="14"/>
      <c r="FO615" s="14"/>
      <c r="FP615" s="14"/>
      <c r="FQ615" s="14"/>
      <c r="FR615" s="14"/>
      <c r="FS615" s="14"/>
      <c r="FT615" s="14"/>
      <c r="FU615" s="14"/>
      <c r="FV615" s="14"/>
      <c r="FW615" s="14"/>
      <c r="FX615" s="14"/>
      <c r="FY615" s="14"/>
      <c r="FZ615" s="14"/>
      <c r="GA615" s="14"/>
      <c r="GB615" s="14"/>
      <c r="GC615" s="14"/>
      <c r="GD615" s="14"/>
      <c r="GE615" s="14"/>
    </row>
    <row r="616" spans="1:187" x14ac:dyDescent="0.2">
      <c r="A616" s="3"/>
      <c r="B616" s="3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EZ616" s="4"/>
      <c r="FA616" s="4"/>
      <c r="FB616" s="4"/>
      <c r="FC616" s="4"/>
      <c r="FD616" s="4"/>
      <c r="FE616" s="4"/>
      <c r="FF616" s="4"/>
      <c r="FG616" s="4"/>
      <c r="FH616" s="4"/>
      <c r="FI616" s="4"/>
      <c r="FJ616" s="4"/>
      <c r="FK616" s="4"/>
      <c r="FL616" s="4"/>
      <c r="FM616" s="4"/>
      <c r="FN616" s="4"/>
      <c r="FO616" s="4"/>
      <c r="FP616" s="4"/>
      <c r="FQ616" s="4"/>
      <c r="FR616" s="4"/>
      <c r="FS616" s="4"/>
      <c r="FT616" s="4"/>
      <c r="FU616" s="4"/>
      <c r="FV616" s="4"/>
      <c r="FW616" s="4"/>
      <c r="FX616" s="4"/>
      <c r="FY616" s="4"/>
      <c r="FZ616" s="4"/>
      <c r="GA616" s="4"/>
      <c r="GB616" s="4"/>
      <c r="GC616" s="4"/>
      <c r="GD616" s="4"/>
      <c r="GE616" s="4"/>
    </row>
    <row r="617" spans="1:187" x14ac:dyDescent="0.2">
      <c r="A617" s="3"/>
      <c r="B617" s="3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EZ617" s="4"/>
      <c r="FA617" s="4"/>
      <c r="FB617" s="4"/>
      <c r="FC617" s="4"/>
      <c r="FD617" s="4"/>
      <c r="FE617" s="4"/>
      <c r="FF617" s="4"/>
      <c r="FG617" s="4"/>
      <c r="FH617" s="4"/>
      <c r="FI617" s="4"/>
      <c r="FJ617" s="4"/>
      <c r="FK617" s="4"/>
      <c r="FL617" s="4"/>
      <c r="FM617" s="4"/>
      <c r="FN617" s="4"/>
      <c r="FO617" s="4"/>
      <c r="FP617" s="4"/>
      <c r="FQ617" s="4"/>
      <c r="FR617" s="4"/>
      <c r="FS617" s="4"/>
      <c r="FT617" s="4"/>
      <c r="FU617" s="4"/>
      <c r="FV617" s="4"/>
      <c r="FW617" s="4"/>
      <c r="FX617" s="4"/>
      <c r="FY617" s="4"/>
      <c r="FZ617" s="4"/>
      <c r="GA617" s="4"/>
      <c r="GB617" s="4"/>
      <c r="GC617" s="4"/>
      <c r="GD617" s="4"/>
      <c r="GE617" s="4"/>
    </row>
    <row r="618" spans="1:187" x14ac:dyDescent="0.2">
      <c r="A618" s="3"/>
      <c r="B618" s="3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EZ618" s="13"/>
      <c r="FA618" s="13"/>
      <c r="FB618" s="13"/>
      <c r="FC618" s="13"/>
      <c r="FD618" s="13"/>
      <c r="FE618" s="13"/>
      <c r="FF618" s="13"/>
      <c r="FG618" s="13"/>
      <c r="FH618" s="13"/>
      <c r="FI618" s="13"/>
      <c r="FJ618" s="13"/>
      <c r="FK618" s="13"/>
      <c r="FL618" s="13"/>
      <c r="FM618" s="13"/>
      <c r="FN618" s="13"/>
      <c r="FO618" s="13"/>
      <c r="FP618" s="13"/>
      <c r="FQ618" s="13"/>
      <c r="FR618" s="13"/>
      <c r="FS618" s="13"/>
      <c r="FT618" s="13"/>
      <c r="FU618" s="13"/>
      <c r="FV618" s="13"/>
      <c r="FW618" s="13"/>
      <c r="FX618" s="13"/>
      <c r="FY618" s="13"/>
      <c r="FZ618" s="13"/>
      <c r="GA618" s="13"/>
      <c r="GB618" s="13"/>
      <c r="GC618" s="13"/>
      <c r="GD618" s="13"/>
      <c r="GE618" s="13"/>
    </row>
    <row r="619" spans="1:187" x14ac:dyDescent="0.2">
      <c r="A619" s="3"/>
      <c r="B619" s="3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EZ619" s="14"/>
      <c r="FA619" s="14"/>
      <c r="FB619" s="14"/>
      <c r="FC619" s="14"/>
      <c r="FD619" s="14"/>
      <c r="FE619" s="14"/>
      <c r="FF619" s="14"/>
      <c r="FG619" s="14"/>
      <c r="FH619" s="14"/>
      <c r="FI619" s="14"/>
      <c r="FJ619" s="14"/>
      <c r="FK619" s="14"/>
      <c r="FL619" s="14"/>
      <c r="FM619" s="14"/>
      <c r="FN619" s="14"/>
      <c r="FO619" s="14"/>
      <c r="FP619" s="14"/>
      <c r="FQ619" s="14"/>
      <c r="FR619" s="14"/>
      <c r="FS619" s="14"/>
      <c r="FT619" s="14"/>
      <c r="FU619" s="14"/>
      <c r="FV619" s="14"/>
      <c r="FW619" s="14"/>
      <c r="FX619" s="14"/>
      <c r="FY619" s="14"/>
      <c r="FZ619" s="14"/>
      <c r="GA619" s="14"/>
      <c r="GB619" s="14"/>
      <c r="GC619" s="14"/>
      <c r="GD619" s="14"/>
      <c r="GE619" s="14"/>
    </row>
    <row r="620" spans="1:187" x14ac:dyDescent="0.2">
      <c r="A620" s="3"/>
      <c r="B620" s="3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EZ620" s="4"/>
      <c r="FA620" s="4"/>
      <c r="FB620" s="4"/>
      <c r="FC620" s="4"/>
      <c r="FD620" s="4"/>
      <c r="FE620" s="4"/>
      <c r="FF620" s="4"/>
      <c r="FG620" s="4"/>
      <c r="FH620" s="4"/>
      <c r="FI620" s="4"/>
      <c r="FJ620" s="4"/>
      <c r="FK620" s="4"/>
      <c r="FL620" s="4"/>
      <c r="FM620" s="4"/>
      <c r="FN620" s="4"/>
      <c r="FO620" s="4"/>
      <c r="FP620" s="4"/>
      <c r="FQ620" s="4"/>
      <c r="FR620" s="4"/>
      <c r="FS620" s="4"/>
      <c r="FT620" s="4"/>
      <c r="FU620" s="4"/>
      <c r="FV620" s="4"/>
      <c r="FW620" s="4"/>
      <c r="FX620" s="4"/>
      <c r="FY620" s="4"/>
      <c r="FZ620" s="4"/>
      <c r="GA620" s="4"/>
      <c r="GB620" s="4"/>
      <c r="GC620" s="4"/>
      <c r="GD620" s="4"/>
      <c r="GE620" s="4"/>
    </row>
    <row r="621" spans="1:187" x14ac:dyDescent="0.2">
      <c r="A621" s="3"/>
      <c r="B621" s="3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EZ621" s="4"/>
      <c r="FA621" s="4"/>
      <c r="FB621" s="4"/>
      <c r="FC621" s="4"/>
      <c r="FD621" s="4"/>
      <c r="FE621" s="4"/>
      <c r="FF621" s="4"/>
      <c r="FG621" s="4"/>
      <c r="FH621" s="4"/>
      <c r="FI621" s="4"/>
      <c r="FJ621" s="4"/>
      <c r="FK621" s="4"/>
      <c r="FL621" s="4"/>
      <c r="FM621" s="4"/>
      <c r="FN621" s="4"/>
      <c r="FO621" s="4"/>
      <c r="FP621" s="4"/>
      <c r="FQ621" s="4"/>
      <c r="FR621" s="4"/>
      <c r="FS621" s="4"/>
      <c r="FT621" s="4"/>
      <c r="FU621" s="4"/>
      <c r="FV621" s="4"/>
      <c r="FW621" s="4"/>
      <c r="FX621" s="4"/>
      <c r="FY621" s="4"/>
      <c r="FZ621" s="4"/>
      <c r="GA621" s="4"/>
      <c r="GB621" s="4"/>
      <c r="GC621" s="4"/>
      <c r="GD621" s="4"/>
      <c r="GE621" s="4"/>
    </row>
    <row r="622" spans="1:187" x14ac:dyDescent="0.2">
      <c r="A622" s="3"/>
      <c r="B622" s="3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EZ622" s="13"/>
      <c r="FA622" s="13"/>
      <c r="FB622" s="13"/>
      <c r="FC622" s="13"/>
      <c r="FD622" s="13"/>
      <c r="FE622" s="13"/>
      <c r="FF622" s="13"/>
      <c r="FG622" s="13"/>
      <c r="FH622" s="13"/>
      <c r="FI622" s="13"/>
      <c r="FJ622" s="13"/>
      <c r="FK622" s="13"/>
      <c r="FL622" s="13"/>
      <c r="FM622" s="13"/>
      <c r="FN622" s="13"/>
      <c r="FO622" s="13"/>
      <c r="FP622" s="13"/>
      <c r="FQ622" s="13"/>
      <c r="FR622" s="13"/>
      <c r="FS622" s="13"/>
      <c r="FT622" s="13"/>
      <c r="FU622" s="13"/>
      <c r="FV622" s="13"/>
      <c r="FW622" s="13"/>
      <c r="FX622" s="13"/>
      <c r="FY622" s="13"/>
      <c r="FZ622" s="13"/>
      <c r="GA622" s="13"/>
      <c r="GB622" s="13"/>
      <c r="GC622" s="13"/>
      <c r="GD622" s="13"/>
      <c r="GE622" s="13"/>
    </row>
    <row r="623" spans="1:187" x14ac:dyDescent="0.2">
      <c r="A623" s="3"/>
      <c r="B623" s="3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EZ623" s="14"/>
      <c r="FA623" s="14"/>
      <c r="FB623" s="14"/>
      <c r="FC623" s="14"/>
      <c r="FD623" s="14"/>
      <c r="FE623" s="14"/>
      <c r="FF623" s="14"/>
      <c r="FG623" s="14"/>
      <c r="FH623" s="14"/>
      <c r="FI623" s="14"/>
      <c r="FJ623" s="14"/>
      <c r="FK623" s="14"/>
      <c r="FL623" s="14"/>
      <c r="FM623" s="14"/>
      <c r="FN623" s="14"/>
      <c r="FO623" s="14"/>
      <c r="FP623" s="14"/>
      <c r="FQ623" s="14"/>
      <c r="FR623" s="14"/>
      <c r="FS623" s="14"/>
      <c r="FT623" s="14"/>
      <c r="FU623" s="14"/>
      <c r="FV623" s="14"/>
      <c r="FW623" s="14"/>
      <c r="FX623" s="14"/>
      <c r="FY623" s="14"/>
      <c r="FZ623" s="14"/>
      <c r="GA623" s="14"/>
      <c r="GB623" s="14"/>
      <c r="GC623" s="14"/>
      <c r="GD623" s="14"/>
      <c r="GE623" s="14"/>
    </row>
    <row r="624" spans="1:187" x14ac:dyDescent="0.2">
      <c r="A624" s="3"/>
      <c r="B624" s="3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EZ624" s="4"/>
      <c r="FA624" s="4"/>
      <c r="FB624" s="4"/>
      <c r="FC624" s="4"/>
      <c r="FD624" s="4"/>
      <c r="FE624" s="4"/>
      <c r="FF624" s="4"/>
      <c r="FG624" s="4"/>
      <c r="FH624" s="4"/>
      <c r="FI624" s="4"/>
      <c r="FJ624" s="4"/>
      <c r="FK624" s="4"/>
      <c r="FL624" s="4"/>
      <c r="FM624" s="4"/>
      <c r="FN624" s="4"/>
      <c r="FO624" s="4"/>
      <c r="FP624" s="4"/>
      <c r="FQ624" s="4"/>
      <c r="FR624" s="4"/>
      <c r="FS624" s="4"/>
      <c r="FT624" s="4"/>
      <c r="FU624" s="4"/>
      <c r="FV624" s="4"/>
      <c r="FW624" s="4"/>
      <c r="FX624" s="4"/>
      <c r="FY624" s="4"/>
      <c r="FZ624" s="4"/>
      <c r="GA624" s="4"/>
      <c r="GB624" s="4"/>
      <c r="GC624" s="4"/>
      <c r="GD624" s="4"/>
      <c r="GE624" s="4"/>
    </row>
    <row r="625" spans="1:187" x14ac:dyDescent="0.2">
      <c r="A625" s="3"/>
      <c r="B625" s="3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EZ625" s="4"/>
      <c r="FA625" s="4"/>
      <c r="FB625" s="4"/>
      <c r="FC625" s="4"/>
      <c r="FD625" s="4"/>
      <c r="FE625" s="4"/>
      <c r="FF625" s="4"/>
      <c r="FG625" s="4"/>
      <c r="FH625" s="4"/>
      <c r="FI625" s="4"/>
      <c r="FJ625" s="4"/>
      <c r="FK625" s="4"/>
      <c r="FL625" s="4"/>
      <c r="FM625" s="4"/>
      <c r="FN625" s="4"/>
      <c r="FO625" s="4"/>
      <c r="FP625" s="4"/>
      <c r="FQ625" s="4"/>
      <c r="FR625" s="4"/>
      <c r="FS625" s="4"/>
      <c r="FT625" s="4"/>
      <c r="FU625" s="4"/>
      <c r="FV625" s="4"/>
      <c r="FW625" s="4"/>
      <c r="FX625" s="4"/>
      <c r="FY625" s="4"/>
      <c r="FZ625" s="4"/>
      <c r="GA625" s="4"/>
      <c r="GB625" s="4"/>
      <c r="GC625" s="4"/>
      <c r="GD625" s="4"/>
      <c r="GE625" s="4"/>
    </row>
    <row r="626" spans="1:187" x14ac:dyDescent="0.2">
      <c r="A626" s="3"/>
      <c r="B626" s="3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EZ626" s="13"/>
      <c r="FA626" s="13"/>
      <c r="FB626" s="13"/>
      <c r="FC626" s="13"/>
      <c r="FD626" s="13"/>
      <c r="FE626" s="13"/>
      <c r="FF626" s="13"/>
      <c r="FG626" s="13"/>
      <c r="FH626" s="13"/>
      <c r="FI626" s="13"/>
      <c r="FJ626" s="13"/>
      <c r="FK626" s="13"/>
      <c r="FL626" s="13"/>
      <c r="FM626" s="13"/>
      <c r="FN626" s="13"/>
      <c r="FO626" s="13"/>
      <c r="FP626" s="13"/>
      <c r="FQ626" s="13"/>
      <c r="FR626" s="13"/>
      <c r="FS626" s="13"/>
      <c r="FT626" s="13"/>
      <c r="FU626" s="13"/>
      <c r="FV626" s="13"/>
      <c r="FW626" s="13"/>
      <c r="FX626" s="13"/>
      <c r="FY626" s="13"/>
      <c r="FZ626" s="13"/>
      <c r="GA626" s="13"/>
      <c r="GB626" s="13"/>
      <c r="GC626" s="13"/>
      <c r="GD626" s="13"/>
      <c r="GE626" s="13"/>
    </row>
    <row r="627" spans="1:187" x14ac:dyDescent="0.2">
      <c r="A627" s="3"/>
      <c r="B627" s="3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EZ627" s="14"/>
      <c r="FA627" s="14"/>
      <c r="FB627" s="14"/>
      <c r="FC627" s="14"/>
      <c r="FD627" s="14"/>
      <c r="FE627" s="14"/>
      <c r="FF627" s="14"/>
      <c r="FG627" s="14"/>
      <c r="FH627" s="14"/>
      <c r="FI627" s="14"/>
      <c r="FJ627" s="14"/>
      <c r="FK627" s="14"/>
      <c r="FL627" s="14"/>
      <c r="FM627" s="14"/>
      <c r="FN627" s="14"/>
      <c r="FO627" s="14"/>
      <c r="FP627" s="14"/>
      <c r="FQ627" s="14"/>
      <c r="FR627" s="14"/>
      <c r="FS627" s="14"/>
      <c r="FT627" s="14"/>
      <c r="FU627" s="14"/>
      <c r="FV627" s="14"/>
      <c r="FW627" s="14"/>
      <c r="FX627" s="14"/>
      <c r="FY627" s="14"/>
      <c r="FZ627" s="14"/>
      <c r="GA627" s="14"/>
      <c r="GB627" s="14"/>
      <c r="GC627" s="14"/>
      <c r="GD627" s="14"/>
      <c r="GE627" s="14"/>
    </row>
    <row r="628" spans="1:187" x14ac:dyDescent="0.2">
      <c r="A628" s="3"/>
      <c r="B628" s="3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EZ628" s="4"/>
      <c r="FA628" s="4"/>
      <c r="FB628" s="4"/>
      <c r="FC628" s="4"/>
      <c r="FD628" s="4"/>
      <c r="FE628" s="4"/>
      <c r="FF628" s="4"/>
      <c r="FG628" s="4"/>
      <c r="FH628" s="4"/>
      <c r="FI628" s="4"/>
      <c r="FJ628" s="4"/>
      <c r="FK628" s="4"/>
      <c r="FL628" s="4"/>
      <c r="FM628" s="4"/>
      <c r="FN628" s="4"/>
      <c r="FO628" s="4"/>
      <c r="FP628" s="4"/>
      <c r="FQ628" s="4"/>
      <c r="FR628" s="4"/>
      <c r="FS628" s="4"/>
      <c r="FT628" s="4"/>
      <c r="FU628" s="4"/>
      <c r="FV628" s="4"/>
      <c r="FW628" s="4"/>
      <c r="FX628" s="4"/>
      <c r="FY628" s="4"/>
      <c r="FZ628" s="4"/>
      <c r="GA628" s="4"/>
      <c r="GB628" s="4"/>
      <c r="GC628" s="4"/>
      <c r="GD628" s="4"/>
      <c r="GE628" s="4"/>
    </row>
    <row r="629" spans="1:187" x14ac:dyDescent="0.2">
      <c r="A629" s="3"/>
      <c r="B629" s="3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EZ629" s="4"/>
      <c r="FA629" s="4"/>
      <c r="FB629" s="4"/>
      <c r="FC629" s="4"/>
      <c r="FD629" s="4"/>
      <c r="FE629" s="4"/>
      <c r="FF629" s="4"/>
      <c r="FG629" s="4"/>
      <c r="FH629" s="4"/>
      <c r="FI629" s="4"/>
      <c r="FJ629" s="4"/>
      <c r="FK629" s="4"/>
      <c r="FL629" s="4"/>
      <c r="FM629" s="4"/>
      <c r="FN629" s="4"/>
      <c r="FO629" s="4"/>
      <c r="FP629" s="4"/>
      <c r="FQ629" s="4"/>
      <c r="FR629" s="4"/>
      <c r="FS629" s="4"/>
      <c r="FT629" s="4"/>
      <c r="FU629" s="4"/>
      <c r="FV629" s="4"/>
      <c r="FW629" s="4"/>
      <c r="FX629" s="4"/>
      <c r="FY629" s="4"/>
      <c r="FZ629" s="4"/>
      <c r="GA629" s="4"/>
      <c r="GB629" s="4"/>
      <c r="GC629" s="4"/>
      <c r="GD629" s="4"/>
      <c r="GE629" s="4"/>
    </row>
    <row r="630" spans="1:187" x14ac:dyDescent="0.2">
      <c r="A630" s="3"/>
      <c r="B630" s="3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EZ630" s="13"/>
      <c r="FA630" s="13"/>
      <c r="FB630" s="13"/>
      <c r="FC630" s="13"/>
      <c r="FD630" s="13"/>
      <c r="FE630" s="13"/>
      <c r="FF630" s="13"/>
      <c r="FG630" s="13"/>
      <c r="FH630" s="13"/>
      <c r="FI630" s="13"/>
      <c r="FJ630" s="13"/>
      <c r="FK630" s="13"/>
      <c r="FL630" s="13"/>
      <c r="FM630" s="13"/>
      <c r="FN630" s="13"/>
      <c r="FO630" s="13"/>
      <c r="FP630" s="13"/>
      <c r="FQ630" s="13"/>
      <c r="FR630" s="13"/>
      <c r="FS630" s="13"/>
      <c r="FT630" s="13"/>
      <c r="FU630" s="13"/>
      <c r="FV630" s="13"/>
      <c r="FW630" s="13"/>
      <c r="FX630" s="13"/>
      <c r="FY630" s="13"/>
      <c r="FZ630" s="13"/>
      <c r="GA630" s="13"/>
      <c r="GB630" s="13"/>
      <c r="GC630" s="13"/>
      <c r="GD630" s="13"/>
      <c r="GE630" s="13"/>
    </row>
    <row r="631" spans="1:187" x14ac:dyDescent="0.2">
      <c r="A631" s="3"/>
      <c r="B631" s="3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EZ631" s="14"/>
      <c r="FA631" s="14"/>
      <c r="FB631" s="14"/>
      <c r="FC631" s="14"/>
      <c r="FD631" s="14"/>
      <c r="FE631" s="14"/>
      <c r="FF631" s="14"/>
      <c r="FG631" s="14"/>
      <c r="FH631" s="14"/>
      <c r="FI631" s="14"/>
      <c r="FJ631" s="14"/>
      <c r="FK631" s="14"/>
      <c r="FL631" s="14"/>
      <c r="FM631" s="14"/>
      <c r="FN631" s="14"/>
      <c r="FO631" s="14"/>
      <c r="FP631" s="14"/>
      <c r="FQ631" s="14"/>
      <c r="FR631" s="14"/>
      <c r="FS631" s="14"/>
      <c r="FT631" s="14"/>
      <c r="FU631" s="14"/>
      <c r="FV631" s="14"/>
      <c r="FW631" s="14"/>
      <c r="FX631" s="14"/>
      <c r="FY631" s="14"/>
      <c r="FZ631" s="14"/>
      <c r="GA631" s="14"/>
      <c r="GB631" s="14"/>
      <c r="GC631" s="14"/>
      <c r="GD631" s="14"/>
      <c r="GE631" s="14"/>
    </row>
    <row r="632" spans="1:187" x14ac:dyDescent="0.2">
      <c r="A632" s="3"/>
      <c r="B632" s="3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EZ632" s="4"/>
      <c r="FA632" s="4"/>
      <c r="FB632" s="4"/>
      <c r="FC632" s="4"/>
      <c r="FD632" s="4"/>
      <c r="FE632" s="4"/>
      <c r="FF632" s="4"/>
      <c r="FG632" s="4"/>
      <c r="FH632" s="4"/>
      <c r="FI632" s="4"/>
      <c r="FJ632" s="4"/>
      <c r="FK632" s="4"/>
      <c r="FL632" s="4"/>
      <c r="FM632" s="4"/>
      <c r="FN632" s="4"/>
      <c r="FO632" s="4"/>
      <c r="FP632" s="4"/>
      <c r="FQ632" s="4"/>
      <c r="FR632" s="4"/>
      <c r="FS632" s="4"/>
      <c r="FT632" s="4"/>
      <c r="FU632" s="4"/>
      <c r="FV632" s="4"/>
      <c r="FW632" s="4"/>
      <c r="FX632" s="4"/>
      <c r="FY632" s="4"/>
      <c r="FZ632" s="4"/>
      <c r="GA632" s="4"/>
      <c r="GB632" s="4"/>
      <c r="GC632" s="4"/>
      <c r="GD632" s="4"/>
      <c r="GE632" s="4"/>
    </row>
    <row r="633" spans="1:187" x14ac:dyDescent="0.2">
      <c r="A633" s="3"/>
      <c r="B633" s="3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EZ633" s="4"/>
      <c r="FA633" s="4"/>
      <c r="FB633" s="4"/>
      <c r="FC633" s="4"/>
      <c r="FD633" s="4"/>
      <c r="FE633" s="4"/>
      <c r="FF633" s="4"/>
      <c r="FG633" s="4"/>
      <c r="FH633" s="4"/>
      <c r="FI633" s="4"/>
      <c r="FJ633" s="4"/>
      <c r="FK633" s="4"/>
      <c r="FL633" s="4"/>
      <c r="FM633" s="4"/>
      <c r="FN633" s="4"/>
      <c r="FO633" s="4"/>
      <c r="FP633" s="4"/>
      <c r="FQ633" s="4"/>
      <c r="FR633" s="4"/>
      <c r="FS633" s="4"/>
      <c r="FT633" s="4"/>
      <c r="FU633" s="4"/>
      <c r="FV633" s="4"/>
      <c r="FW633" s="4"/>
      <c r="FX633" s="4"/>
      <c r="FY633" s="4"/>
      <c r="FZ633" s="4"/>
      <c r="GA633" s="4"/>
      <c r="GB633" s="4"/>
      <c r="GC633" s="4"/>
      <c r="GD633" s="4"/>
      <c r="GE633" s="4"/>
    </row>
    <row r="634" spans="1:187" x14ac:dyDescent="0.2">
      <c r="A634" s="3"/>
      <c r="B634" s="3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EZ634" s="13"/>
      <c r="FA634" s="13"/>
      <c r="FB634" s="13"/>
      <c r="FC634" s="13"/>
      <c r="FD634" s="13"/>
      <c r="FE634" s="13"/>
      <c r="FF634" s="13"/>
      <c r="FG634" s="13"/>
      <c r="FH634" s="13"/>
      <c r="FI634" s="13"/>
      <c r="FJ634" s="13"/>
      <c r="FK634" s="13"/>
      <c r="FL634" s="13"/>
      <c r="FM634" s="13"/>
      <c r="FN634" s="13"/>
      <c r="FO634" s="13"/>
      <c r="FP634" s="13"/>
      <c r="FQ634" s="13"/>
      <c r="FR634" s="13"/>
      <c r="FS634" s="13"/>
      <c r="FT634" s="13"/>
      <c r="FU634" s="13"/>
      <c r="FV634" s="13"/>
      <c r="FW634" s="13"/>
      <c r="FX634" s="13"/>
      <c r="FY634" s="13"/>
      <c r="FZ634" s="13"/>
      <c r="GA634" s="13"/>
      <c r="GB634" s="13"/>
      <c r="GC634" s="13"/>
      <c r="GD634" s="13"/>
      <c r="GE634" s="13"/>
    </row>
    <row r="635" spans="1:187" x14ac:dyDescent="0.2">
      <c r="A635" s="3"/>
      <c r="B635" s="3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EZ635" s="14"/>
      <c r="FA635" s="14"/>
      <c r="FB635" s="14"/>
      <c r="FC635" s="14"/>
      <c r="FD635" s="14"/>
      <c r="FE635" s="14"/>
      <c r="FF635" s="14"/>
      <c r="FG635" s="14"/>
      <c r="FH635" s="14"/>
      <c r="FI635" s="14"/>
      <c r="FJ635" s="14"/>
      <c r="FK635" s="14"/>
      <c r="FL635" s="14"/>
      <c r="FM635" s="14"/>
      <c r="FN635" s="14"/>
      <c r="FO635" s="14"/>
      <c r="FP635" s="14"/>
      <c r="FQ635" s="14"/>
      <c r="FR635" s="14"/>
      <c r="FS635" s="14"/>
      <c r="FT635" s="14"/>
      <c r="FU635" s="14"/>
      <c r="FV635" s="14"/>
      <c r="FW635" s="14"/>
      <c r="FX635" s="14"/>
      <c r="FY635" s="14"/>
      <c r="FZ635" s="14"/>
      <c r="GA635" s="14"/>
      <c r="GB635" s="14"/>
      <c r="GC635" s="14"/>
      <c r="GD635" s="14"/>
      <c r="GE635" s="14"/>
    </row>
    <row r="636" spans="1:187" x14ac:dyDescent="0.2">
      <c r="A636" s="3"/>
      <c r="B636" s="3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EZ636" s="4"/>
      <c r="FA636" s="4"/>
      <c r="FB636" s="4"/>
      <c r="FC636" s="4"/>
      <c r="FD636" s="4"/>
      <c r="FE636" s="4"/>
      <c r="FF636" s="4"/>
      <c r="FG636" s="4"/>
      <c r="FH636" s="4"/>
      <c r="FI636" s="4"/>
      <c r="FJ636" s="4"/>
      <c r="FK636" s="4"/>
      <c r="FL636" s="4"/>
      <c r="FM636" s="4"/>
      <c r="FN636" s="4"/>
      <c r="FO636" s="4"/>
      <c r="FP636" s="4"/>
      <c r="FQ636" s="4"/>
      <c r="FR636" s="4"/>
      <c r="FS636" s="4"/>
      <c r="FT636" s="4"/>
      <c r="FU636" s="4"/>
      <c r="FV636" s="4"/>
      <c r="FW636" s="4"/>
      <c r="FX636" s="4"/>
      <c r="FY636" s="4"/>
      <c r="FZ636" s="4"/>
      <c r="GA636" s="4"/>
      <c r="GB636" s="4"/>
      <c r="GC636" s="4"/>
      <c r="GD636" s="4"/>
      <c r="GE636" s="4"/>
    </row>
    <row r="637" spans="1:187" x14ac:dyDescent="0.2">
      <c r="A637" s="3"/>
      <c r="B637" s="3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EZ637" s="4"/>
      <c r="FA637" s="4"/>
      <c r="FB637" s="4"/>
      <c r="FC637" s="4"/>
      <c r="FD637" s="4"/>
      <c r="FE637" s="4"/>
      <c r="FF637" s="4"/>
      <c r="FG637" s="4"/>
      <c r="FH637" s="4"/>
      <c r="FI637" s="4"/>
      <c r="FJ637" s="4"/>
      <c r="FK637" s="4"/>
      <c r="FL637" s="4"/>
      <c r="FM637" s="4"/>
      <c r="FN637" s="4"/>
      <c r="FO637" s="4"/>
      <c r="FP637" s="4"/>
      <c r="FQ637" s="4"/>
      <c r="FR637" s="4"/>
      <c r="FS637" s="4"/>
      <c r="FT637" s="4"/>
      <c r="FU637" s="4"/>
      <c r="FV637" s="4"/>
      <c r="FW637" s="4"/>
      <c r="FX637" s="4"/>
      <c r="FY637" s="4"/>
      <c r="FZ637" s="4"/>
      <c r="GA637" s="4"/>
      <c r="GB637" s="4"/>
      <c r="GC637" s="4"/>
      <c r="GD637" s="4"/>
      <c r="GE637" s="4"/>
    </row>
    <row r="638" spans="1:187" x14ac:dyDescent="0.2">
      <c r="A638" s="3"/>
      <c r="B638" s="3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EZ638" s="13"/>
      <c r="FA638" s="13"/>
      <c r="FB638" s="13"/>
      <c r="FC638" s="13"/>
      <c r="FD638" s="13"/>
      <c r="FE638" s="13"/>
      <c r="FF638" s="13"/>
      <c r="FG638" s="13"/>
      <c r="FH638" s="13"/>
      <c r="FI638" s="13"/>
      <c r="FJ638" s="13"/>
      <c r="FK638" s="13"/>
      <c r="FL638" s="13"/>
      <c r="FM638" s="13"/>
      <c r="FN638" s="13"/>
      <c r="FO638" s="13"/>
      <c r="FP638" s="13"/>
      <c r="FQ638" s="13"/>
      <c r="FR638" s="13"/>
      <c r="FS638" s="13"/>
      <c r="FT638" s="13"/>
      <c r="FU638" s="13"/>
      <c r="FV638" s="13"/>
      <c r="FW638" s="13"/>
      <c r="FX638" s="13"/>
      <c r="FY638" s="13"/>
      <c r="FZ638" s="13"/>
      <c r="GA638" s="13"/>
      <c r="GB638" s="13"/>
      <c r="GC638" s="13"/>
      <c r="GD638" s="13"/>
      <c r="GE638" s="13"/>
    </row>
    <row r="639" spans="1:187" x14ac:dyDescent="0.2">
      <c r="A639" s="3"/>
      <c r="B639" s="3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EZ639" s="14"/>
      <c r="FA639" s="14"/>
      <c r="FB639" s="14"/>
      <c r="FC639" s="14"/>
      <c r="FD639" s="14"/>
      <c r="FE639" s="14"/>
      <c r="FF639" s="14"/>
      <c r="FG639" s="14"/>
      <c r="FH639" s="14"/>
      <c r="FI639" s="14"/>
      <c r="FJ639" s="14"/>
      <c r="FK639" s="14"/>
      <c r="FL639" s="14"/>
      <c r="FM639" s="14"/>
      <c r="FN639" s="14"/>
      <c r="FO639" s="14"/>
      <c r="FP639" s="14"/>
      <c r="FQ639" s="14"/>
      <c r="FR639" s="14"/>
      <c r="FS639" s="14"/>
      <c r="FT639" s="14"/>
      <c r="FU639" s="14"/>
      <c r="FV639" s="14"/>
      <c r="FW639" s="14"/>
      <c r="FX639" s="14"/>
      <c r="FY639" s="14"/>
      <c r="FZ639" s="14"/>
      <c r="GA639" s="14"/>
      <c r="GB639" s="14"/>
      <c r="GC639" s="14"/>
      <c r="GD639" s="14"/>
      <c r="GE639" s="14"/>
    </row>
    <row r="640" spans="1:187" x14ac:dyDescent="0.2">
      <c r="A640" s="3"/>
      <c r="B640" s="3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EZ640" s="4"/>
      <c r="FA640" s="4"/>
      <c r="FB640" s="4"/>
      <c r="FC640" s="4"/>
      <c r="FD640" s="4"/>
      <c r="FE640" s="4"/>
      <c r="FF640" s="4"/>
      <c r="FG640" s="4"/>
      <c r="FH640" s="4"/>
      <c r="FI640" s="4"/>
      <c r="FJ640" s="4"/>
      <c r="FK640" s="4"/>
      <c r="FL640" s="4"/>
      <c r="FM640" s="4"/>
      <c r="FN640" s="4"/>
      <c r="FO640" s="4"/>
      <c r="FP640" s="4"/>
      <c r="FQ640" s="4"/>
      <c r="FR640" s="4"/>
      <c r="FS640" s="4"/>
      <c r="FT640" s="4"/>
      <c r="FU640" s="4"/>
      <c r="FV640" s="4"/>
      <c r="FW640" s="4"/>
      <c r="FX640" s="4"/>
      <c r="FY640" s="4"/>
      <c r="FZ640" s="4"/>
      <c r="GA640" s="4"/>
      <c r="GB640" s="4"/>
      <c r="GC640" s="4"/>
      <c r="GD640" s="4"/>
      <c r="GE640" s="4"/>
    </row>
    <row r="641" spans="1:187" x14ac:dyDescent="0.2">
      <c r="A641" s="3"/>
      <c r="B641" s="3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EZ641" s="4"/>
      <c r="FA641" s="4"/>
      <c r="FB641" s="4"/>
      <c r="FC641" s="4"/>
      <c r="FD641" s="4"/>
      <c r="FE641" s="4"/>
      <c r="FF641" s="4"/>
      <c r="FG641" s="4"/>
      <c r="FH641" s="4"/>
      <c r="FI641" s="4"/>
      <c r="FJ641" s="4"/>
      <c r="FK641" s="4"/>
      <c r="FL641" s="4"/>
      <c r="FM641" s="4"/>
      <c r="FN641" s="4"/>
      <c r="FO641" s="4"/>
      <c r="FP641" s="4"/>
      <c r="FQ641" s="4"/>
      <c r="FR641" s="4"/>
      <c r="FS641" s="4"/>
      <c r="FT641" s="4"/>
      <c r="FU641" s="4"/>
      <c r="FV641" s="4"/>
      <c r="FW641" s="4"/>
      <c r="FX641" s="4"/>
      <c r="FY641" s="4"/>
      <c r="FZ641" s="4"/>
      <c r="GA641" s="4"/>
      <c r="GB641" s="4"/>
      <c r="GC641" s="4"/>
      <c r="GD641" s="4"/>
      <c r="GE641" s="4"/>
    </row>
    <row r="642" spans="1:187" x14ac:dyDescent="0.2">
      <c r="A642" s="3"/>
      <c r="B642" s="3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EZ642" s="13"/>
      <c r="FA642" s="13"/>
      <c r="FB642" s="13"/>
      <c r="FC642" s="13"/>
      <c r="FD642" s="13"/>
      <c r="FE642" s="13"/>
      <c r="FF642" s="13"/>
      <c r="FG642" s="13"/>
      <c r="FH642" s="13"/>
      <c r="FI642" s="13"/>
      <c r="FJ642" s="13"/>
      <c r="FK642" s="13"/>
      <c r="FL642" s="13"/>
      <c r="FM642" s="13"/>
      <c r="FN642" s="13"/>
      <c r="FO642" s="13"/>
      <c r="FP642" s="13"/>
      <c r="FQ642" s="13"/>
      <c r="FR642" s="13"/>
      <c r="FS642" s="13"/>
      <c r="FT642" s="13"/>
      <c r="FU642" s="13"/>
      <c r="FV642" s="13"/>
      <c r="FW642" s="13"/>
      <c r="FX642" s="13"/>
      <c r="FY642" s="13"/>
      <c r="FZ642" s="13"/>
      <c r="GA642" s="13"/>
      <c r="GB642" s="13"/>
      <c r="GC642" s="13"/>
      <c r="GD642" s="13"/>
      <c r="GE642" s="13"/>
    </row>
    <row r="643" spans="1:187" x14ac:dyDescent="0.2">
      <c r="A643" s="3"/>
      <c r="B643" s="3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EZ643" s="14"/>
      <c r="FA643" s="14"/>
      <c r="FB643" s="14"/>
      <c r="FC643" s="14"/>
      <c r="FD643" s="14"/>
      <c r="FE643" s="14"/>
      <c r="FF643" s="14"/>
      <c r="FG643" s="14"/>
      <c r="FH643" s="14"/>
      <c r="FI643" s="14"/>
      <c r="FJ643" s="14"/>
      <c r="FK643" s="14"/>
      <c r="FL643" s="14"/>
      <c r="FM643" s="14"/>
      <c r="FN643" s="14"/>
      <c r="FO643" s="14"/>
      <c r="FP643" s="14"/>
      <c r="FQ643" s="14"/>
      <c r="FR643" s="14"/>
      <c r="FS643" s="14"/>
      <c r="FT643" s="14"/>
      <c r="FU643" s="14"/>
      <c r="FV643" s="14"/>
      <c r="FW643" s="14"/>
      <c r="FX643" s="14"/>
      <c r="FY643" s="14"/>
      <c r="FZ643" s="14"/>
      <c r="GA643" s="14"/>
      <c r="GB643" s="14"/>
      <c r="GC643" s="14"/>
      <c r="GD643" s="14"/>
      <c r="GE643" s="14"/>
    </row>
    <row r="644" spans="1:187" x14ac:dyDescent="0.2">
      <c r="A644" s="3"/>
      <c r="B644" s="3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EZ644" s="4"/>
      <c r="FA644" s="4"/>
      <c r="FB644" s="4"/>
      <c r="FC644" s="4"/>
      <c r="FD644" s="4"/>
      <c r="FE644" s="4"/>
      <c r="FF644" s="4"/>
      <c r="FG644" s="4"/>
      <c r="FH644" s="4"/>
      <c r="FI644" s="4"/>
      <c r="FJ644" s="4"/>
      <c r="FK644" s="4"/>
      <c r="FL644" s="4"/>
      <c r="FM644" s="4"/>
      <c r="FN644" s="4"/>
      <c r="FO644" s="4"/>
      <c r="FP644" s="4"/>
      <c r="FQ644" s="4"/>
      <c r="FR644" s="4"/>
      <c r="FS644" s="4"/>
      <c r="FT644" s="4"/>
      <c r="FU644" s="4"/>
      <c r="FV644" s="4"/>
      <c r="FW644" s="4"/>
      <c r="FX644" s="4"/>
      <c r="FY644" s="4"/>
      <c r="FZ644" s="4"/>
      <c r="GA644" s="4"/>
      <c r="GB644" s="4"/>
      <c r="GC644" s="4"/>
      <c r="GD644" s="4"/>
      <c r="GE644" s="4"/>
    </row>
    <row r="645" spans="1:187" x14ac:dyDescent="0.2">
      <c r="A645" s="3"/>
      <c r="B645" s="3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EZ645" s="4"/>
      <c r="FA645" s="4"/>
      <c r="FB645" s="4"/>
      <c r="FC645" s="4"/>
      <c r="FD645" s="4"/>
      <c r="FE645" s="4"/>
      <c r="FF645" s="4"/>
      <c r="FG645" s="4"/>
      <c r="FH645" s="4"/>
      <c r="FI645" s="4"/>
      <c r="FJ645" s="4"/>
      <c r="FK645" s="4"/>
      <c r="FL645" s="4"/>
      <c r="FM645" s="4"/>
      <c r="FN645" s="4"/>
      <c r="FO645" s="4"/>
      <c r="FP645" s="4"/>
      <c r="FQ645" s="4"/>
      <c r="FR645" s="4"/>
      <c r="FS645" s="4"/>
      <c r="FT645" s="4"/>
      <c r="FU645" s="4"/>
      <c r="FV645" s="4"/>
      <c r="FW645" s="4"/>
      <c r="FX645" s="4"/>
      <c r="FY645" s="4"/>
      <c r="FZ645" s="4"/>
      <c r="GA645" s="4"/>
      <c r="GB645" s="4"/>
      <c r="GC645" s="4"/>
      <c r="GD645" s="4"/>
      <c r="GE645" s="4"/>
    </row>
    <row r="646" spans="1:187" x14ac:dyDescent="0.2">
      <c r="A646" s="3"/>
      <c r="B646" s="3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EZ646" s="13"/>
      <c r="FA646" s="13"/>
      <c r="FB646" s="13"/>
      <c r="FC646" s="13"/>
      <c r="FD646" s="13"/>
      <c r="FE646" s="13"/>
      <c r="FF646" s="13"/>
      <c r="FG646" s="13"/>
      <c r="FH646" s="13"/>
      <c r="FI646" s="13"/>
      <c r="FJ646" s="13"/>
      <c r="FK646" s="13"/>
      <c r="FL646" s="13"/>
      <c r="FM646" s="13"/>
      <c r="FN646" s="13"/>
      <c r="FO646" s="13"/>
      <c r="FP646" s="13"/>
      <c r="FQ646" s="13"/>
      <c r="FR646" s="13"/>
      <c r="FS646" s="13"/>
      <c r="FT646" s="13"/>
      <c r="FU646" s="13"/>
      <c r="FV646" s="13"/>
      <c r="FW646" s="13"/>
      <c r="FX646" s="13"/>
      <c r="FY646" s="13"/>
      <c r="FZ646" s="13"/>
      <c r="GA646" s="13"/>
      <c r="GB646" s="13"/>
      <c r="GC646" s="13"/>
      <c r="GD646" s="13"/>
      <c r="GE646" s="13"/>
    </row>
    <row r="647" spans="1:187" x14ac:dyDescent="0.2">
      <c r="A647" s="3"/>
      <c r="B647" s="3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EZ647" s="14"/>
      <c r="FA647" s="14"/>
      <c r="FB647" s="14"/>
      <c r="FC647" s="14"/>
      <c r="FD647" s="14"/>
      <c r="FE647" s="14"/>
      <c r="FF647" s="14"/>
      <c r="FG647" s="14"/>
      <c r="FH647" s="14"/>
      <c r="FI647" s="14"/>
      <c r="FJ647" s="14"/>
      <c r="FK647" s="14"/>
      <c r="FL647" s="14"/>
      <c r="FM647" s="14"/>
      <c r="FN647" s="14"/>
      <c r="FO647" s="14"/>
      <c r="FP647" s="14"/>
      <c r="FQ647" s="14"/>
      <c r="FR647" s="14"/>
      <c r="FS647" s="14"/>
      <c r="FT647" s="14"/>
      <c r="FU647" s="14"/>
      <c r="FV647" s="14"/>
      <c r="FW647" s="14"/>
      <c r="FX647" s="14"/>
      <c r="FY647" s="14"/>
      <c r="FZ647" s="14"/>
      <c r="GA647" s="14"/>
      <c r="GB647" s="14"/>
      <c r="GC647" s="14"/>
      <c r="GD647" s="14"/>
      <c r="GE647" s="14"/>
    </row>
    <row r="648" spans="1:187" x14ac:dyDescent="0.2">
      <c r="A648" s="3"/>
      <c r="B648" s="3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EZ648" s="4"/>
      <c r="FA648" s="4"/>
      <c r="FB648" s="4"/>
      <c r="FC648" s="4"/>
      <c r="FD648" s="4"/>
      <c r="FE648" s="4"/>
      <c r="FF648" s="4"/>
      <c r="FG648" s="4"/>
      <c r="FH648" s="4"/>
      <c r="FI648" s="4"/>
      <c r="FJ648" s="4"/>
      <c r="FK648" s="4"/>
      <c r="FL648" s="4"/>
      <c r="FM648" s="4"/>
      <c r="FN648" s="4"/>
      <c r="FO648" s="4"/>
      <c r="FP648" s="4"/>
      <c r="FQ648" s="4"/>
      <c r="FR648" s="4"/>
      <c r="FS648" s="4"/>
      <c r="FT648" s="4"/>
      <c r="FU648" s="4"/>
      <c r="FV648" s="4"/>
      <c r="FW648" s="4"/>
      <c r="FX648" s="4"/>
      <c r="FY648" s="4"/>
      <c r="FZ648" s="4"/>
      <c r="GA648" s="4"/>
      <c r="GB648" s="4"/>
      <c r="GC648" s="4"/>
      <c r="GD648" s="4"/>
      <c r="GE648" s="4"/>
    </row>
    <row r="649" spans="1:187" x14ac:dyDescent="0.2">
      <c r="A649" s="3"/>
      <c r="B649" s="3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EZ649" s="4"/>
      <c r="FA649" s="4"/>
      <c r="FB649" s="4"/>
      <c r="FC649" s="4"/>
      <c r="FD649" s="4"/>
      <c r="FE649" s="4"/>
      <c r="FF649" s="4"/>
      <c r="FG649" s="4"/>
      <c r="FH649" s="4"/>
      <c r="FI649" s="4"/>
      <c r="FJ649" s="4"/>
      <c r="FK649" s="4"/>
      <c r="FL649" s="4"/>
      <c r="FM649" s="4"/>
      <c r="FN649" s="4"/>
      <c r="FO649" s="4"/>
      <c r="FP649" s="4"/>
      <c r="FQ649" s="4"/>
      <c r="FR649" s="4"/>
      <c r="FS649" s="4"/>
      <c r="FT649" s="4"/>
      <c r="FU649" s="4"/>
      <c r="FV649" s="4"/>
      <c r="FW649" s="4"/>
      <c r="FX649" s="4"/>
      <c r="FY649" s="4"/>
      <c r="FZ649" s="4"/>
      <c r="GA649" s="4"/>
      <c r="GB649" s="4"/>
      <c r="GC649" s="4"/>
      <c r="GD649" s="4"/>
      <c r="GE649" s="4"/>
    </row>
    <row r="650" spans="1:187" x14ac:dyDescent="0.2">
      <c r="A650" s="3"/>
      <c r="B650" s="3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EZ650" s="13"/>
      <c r="FA650" s="13"/>
      <c r="FB650" s="13"/>
      <c r="FC650" s="13"/>
      <c r="FD650" s="13"/>
      <c r="FE650" s="13"/>
      <c r="FF650" s="13"/>
      <c r="FG650" s="13"/>
      <c r="FH650" s="13"/>
      <c r="FI650" s="13"/>
      <c r="FJ650" s="13"/>
      <c r="FK650" s="13"/>
      <c r="FL650" s="13"/>
      <c r="FM650" s="13"/>
      <c r="FN650" s="13"/>
      <c r="FO650" s="13"/>
      <c r="FP650" s="13"/>
      <c r="FQ650" s="13"/>
      <c r="FR650" s="13"/>
      <c r="FS650" s="13"/>
      <c r="FT650" s="13"/>
      <c r="FU650" s="13"/>
      <c r="FV650" s="13"/>
      <c r="FW650" s="13"/>
      <c r="FX650" s="13"/>
      <c r="FY650" s="13"/>
      <c r="FZ650" s="13"/>
      <c r="GA650" s="13"/>
      <c r="GB650" s="13"/>
      <c r="GC650" s="13"/>
      <c r="GD650" s="13"/>
      <c r="GE650" s="13"/>
    </row>
    <row r="651" spans="1:187" x14ac:dyDescent="0.2">
      <c r="A651" s="3"/>
      <c r="B651" s="3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EZ651" s="14"/>
      <c r="FA651" s="14"/>
      <c r="FB651" s="14"/>
      <c r="FC651" s="14"/>
      <c r="FD651" s="14"/>
      <c r="FE651" s="14"/>
      <c r="FF651" s="14"/>
      <c r="FG651" s="14"/>
      <c r="FH651" s="14"/>
      <c r="FI651" s="14"/>
      <c r="FJ651" s="14"/>
      <c r="FK651" s="14"/>
      <c r="FL651" s="14"/>
      <c r="FM651" s="14"/>
      <c r="FN651" s="14"/>
      <c r="FO651" s="14"/>
      <c r="FP651" s="14"/>
      <c r="FQ651" s="14"/>
      <c r="FR651" s="14"/>
      <c r="FS651" s="14"/>
      <c r="FT651" s="14"/>
      <c r="FU651" s="14"/>
      <c r="FV651" s="14"/>
      <c r="FW651" s="14"/>
      <c r="FX651" s="14"/>
      <c r="FY651" s="14"/>
      <c r="FZ651" s="14"/>
      <c r="GA651" s="14"/>
      <c r="GB651" s="14"/>
      <c r="GC651" s="14"/>
      <c r="GD651" s="14"/>
      <c r="GE651" s="14"/>
    </row>
    <row r="652" spans="1:187" x14ac:dyDescent="0.2">
      <c r="A652" s="3"/>
      <c r="B652" s="3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EZ652" s="4"/>
      <c r="FA652" s="4"/>
      <c r="FB652" s="4"/>
      <c r="FC652" s="4"/>
      <c r="FD652" s="4"/>
      <c r="FE652" s="4"/>
      <c r="FF652" s="4"/>
      <c r="FG652" s="4"/>
      <c r="FH652" s="4"/>
      <c r="FI652" s="4"/>
      <c r="FJ652" s="4"/>
      <c r="FK652" s="4"/>
      <c r="FL652" s="4"/>
      <c r="FM652" s="4"/>
      <c r="FN652" s="4"/>
      <c r="FO652" s="4"/>
      <c r="FP652" s="4"/>
      <c r="FQ652" s="4"/>
      <c r="FR652" s="4"/>
      <c r="FS652" s="4"/>
      <c r="FT652" s="4"/>
      <c r="FU652" s="4"/>
      <c r="FV652" s="4"/>
      <c r="FW652" s="4"/>
      <c r="FX652" s="4"/>
      <c r="FY652" s="4"/>
      <c r="FZ652" s="4"/>
      <c r="GA652" s="4"/>
      <c r="GB652" s="4"/>
      <c r="GC652" s="4"/>
      <c r="GD652" s="4"/>
      <c r="GE652" s="4"/>
    </row>
    <row r="653" spans="1:187" x14ac:dyDescent="0.2">
      <c r="A653" s="3"/>
      <c r="B653" s="3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EZ653" s="4"/>
      <c r="FA653" s="4"/>
      <c r="FB653" s="4"/>
      <c r="FC653" s="4"/>
      <c r="FD653" s="4"/>
      <c r="FE653" s="4"/>
      <c r="FF653" s="4"/>
      <c r="FG653" s="4"/>
      <c r="FH653" s="4"/>
      <c r="FI653" s="4"/>
      <c r="FJ653" s="4"/>
      <c r="FK653" s="4"/>
      <c r="FL653" s="4"/>
      <c r="FM653" s="4"/>
      <c r="FN653" s="4"/>
      <c r="FO653" s="4"/>
      <c r="FP653" s="4"/>
      <c r="FQ653" s="4"/>
      <c r="FR653" s="4"/>
      <c r="FS653" s="4"/>
      <c r="FT653" s="4"/>
      <c r="FU653" s="4"/>
      <c r="FV653" s="4"/>
      <c r="FW653" s="4"/>
      <c r="FX653" s="4"/>
      <c r="FY653" s="4"/>
      <c r="FZ653" s="4"/>
      <c r="GA653" s="4"/>
      <c r="GB653" s="4"/>
      <c r="GC653" s="4"/>
      <c r="GD653" s="4"/>
      <c r="GE653" s="4"/>
    </row>
    <row r="654" spans="1:187" x14ac:dyDescent="0.2">
      <c r="A654" s="3"/>
      <c r="B654" s="3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EZ654" s="13"/>
      <c r="FA654" s="13"/>
      <c r="FB654" s="13"/>
      <c r="FC654" s="13"/>
      <c r="FD654" s="13"/>
      <c r="FE654" s="13"/>
      <c r="FF654" s="13"/>
      <c r="FG654" s="13"/>
      <c r="FH654" s="13"/>
      <c r="FI654" s="13"/>
      <c r="FJ654" s="13"/>
      <c r="FK654" s="13"/>
      <c r="FL654" s="13"/>
      <c r="FM654" s="13"/>
      <c r="FN654" s="13"/>
      <c r="FO654" s="13"/>
      <c r="FP654" s="13"/>
      <c r="FQ654" s="13"/>
      <c r="FR654" s="13"/>
      <c r="FS654" s="13"/>
      <c r="FT654" s="13"/>
      <c r="FU654" s="13"/>
      <c r="FV654" s="13"/>
      <c r="FW654" s="13"/>
      <c r="FX654" s="13"/>
      <c r="FY654" s="13"/>
      <c r="FZ654" s="13"/>
      <c r="GA654" s="13"/>
      <c r="GB654" s="13"/>
      <c r="GC654" s="13"/>
      <c r="GD654" s="13"/>
      <c r="GE654" s="13"/>
    </row>
    <row r="655" spans="1:187" x14ac:dyDescent="0.2">
      <c r="A655" s="3"/>
      <c r="B655" s="3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EZ655" s="14"/>
      <c r="FA655" s="14"/>
      <c r="FB655" s="14"/>
      <c r="FC655" s="14"/>
      <c r="FD655" s="14"/>
      <c r="FE655" s="14"/>
      <c r="FF655" s="14"/>
      <c r="FG655" s="14"/>
      <c r="FH655" s="14"/>
      <c r="FI655" s="14"/>
      <c r="FJ655" s="14"/>
      <c r="FK655" s="14"/>
      <c r="FL655" s="14"/>
      <c r="FM655" s="14"/>
      <c r="FN655" s="14"/>
      <c r="FO655" s="14"/>
      <c r="FP655" s="14"/>
      <c r="FQ655" s="14"/>
      <c r="FR655" s="14"/>
      <c r="FS655" s="14"/>
      <c r="FT655" s="14"/>
      <c r="FU655" s="14"/>
      <c r="FV655" s="14"/>
      <c r="FW655" s="14"/>
      <c r="FX655" s="14"/>
      <c r="FY655" s="14"/>
      <c r="FZ655" s="14"/>
      <c r="GA655" s="14"/>
      <c r="GB655" s="14"/>
      <c r="GC655" s="14"/>
      <c r="GD655" s="14"/>
      <c r="GE655" s="14"/>
    </row>
    <row r="656" spans="1:187" x14ac:dyDescent="0.2">
      <c r="A656" s="3"/>
      <c r="B656" s="3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EZ656" s="4"/>
      <c r="FA656" s="4"/>
      <c r="FB656" s="4"/>
      <c r="FC656" s="4"/>
      <c r="FD656" s="4"/>
      <c r="FE656" s="4"/>
      <c r="FF656" s="4"/>
      <c r="FG656" s="4"/>
      <c r="FH656" s="4"/>
      <c r="FI656" s="4"/>
      <c r="FJ656" s="4"/>
      <c r="FK656" s="4"/>
      <c r="FL656" s="4"/>
      <c r="FM656" s="4"/>
      <c r="FN656" s="4"/>
      <c r="FO656" s="4"/>
      <c r="FP656" s="4"/>
      <c r="FQ656" s="4"/>
      <c r="FR656" s="4"/>
      <c r="FS656" s="4"/>
      <c r="FT656" s="4"/>
      <c r="FU656" s="4"/>
      <c r="FV656" s="4"/>
      <c r="FW656" s="4"/>
      <c r="FX656" s="4"/>
      <c r="FY656" s="4"/>
      <c r="FZ656" s="4"/>
      <c r="GA656" s="4"/>
      <c r="GB656" s="4"/>
      <c r="GC656" s="4"/>
      <c r="GD656" s="4"/>
      <c r="GE656" s="4"/>
    </row>
    <row r="657" spans="1:187" x14ac:dyDescent="0.2">
      <c r="A657" s="3"/>
      <c r="B657" s="3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EZ657" s="4"/>
      <c r="FA657" s="4"/>
      <c r="FB657" s="4"/>
      <c r="FC657" s="4"/>
      <c r="FD657" s="4"/>
      <c r="FE657" s="4"/>
      <c r="FF657" s="4"/>
      <c r="FG657" s="4"/>
      <c r="FH657" s="4"/>
      <c r="FI657" s="4"/>
      <c r="FJ657" s="4"/>
      <c r="FK657" s="4"/>
      <c r="FL657" s="4"/>
      <c r="FM657" s="4"/>
      <c r="FN657" s="4"/>
      <c r="FO657" s="4"/>
      <c r="FP657" s="4"/>
      <c r="FQ657" s="4"/>
      <c r="FR657" s="4"/>
      <c r="FS657" s="4"/>
      <c r="FT657" s="4"/>
      <c r="FU657" s="4"/>
      <c r="FV657" s="4"/>
      <c r="FW657" s="4"/>
      <c r="FX657" s="4"/>
      <c r="FY657" s="4"/>
      <c r="FZ657" s="4"/>
      <c r="GA657" s="4"/>
      <c r="GB657" s="4"/>
      <c r="GC657" s="4"/>
      <c r="GD657" s="4"/>
      <c r="GE657" s="4"/>
    </row>
    <row r="658" spans="1:187" x14ac:dyDescent="0.2">
      <c r="A658" s="3"/>
      <c r="B658" s="3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EZ658" s="13"/>
      <c r="FA658" s="13"/>
      <c r="FB658" s="13"/>
      <c r="FC658" s="13"/>
      <c r="FD658" s="13"/>
      <c r="FE658" s="13"/>
      <c r="FF658" s="13"/>
      <c r="FG658" s="13"/>
      <c r="FH658" s="13"/>
      <c r="FI658" s="13"/>
      <c r="FJ658" s="13"/>
      <c r="FK658" s="13"/>
      <c r="FL658" s="13"/>
      <c r="FM658" s="13"/>
      <c r="FN658" s="13"/>
      <c r="FO658" s="13"/>
      <c r="FP658" s="13"/>
      <c r="FQ658" s="13"/>
      <c r="FR658" s="13"/>
      <c r="FS658" s="13"/>
      <c r="FT658" s="13"/>
      <c r="FU658" s="13"/>
      <c r="FV658" s="13"/>
      <c r="FW658" s="13"/>
      <c r="FX658" s="13"/>
      <c r="FY658" s="13"/>
      <c r="FZ658" s="13"/>
      <c r="GA658" s="13"/>
      <c r="GB658" s="13"/>
      <c r="GC658" s="13"/>
      <c r="GD658" s="13"/>
      <c r="GE658" s="13"/>
    </row>
    <row r="659" spans="1:187" x14ac:dyDescent="0.2">
      <c r="A659" s="3"/>
      <c r="B659" s="3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EZ659" s="14"/>
      <c r="FA659" s="14"/>
      <c r="FB659" s="14"/>
      <c r="FC659" s="14"/>
      <c r="FD659" s="14"/>
      <c r="FE659" s="14"/>
      <c r="FF659" s="14"/>
      <c r="FG659" s="14"/>
      <c r="FH659" s="14"/>
      <c r="FI659" s="14"/>
      <c r="FJ659" s="14"/>
      <c r="FK659" s="14"/>
      <c r="FL659" s="14"/>
      <c r="FM659" s="14"/>
      <c r="FN659" s="14"/>
      <c r="FO659" s="14"/>
      <c r="FP659" s="14"/>
      <c r="FQ659" s="14"/>
      <c r="FR659" s="14"/>
      <c r="FS659" s="14"/>
      <c r="FT659" s="14"/>
      <c r="FU659" s="14"/>
      <c r="FV659" s="14"/>
      <c r="FW659" s="14"/>
      <c r="FX659" s="14"/>
      <c r="FY659" s="14"/>
      <c r="FZ659" s="14"/>
      <c r="GA659" s="14"/>
      <c r="GB659" s="14"/>
      <c r="GC659" s="14"/>
      <c r="GD659" s="14"/>
      <c r="GE659" s="14"/>
    </row>
    <row r="660" spans="1:187" x14ac:dyDescent="0.2">
      <c r="A660" s="3"/>
      <c r="B660" s="3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EZ660" s="4"/>
      <c r="FA660" s="4"/>
      <c r="FB660" s="4"/>
      <c r="FC660" s="4"/>
      <c r="FD660" s="4"/>
      <c r="FE660" s="4"/>
      <c r="FF660" s="4"/>
      <c r="FG660" s="4"/>
      <c r="FH660" s="4"/>
      <c r="FI660" s="4"/>
      <c r="FJ660" s="4"/>
      <c r="FK660" s="4"/>
      <c r="FL660" s="4"/>
      <c r="FM660" s="4"/>
      <c r="FN660" s="4"/>
      <c r="FO660" s="4"/>
      <c r="FP660" s="4"/>
      <c r="FQ660" s="4"/>
      <c r="FR660" s="4"/>
      <c r="FS660" s="4"/>
      <c r="FT660" s="4"/>
      <c r="FU660" s="4"/>
      <c r="FV660" s="4"/>
      <c r="FW660" s="4"/>
      <c r="FX660" s="4"/>
      <c r="FY660" s="4"/>
      <c r="FZ660" s="4"/>
      <c r="GA660" s="4"/>
      <c r="GB660" s="4"/>
      <c r="GC660" s="4"/>
      <c r="GD660" s="4"/>
      <c r="GE660" s="4"/>
    </row>
    <row r="661" spans="1:187" x14ac:dyDescent="0.2">
      <c r="A661" s="3"/>
      <c r="B661" s="3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EZ661" s="4"/>
      <c r="FA661" s="4"/>
      <c r="FB661" s="4"/>
      <c r="FC661" s="4"/>
      <c r="FD661" s="4"/>
      <c r="FE661" s="4"/>
      <c r="FF661" s="4"/>
      <c r="FG661" s="4"/>
      <c r="FH661" s="4"/>
      <c r="FI661" s="4"/>
      <c r="FJ661" s="4"/>
      <c r="FK661" s="4"/>
      <c r="FL661" s="4"/>
      <c r="FM661" s="4"/>
      <c r="FN661" s="4"/>
      <c r="FO661" s="4"/>
      <c r="FP661" s="4"/>
      <c r="FQ661" s="4"/>
      <c r="FR661" s="4"/>
      <c r="FS661" s="4"/>
      <c r="FT661" s="4"/>
      <c r="FU661" s="4"/>
      <c r="FV661" s="4"/>
      <c r="FW661" s="4"/>
      <c r="FX661" s="4"/>
      <c r="FY661" s="4"/>
      <c r="FZ661" s="4"/>
      <c r="GA661" s="4"/>
      <c r="GB661" s="4"/>
      <c r="GC661" s="4"/>
      <c r="GD661" s="4"/>
      <c r="GE661" s="4"/>
    </row>
    <row r="662" spans="1:187" x14ac:dyDescent="0.2">
      <c r="A662" s="3"/>
      <c r="B662" s="3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EZ662" s="13"/>
      <c r="FA662" s="13"/>
      <c r="FB662" s="13"/>
      <c r="FC662" s="13"/>
      <c r="FD662" s="13"/>
      <c r="FE662" s="13"/>
      <c r="FF662" s="13"/>
      <c r="FG662" s="13"/>
      <c r="FH662" s="13"/>
      <c r="FI662" s="13"/>
      <c r="FJ662" s="13"/>
      <c r="FK662" s="13"/>
      <c r="FL662" s="13"/>
      <c r="FM662" s="13"/>
      <c r="FN662" s="13"/>
      <c r="FO662" s="13"/>
      <c r="FP662" s="13"/>
      <c r="FQ662" s="13"/>
      <c r="FR662" s="13"/>
      <c r="FS662" s="13"/>
      <c r="FT662" s="13"/>
      <c r="FU662" s="13"/>
      <c r="FV662" s="13"/>
      <c r="FW662" s="13"/>
      <c r="FX662" s="13"/>
      <c r="FY662" s="13"/>
      <c r="FZ662" s="13"/>
      <c r="GA662" s="13"/>
      <c r="GB662" s="13"/>
      <c r="GC662" s="13"/>
      <c r="GD662" s="13"/>
      <c r="GE662" s="13"/>
    </row>
    <row r="663" spans="1:187" x14ac:dyDescent="0.2">
      <c r="A663" s="3"/>
      <c r="B663" s="3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EZ663" s="14"/>
      <c r="FA663" s="14"/>
      <c r="FB663" s="14"/>
      <c r="FC663" s="14"/>
      <c r="FD663" s="14"/>
      <c r="FE663" s="14"/>
      <c r="FF663" s="14"/>
      <c r="FG663" s="14"/>
      <c r="FH663" s="14"/>
      <c r="FI663" s="14"/>
      <c r="FJ663" s="14"/>
      <c r="FK663" s="14"/>
      <c r="FL663" s="14"/>
      <c r="FM663" s="14"/>
      <c r="FN663" s="14"/>
      <c r="FO663" s="14"/>
      <c r="FP663" s="14"/>
      <c r="FQ663" s="14"/>
      <c r="FR663" s="14"/>
      <c r="FS663" s="14"/>
      <c r="FT663" s="14"/>
      <c r="FU663" s="14"/>
      <c r="FV663" s="14"/>
      <c r="FW663" s="14"/>
      <c r="FX663" s="14"/>
      <c r="FY663" s="14"/>
      <c r="FZ663" s="14"/>
      <c r="GA663" s="14"/>
      <c r="GB663" s="14"/>
      <c r="GC663" s="14"/>
      <c r="GD663" s="14"/>
      <c r="GE663" s="14"/>
    </row>
    <row r="664" spans="1:187" x14ac:dyDescent="0.2">
      <c r="A664" s="3"/>
      <c r="B664" s="3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EZ664" s="4"/>
      <c r="FA664" s="4"/>
      <c r="FB664" s="4"/>
      <c r="FC664" s="4"/>
      <c r="FD664" s="4"/>
      <c r="FE664" s="4"/>
      <c r="FF664" s="4"/>
      <c r="FG664" s="4"/>
      <c r="FH664" s="4"/>
      <c r="FI664" s="4"/>
      <c r="FJ664" s="4"/>
      <c r="FK664" s="4"/>
      <c r="FL664" s="4"/>
      <c r="FM664" s="4"/>
      <c r="FN664" s="4"/>
      <c r="FO664" s="4"/>
      <c r="FP664" s="4"/>
      <c r="FQ664" s="4"/>
      <c r="FR664" s="4"/>
      <c r="FS664" s="4"/>
      <c r="FT664" s="4"/>
      <c r="FU664" s="4"/>
      <c r="FV664" s="4"/>
      <c r="FW664" s="4"/>
      <c r="FX664" s="4"/>
      <c r="FY664" s="4"/>
      <c r="FZ664" s="4"/>
      <c r="GA664" s="4"/>
      <c r="GB664" s="4"/>
      <c r="GC664" s="4"/>
      <c r="GD664" s="4"/>
      <c r="GE664" s="4"/>
    </row>
    <row r="665" spans="1:187" x14ac:dyDescent="0.2">
      <c r="A665" s="3"/>
      <c r="B665" s="3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EZ665" s="4"/>
      <c r="FA665" s="4"/>
      <c r="FB665" s="4"/>
      <c r="FC665" s="4"/>
      <c r="FD665" s="4"/>
      <c r="FE665" s="4"/>
      <c r="FF665" s="4"/>
      <c r="FG665" s="4"/>
      <c r="FH665" s="4"/>
      <c r="FI665" s="4"/>
      <c r="FJ665" s="4"/>
      <c r="FK665" s="4"/>
      <c r="FL665" s="4"/>
      <c r="FM665" s="4"/>
      <c r="FN665" s="4"/>
      <c r="FO665" s="4"/>
      <c r="FP665" s="4"/>
      <c r="FQ665" s="4"/>
      <c r="FR665" s="4"/>
      <c r="FS665" s="4"/>
      <c r="FT665" s="4"/>
      <c r="FU665" s="4"/>
      <c r="FV665" s="4"/>
      <c r="FW665" s="4"/>
      <c r="FX665" s="4"/>
      <c r="FY665" s="4"/>
      <c r="FZ665" s="4"/>
      <c r="GA665" s="4"/>
      <c r="GB665" s="4"/>
      <c r="GC665" s="4"/>
      <c r="GD665" s="4"/>
      <c r="GE665" s="4"/>
    </row>
    <row r="666" spans="1:187" x14ac:dyDescent="0.2">
      <c r="A666" s="3"/>
      <c r="B666" s="3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EZ666" s="13"/>
      <c r="FA666" s="13"/>
      <c r="FB666" s="13"/>
      <c r="FC666" s="13"/>
      <c r="FD666" s="13"/>
      <c r="FE666" s="13"/>
      <c r="FF666" s="13"/>
      <c r="FG666" s="13"/>
      <c r="FH666" s="13"/>
      <c r="FI666" s="13"/>
      <c r="FJ666" s="13"/>
      <c r="FK666" s="13"/>
      <c r="FL666" s="13"/>
      <c r="FM666" s="13"/>
      <c r="FN666" s="13"/>
      <c r="FO666" s="13"/>
      <c r="FP666" s="13"/>
      <c r="FQ666" s="13"/>
      <c r="FR666" s="13"/>
      <c r="FS666" s="13"/>
      <c r="FT666" s="13"/>
      <c r="FU666" s="13"/>
      <c r="FV666" s="13"/>
      <c r="FW666" s="13"/>
      <c r="FX666" s="13"/>
      <c r="FY666" s="13"/>
      <c r="FZ666" s="13"/>
      <c r="GA666" s="13"/>
      <c r="GB666" s="13"/>
      <c r="GC666" s="13"/>
      <c r="GD666" s="13"/>
      <c r="GE666" s="13"/>
    </row>
    <row r="667" spans="1:187" x14ac:dyDescent="0.2">
      <c r="A667" s="3"/>
      <c r="B667" s="3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EZ667" s="14"/>
      <c r="FA667" s="14"/>
      <c r="FB667" s="14"/>
      <c r="FC667" s="14"/>
      <c r="FD667" s="14"/>
      <c r="FE667" s="14"/>
      <c r="FF667" s="14"/>
      <c r="FG667" s="14"/>
      <c r="FH667" s="14"/>
      <c r="FI667" s="14"/>
      <c r="FJ667" s="14"/>
      <c r="FK667" s="14"/>
      <c r="FL667" s="14"/>
      <c r="FM667" s="14"/>
      <c r="FN667" s="14"/>
      <c r="FO667" s="14"/>
      <c r="FP667" s="14"/>
      <c r="FQ667" s="14"/>
      <c r="FR667" s="14"/>
      <c r="FS667" s="14"/>
      <c r="FT667" s="14"/>
      <c r="FU667" s="14"/>
      <c r="FV667" s="14"/>
      <c r="FW667" s="14"/>
      <c r="FX667" s="14"/>
      <c r="FY667" s="14"/>
      <c r="FZ667" s="14"/>
      <c r="GA667" s="14"/>
      <c r="GB667" s="14"/>
      <c r="GC667" s="14"/>
      <c r="GD667" s="14"/>
      <c r="GE667" s="14"/>
    </row>
    <row r="668" spans="1:187" x14ac:dyDescent="0.2">
      <c r="A668" s="3"/>
      <c r="B668" s="3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EZ668" s="4"/>
      <c r="FA668" s="4"/>
      <c r="FB668" s="4"/>
      <c r="FC668" s="4"/>
      <c r="FD668" s="4"/>
      <c r="FE668" s="4"/>
      <c r="FF668" s="4"/>
      <c r="FG668" s="4"/>
      <c r="FH668" s="4"/>
      <c r="FI668" s="4"/>
      <c r="FJ668" s="4"/>
      <c r="FK668" s="4"/>
      <c r="FL668" s="4"/>
      <c r="FM668" s="4"/>
      <c r="FN668" s="4"/>
      <c r="FO668" s="4"/>
      <c r="FP668" s="4"/>
      <c r="FQ668" s="4"/>
      <c r="FR668" s="4"/>
      <c r="FS668" s="4"/>
      <c r="FT668" s="4"/>
      <c r="FU668" s="4"/>
      <c r="FV668" s="4"/>
      <c r="FW668" s="4"/>
      <c r="FX668" s="4"/>
      <c r="FY668" s="4"/>
      <c r="FZ668" s="4"/>
      <c r="GA668" s="4"/>
      <c r="GB668" s="4"/>
      <c r="GC668" s="4"/>
      <c r="GD668" s="4"/>
      <c r="GE668" s="4"/>
    </row>
    <row r="669" spans="1:187" x14ac:dyDescent="0.2">
      <c r="A669" s="3"/>
      <c r="B669" s="3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EZ669" s="4"/>
      <c r="FA669" s="4"/>
      <c r="FB669" s="4"/>
      <c r="FC669" s="4"/>
      <c r="FD669" s="4"/>
      <c r="FE669" s="4"/>
      <c r="FF669" s="4"/>
      <c r="FG669" s="4"/>
      <c r="FH669" s="4"/>
      <c r="FI669" s="4"/>
      <c r="FJ669" s="4"/>
      <c r="FK669" s="4"/>
      <c r="FL669" s="4"/>
      <c r="FM669" s="4"/>
      <c r="FN669" s="4"/>
      <c r="FO669" s="4"/>
      <c r="FP669" s="4"/>
      <c r="FQ669" s="4"/>
      <c r="FR669" s="4"/>
      <c r="FS669" s="4"/>
      <c r="FT669" s="4"/>
      <c r="FU669" s="4"/>
      <c r="FV669" s="4"/>
      <c r="FW669" s="4"/>
      <c r="FX669" s="4"/>
      <c r="FY669" s="4"/>
      <c r="FZ669" s="4"/>
      <c r="GA669" s="4"/>
      <c r="GB669" s="4"/>
      <c r="GC669" s="4"/>
      <c r="GD669" s="4"/>
      <c r="GE669" s="4"/>
    </row>
    <row r="670" spans="1:187" x14ac:dyDescent="0.2">
      <c r="A670" s="3"/>
      <c r="B670" s="3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EZ670" s="13"/>
      <c r="FA670" s="13"/>
      <c r="FB670" s="13"/>
      <c r="FC670" s="13"/>
      <c r="FD670" s="13"/>
      <c r="FE670" s="13"/>
      <c r="FF670" s="13"/>
      <c r="FG670" s="13"/>
      <c r="FH670" s="13"/>
      <c r="FI670" s="13"/>
      <c r="FJ670" s="13"/>
      <c r="FK670" s="13"/>
      <c r="FL670" s="13"/>
      <c r="FM670" s="13"/>
      <c r="FN670" s="13"/>
      <c r="FO670" s="13"/>
      <c r="FP670" s="13"/>
      <c r="FQ670" s="13"/>
      <c r="FR670" s="13"/>
      <c r="FS670" s="13"/>
      <c r="FT670" s="13"/>
      <c r="FU670" s="13"/>
      <c r="FV670" s="13"/>
      <c r="FW670" s="13"/>
      <c r="FX670" s="13"/>
      <c r="FY670" s="13"/>
      <c r="FZ670" s="13"/>
      <c r="GA670" s="13"/>
      <c r="GB670" s="13"/>
      <c r="GC670" s="13"/>
      <c r="GD670" s="13"/>
      <c r="GE670" s="13"/>
    </row>
    <row r="671" spans="1:187" x14ac:dyDescent="0.2">
      <c r="A671" s="3"/>
      <c r="B671" s="3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EZ671" s="14"/>
      <c r="FA671" s="14"/>
      <c r="FB671" s="14"/>
      <c r="FC671" s="14"/>
      <c r="FD671" s="14"/>
      <c r="FE671" s="14"/>
      <c r="FF671" s="14"/>
      <c r="FG671" s="14"/>
      <c r="FH671" s="14"/>
      <c r="FI671" s="14"/>
      <c r="FJ671" s="14"/>
      <c r="FK671" s="14"/>
      <c r="FL671" s="14"/>
      <c r="FM671" s="14"/>
      <c r="FN671" s="14"/>
      <c r="FO671" s="14"/>
      <c r="FP671" s="14"/>
      <c r="FQ671" s="14"/>
      <c r="FR671" s="14"/>
      <c r="FS671" s="14"/>
      <c r="FT671" s="14"/>
      <c r="FU671" s="14"/>
      <c r="FV671" s="14"/>
      <c r="FW671" s="14"/>
      <c r="FX671" s="14"/>
      <c r="FY671" s="14"/>
      <c r="FZ671" s="14"/>
      <c r="GA671" s="14"/>
      <c r="GB671" s="14"/>
      <c r="GC671" s="14"/>
      <c r="GD671" s="14"/>
      <c r="GE671" s="14"/>
    </row>
    <row r="672" spans="1:187" x14ac:dyDescent="0.2">
      <c r="A672" s="3"/>
      <c r="B672" s="3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EZ672" s="4"/>
      <c r="FA672" s="4"/>
      <c r="FB672" s="4"/>
      <c r="FC672" s="4"/>
      <c r="FD672" s="4"/>
      <c r="FE672" s="4"/>
      <c r="FF672" s="4"/>
      <c r="FG672" s="4"/>
      <c r="FH672" s="4"/>
      <c r="FI672" s="4"/>
      <c r="FJ672" s="4"/>
      <c r="FK672" s="4"/>
      <c r="FL672" s="4"/>
      <c r="FM672" s="4"/>
      <c r="FN672" s="4"/>
      <c r="FO672" s="4"/>
      <c r="FP672" s="4"/>
      <c r="FQ672" s="4"/>
      <c r="FR672" s="4"/>
      <c r="FS672" s="4"/>
      <c r="FT672" s="4"/>
      <c r="FU672" s="4"/>
      <c r="FV672" s="4"/>
      <c r="FW672" s="4"/>
      <c r="FX672" s="4"/>
      <c r="FY672" s="4"/>
      <c r="FZ672" s="4"/>
      <c r="GA672" s="4"/>
      <c r="GB672" s="4"/>
      <c r="GC672" s="4"/>
      <c r="GD672" s="4"/>
      <c r="GE672" s="4"/>
    </row>
    <row r="673" spans="1:187" x14ac:dyDescent="0.2">
      <c r="A673" s="3"/>
      <c r="B673" s="3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EZ673" s="4"/>
      <c r="FA673" s="4"/>
      <c r="FB673" s="4"/>
      <c r="FC673" s="4"/>
      <c r="FD673" s="4"/>
      <c r="FE673" s="4"/>
      <c r="FF673" s="4"/>
      <c r="FG673" s="4"/>
      <c r="FH673" s="4"/>
      <c r="FI673" s="4"/>
      <c r="FJ673" s="4"/>
      <c r="FK673" s="4"/>
      <c r="FL673" s="4"/>
      <c r="FM673" s="4"/>
      <c r="FN673" s="4"/>
      <c r="FO673" s="4"/>
      <c r="FP673" s="4"/>
      <c r="FQ673" s="4"/>
      <c r="FR673" s="4"/>
      <c r="FS673" s="4"/>
      <c r="FT673" s="4"/>
      <c r="FU673" s="4"/>
      <c r="FV673" s="4"/>
      <c r="FW673" s="4"/>
      <c r="FX673" s="4"/>
      <c r="FY673" s="4"/>
      <c r="FZ673" s="4"/>
      <c r="GA673" s="4"/>
      <c r="GB673" s="4"/>
      <c r="GC673" s="4"/>
      <c r="GD673" s="4"/>
      <c r="GE673" s="4"/>
    </row>
    <row r="674" spans="1:187" x14ac:dyDescent="0.2">
      <c r="A674" s="3"/>
      <c r="B674" s="3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EZ674" s="13"/>
      <c r="FA674" s="13"/>
      <c r="FB674" s="13"/>
      <c r="FC674" s="13"/>
      <c r="FD674" s="13"/>
      <c r="FE674" s="13"/>
      <c r="FF674" s="13"/>
      <c r="FG674" s="13"/>
      <c r="FH674" s="13"/>
      <c r="FI674" s="13"/>
      <c r="FJ674" s="13"/>
      <c r="FK674" s="13"/>
      <c r="FL674" s="13"/>
      <c r="FM674" s="13"/>
      <c r="FN674" s="13"/>
      <c r="FO674" s="13"/>
      <c r="FP674" s="13"/>
      <c r="FQ674" s="13"/>
      <c r="FR674" s="13"/>
      <c r="FS674" s="13"/>
      <c r="FT674" s="13"/>
      <c r="FU674" s="13"/>
      <c r="FV674" s="13"/>
      <c r="FW674" s="13"/>
      <c r="FX674" s="13"/>
      <c r="FY674" s="13"/>
      <c r="FZ674" s="13"/>
      <c r="GA674" s="13"/>
      <c r="GB674" s="13"/>
      <c r="GC674" s="13"/>
      <c r="GD674" s="13"/>
      <c r="GE674" s="13"/>
    </row>
    <row r="675" spans="1:187" x14ac:dyDescent="0.2">
      <c r="A675" s="3"/>
      <c r="B675" s="3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EZ675" s="14"/>
      <c r="FA675" s="14"/>
      <c r="FB675" s="14"/>
      <c r="FC675" s="14"/>
      <c r="FD675" s="14"/>
      <c r="FE675" s="14"/>
      <c r="FF675" s="14"/>
      <c r="FG675" s="14"/>
      <c r="FH675" s="14"/>
      <c r="FI675" s="14"/>
      <c r="FJ675" s="14"/>
      <c r="FK675" s="14"/>
      <c r="FL675" s="14"/>
      <c r="FM675" s="14"/>
      <c r="FN675" s="14"/>
      <c r="FO675" s="14"/>
      <c r="FP675" s="14"/>
      <c r="FQ675" s="14"/>
      <c r="FR675" s="14"/>
      <c r="FS675" s="14"/>
      <c r="FT675" s="14"/>
      <c r="FU675" s="14"/>
      <c r="FV675" s="14"/>
      <c r="FW675" s="14"/>
      <c r="FX675" s="14"/>
      <c r="FY675" s="14"/>
      <c r="FZ675" s="14"/>
      <c r="GA675" s="14"/>
      <c r="GB675" s="14"/>
      <c r="GC675" s="14"/>
      <c r="GD675" s="14"/>
      <c r="GE675" s="14"/>
    </row>
    <row r="676" spans="1:187" x14ac:dyDescent="0.2">
      <c r="A676" s="3"/>
      <c r="B676" s="3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EZ676" s="4"/>
      <c r="FA676" s="4"/>
      <c r="FB676" s="4"/>
      <c r="FC676" s="4"/>
      <c r="FD676" s="4"/>
      <c r="FE676" s="4"/>
      <c r="FF676" s="4"/>
      <c r="FG676" s="4"/>
      <c r="FH676" s="4"/>
      <c r="FI676" s="4"/>
      <c r="FJ676" s="4"/>
      <c r="FK676" s="4"/>
      <c r="FL676" s="4"/>
      <c r="FM676" s="4"/>
      <c r="FN676" s="4"/>
      <c r="FO676" s="4"/>
      <c r="FP676" s="4"/>
      <c r="FQ676" s="4"/>
      <c r="FR676" s="4"/>
      <c r="FS676" s="4"/>
      <c r="FT676" s="4"/>
      <c r="FU676" s="4"/>
      <c r="FV676" s="4"/>
      <c r="FW676" s="4"/>
      <c r="FX676" s="4"/>
      <c r="FY676" s="4"/>
      <c r="FZ676" s="4"/>
      <c r="GA676" s="4"/>
      <c r="GB676" s="4"/>
      <c r="GC676" s="4"/>
      <c r="GD676" s="4"/>
      <c r="GE676" s="4"/>
    </row>
    <row r="677" spans="1:187" x14ac:dyDescent="0.2">
      <c r="A677" s="3"/>
      <c r="B677" s="3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EZ677" s="4"/>
      <c r="FA677" s="4"/>
      <c r="FB677" s="4"/>
      <c r="FC677" s="4"/>
      <c r="FD677" s="4"/>
      <c r="FE677" s="4"/>
      <c r="FF677" s="4"/>
      <c r="FG677" s="4"/>
      <c r="FH677" s="4"/>
      <c r="FI677" s="4"/>
      <c r="FJ677" s="4"/>
      <c r="FK677" s="4"/>
      <c r="FL677" s="4"/>
      <c r="FM677" s="4"/>
      <c r="FN677" s="4"/>
      <c r="FO677" s="4"/>
      <c r="FP677" s="4"/>
      <c r="FQ677" s="4"/>
      <c r="FR677" s="4"/>
      <c r="FS677" s="4"/>
      <c r="FT677" s="4"/>
      <c r="FU677" s="4"/>
      <c r="FV677" s="4"/>
      <c r="FW677" s="4"/>
      <c r="FX677" s="4"/>
      <c r="FY677" s="4"/>
      <c r="FZ677" s="4"/>
      <c r="GA677" s="4"/>
      <c r="GB677" s="4"/>
      <c r="GC677" s="4"/>
      <c r="GD677" s="4"/>
      <c r="GE677" s="4"/>
    </row>
    <row r="678" spans="1:187" x14ac:dyDescent="0.2">
      <c r="A678" s="3"/>
      <c r="B678" s="3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EZ678" s="13"/>
      <c r="FA678" s="13"/>
      <c r="FB678" s="13"/>
      <c r="FC678" s="13"/>
      <c r="FD678" s="13"/>
      <c r="FE678" s="13"/>
      <c r="FF678" s="13"/>
      <c r="FG678" s="13"/>
      <c r="FH678" s="13"/>
      <c r="FI678" s="13"/>
      <c r="FJ678" s="13"/>
      <c r="FK678" s="13"/>
      <c r="FL678" s="13"/>
      <c r="FM678" s="13"/>
      <c r="FN678" s="13"/>
      <c r="FO678" s="13"/>
      <c r="FP678" s="13"/>
      <c r="FQ678" s="13"/>
      <c r="FR678" s="13"/>
      <c r="FS678" s="13"/>
      <c r="FT678" s="13"/>
      <c r="FU678" s="13"/>
      <c r="FV678" s="13"/>
      <c r="FW678" s="13"/>
      <c r="FX678" s="13"/>
      <c r="FY678" s="13"/>
      <c r="FZ678" s="13"/>
      <c r="GA678" s="13"/>
      <c r="GB678" s="13"/>
      <c r="GC678" s="13"/>
      <c r="GD678" s="13"/>
      <c r="GE678" s="13"/>
    </row>
    <row r="679" spans="1:187" x14ac:dyDescent="0.2">
      <c r="A679" s="3"/>
      <c r="B679" s="3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EZ679" s="14"/>
      <c r="FA679" s="14"/>
      <c r="FB679" s="14"/>
      <c r="FC679" s="14"/>
      <c r="FD679" s="14"/>
      <c r="FE679" s="14"/>
      <c r="FF679" s="14"/>
      <c r="FG679" s="14"/>
      <c r="FH679" s="14"/>
      <c r="FI679" s="14"/>
      <c r="FJ679" s="14"/>
      <c r="FK679" s="14"/>
      <c r="FL679" s="14"/>
      <c r="FM679" s="14"/>
      <c r="FN679" s="14"/>
      <c r="FO679" s="14"/>
      <c r="FP679" s="14"/>
      <c r="FQ679" s="14"/>
      <c r="FR679" s="14"/>
      <c r="FS679" s="14"/>
      <c r="FT679" s="14"/>
      <c r="FU679" s="14"/>
      <c r="FV679" s="14"/>
      <c r="FW679" s="14"/>
      <c r="FX679" s="14"/>
      <c r="FY679" s="14"/>
      <c r="FZ679" s="14"/>
      <c r="GA679" s="14"/>
      <c r="GB679" s="14"/>
      <c r="GC679" s="14"/>
      <c r="GD679" s="14"/>
      <c r="GE679" s="14"/>
    </row>
    <row r="680" spans="1:187" x14ac:dyDescent="0.2">
      <c r="A680" s="3"/>
      <c r="B680" s="3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EZ680" s="4"/>
      <c r="FA680" s="4"/>
      <c r="FB680" s="4"/>
      <c r="FC680" s="4"/>
      <c r="FD680" s="4"/>
      <c r="FE680" s="4"/>
      <c r="FF680" s="4"/>
      <c r="FG680" s="4"/>
      <c r="FH680" s="4"/>
      <c r="FI680" s="4"/>
      <c r="FJ680" s="4"/>
      <c r="FK680" s="4"/>
      <c r="FL680" s="4"/>
      <c r="FM680" s="4"/>
      <c r="FN680" s="4"/>
      <c r="FO680" s="4"/>
      <c r="FP680" s="4"/>
      <c r="FQ680" s="4"/>
      <c r="FR680" s="4"/>
      <c r="FS680" s="4"/>
      <c r="FT680" s="4"/>
      <c r="FU680" s="4"/>
      <c r="FV680" s="4"/>
      <c r="FW680" s="4"/>
      <c r="FX680" s="4"/>
      <c r="FY680" s="4"/>
      <c r="FZ680" s="4"/>
      <c r="GA680" s="4"/>
      <c r="GB680" s="4"/>
      <c r="GC680" s="4"/>
      <c r="GD680" s="4"/>
      <c r="GE680" s="4"/>
    </row>
    <row r="681" spans="1:187" x14ac:dyDescent="0.2">
      <c r="A681" s="3"/>
      <c r="B681" s="3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EZ681" s="4"/>
      <c r="FA681" s="4"/>
      <c r="FB681" s="4"/>
      <c r="FC681" s="4"/>
      <c r="FD681" s="4"/>
      <c r="FE681" s="4"/>
      <c r="FF681" s="4"/>
      <c r="FG681" s="4"/>
      <c r="FH681" s="4"/>
      <c r="FI681" s="4"/>
      <c r="FJ681" s="4"/>
      <c r="FK681" s="4"/>
      <c r="FL681" s="4"/>
      <c r="FM681" s="4"/>
      <c r="FN681" s="4"/>
      <c r="FO681" s="4"/>
      <c r="FP681" s="4"/>
      <c r="FQ681" s="4"/>
      <c r="FR681" s="4"/>
      <c r="FS681" s="4"/>
      <c r="FT681" s="4"/>
      <c r="FU681" s="4"/>
      <c r="FV681" s="4"/>
      <c r="FW681" s="4"/>
      <c r="FX681" s="4"/>
      <c r="FY681" s="4"/>
      <c r="FZ681" s="4"/>
      <c r="GA681" s="4"/>
      <c r="GB681" s="4"/>
      <c r="GC681" s="4"/>
      <c r="GD681" s="4"/>
      <c r="GE681" s="4"/>
    </row>
    <row r="682" spans="1:187" x14ac:dyDescent="0.2">
      <c r="A682" s="3"/>
      <c r="B682" s="3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EZ682" s="13"/>
      <c r="FA682" s="13"/>
      <c r="FB682" s="13"/>
      <c r="FC682" s="13"/>
      <c r="FD682" s="13"/>
      <c r="FE682" s="13"/>
      <c r="FF682" s="13"/>
      <c r="FG682" s="13"/>
      <c r="FH682" s="13"/>
      <c r="FI682" s="13"/>
      <c r="FJ682" s="13"/>
      <c r="FK682" s="13"/>
      <c r="FL682" s="13"/>
      <c r="FM682" s="13"/>
      <c r="FN682" s="13"/>
      <c r="FO682" s="13"/>
      <c r="FP682" s="13"/>
      <c r="FQ682" s="13"/>
      <c r="FR682" s="13"/>
      <c r="FS682" s="13"/>
      <c r="FT682" s="13"/>
      <c r="FU682" s="13"/>
      <c r="FV682" s="13"/>
      <c r="FW682" s="13"/>
      <c r="FX682" s="13"/>
      <c r="FY682" s="13"/>
      <c r="FZ682" s="13"/>
      <c r="GA682" s="13"/>
      <c r="GB682" s="13"/>
      <c r="GC682" s="13"/>
      <c r="GD682" s="13"/>
      <c r="GE682" s="13"/>
    </row>
    <row r="683" spans="1:187" x14ac:dyDescent="0.2">
      <c r="A683" s="3"/>
      <c r="B683" s="3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EZ683" s="14"/>
      <c r="FA683" s="14"/>
      <c r="FB683" s="14"/>
      <c r="FC683" s="14"/>
      <c r="FD683" s="14"/>
      <c r="FE683" s="14"/>
      <c r="FF683" s="14"/>
      <c r="FG683" s="14"/>
      <c r="FH683" s="14"/>
      <c r="FI683" s="14"/>
      <c r="FJ683" s="14"/>
      <c r="FK683" s="14"/>
      <c r="FL683" s="14"/>
      <c r="FM683" s="14"/>
      <c r="FN683" s="14"/>
      <c r="FO683" s="14"/>
      <c r="FP683" s="14"/>
      <c r="FQ683" s="14"/>
      <c r="FR683" s="14"/>
      <c r="FS683" s="14"/>
      <c r="FT683" s="14"/>
      <c r="FU683" s="14"/>
      <c r="FV683" s="14"/>
      <c r="FW683" s="14"/>
      <c r="FX683" s="14"/>
      <c r="FY683" s="14"/>
      <c r="FZ683" s="14"/>
      <c r="GA683" s="14"/>
      <c r="GB683" s="14"/>
      <c r="GC683" s="14"/>
      <c r="GD683" s="14"/>
      <c r="GE683" s="14"/>
    </row>
    <row r="684" spans="1:187" x14ac:dyDescent="0.2">
      <c r="A684" s="3"/>
      <c r="B684" s="3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EZ684" s="4"/>
      <c r="FA684" s="4"/>
      <c r="FB684" s="4"/>
      <c r="FC684" s="4"/>
      <c r="FD684" s="4"/>
      <c r="FE684" s="4"/>
      <c r="FF684" s="4"/>
      <c r="FG684" s="4"/>
      <c r="FH684" s="4"/>
      <c r="FI684" s="4"/>
      <c r="FJ684" s="4"/>
      <c r="FK684" s="4"/>
      <c r="FL684" s="4"/>
      <c r="FM684" s="4"/>
      <c r="FN684" s="4"/>
      <c r="FO684" s="4"/>
      <c r="FP684" s="4"/>
      <c r="FQ684" s="4"/>
      <c r="FR684" s="4"/>
      <c r="FS684" s="4"/>
      <c r="FT684" s="4"/>
      <c r="FU684" s="4"/>
      <c r="FV684" s="4"/>
      <c r="FW684" s="4"/>
      <c r="FX684" s="4"/>
      <c r="FY684" s="4"/>
      <c r="FZ684" s="4"/>
      <c r="GA684" s="4"/>
      <c r="GB684" s="4"/>
      <c r="GC684" s="4"/>
      <c r="GD684" s="4"/>
      <c r="GE684" s="4"/>
    </row>
    <row r="685" spans="1:187" x14ac:dyDescent="0.2">
      <c r="A685" s="3"/>
      <c r="B685" s="3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EZ685" s="4"/>
      <c r="FA685" s="4"/>
      <c r="FB685" s="4"/>
      <c r="FC685" s="4"/>
      <c r="FD685" s="4"/>
      <c r="FE685" s="4"/>
      <c r="FF685" s="4"/>
      <c r="FG685" s="4"/>
      <c r="FH685" s="4"/>
      <c r="FI685" s="4"/>
      <c r="FJ685" s="4"/>
      <c r="FK685" s="4"/>
      <c r="FL685" s="4"/>
      <c r="FM685" s="4"/>
      <c r="FN685" s="4"/>
      <c r="FO685" s="4"/>
      <c r="FP685" s="4"/>
      <c r="FQ685" s="4"/>
      <c r="FR685" s="4"/>
      <c r="FS685" s="4"/>
      <c r="FT685" s="4"/>
      <c r="FU685" s="4"/>
      <c r="FV685" s="4"/>
      <c r="FW685" s="4"/>
      <c r="FX685" s="4"/>
      <c r="FY685" s="4"/>
      <c r="FZ685" s="4"/>
      <c r="GA685" s="4"/>
      <c r="GB685" s="4"/>
      <c r="GC685" s="4"/>
      <c r="GD685" s="4"/>
      <c r="GE685" s="4"/>
    </row>
    <row r="686" spans="1:187" x14ac:dyDescent="0.2">
      <c r="A686" s="3"/>
      <c r="B686" s="3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EZ686" s="13"/>
      <c r="FA686" s="13"/>
      <c r="FB686" s="13"/>
      <c r="FC686" s="13"/>
      <c r="FD686" s="13"/>
      <c r="FE686" s="13"/>
      <c r="FF686" s="13"/>
      <c r="FG686" s="13"/>
      <c r="FH686" s="13"/>
      <c r="FI686" s="13"/>
      <c r="FJ686" s="13"/>
      <c r="FK686" s="13"/>
      <c r="FL686" s="13"/>
      <c r="FM686" s="13"/>
      <c r="FN686" s="13"/>
      <c r="FO686" s="13"/>
      <c r="FP686" s="13"/>
      <c r="FQ686" s="13"/>
      <c r="FR686" s="13"/>
      <c r="FS686" s="13"/>
      <c r="FT686" s="13"/>
      <c r="FU686" s="13"/>
      <c r="FV686" s="13"/>
      <c r="FW686" s="13"/>
      <c r="FX686" s="13"/>
      <c r="FY686" s="13"/>
      <c r="FZ686" s="13"/>
      <c r="GA686" s="13"/>
      <c r="GB686" s="13"/>
      <c r="GC686" s="13"/>
      <c r="GD686" s="13"/>
      <c r="GE686" s="13"/>
    </row>
    <row r="687" spans="1:187" x14ac:dyDescent="0.2">
      <c r="A687" s="3"/>
      <c r="B687" s="3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EZ687" s="14"/>
      <c r="FA687" s="14"/>
      <c r="FB687" s="14"/>
      <c r="FC687" s="14"/>
      <c r="FD687" s="14"/>
      <c r="FE687" s="14"/>
      <c r="FF687" s="14"/>
      <c r="FG687" s="14"/>
      <c r="FH687" s="14"/>
      <c r="FI687" s="14"/>
      <c r="FJ687" s="14"/>
      <c r="FK687" s="14"/>
      <c r="FL687" s="14"/>
      <c r="FM687" s="14"/>
      <c r="FN687" s="14"/>
      <c r="FO687" s="14"/>
      <c r="FP687" s="14"/>
      <c r="FQ687" s="14"/>
      <c r="FR687" s="14"/>
      <c r="FS687" s="14"/>
      <c r="FT687" s="14"/>
      <c r="FU687" s="14"/>
      <c r="FV687" s="14"/>
      <c r="FW687" s="14"/>
      <c r="FX687" s="14"/>
      <c r="FY687" s="14"/>
      <c r="FZ687" s="14"/>
      <c r="GA687" s="14"/>
      <c r="GB687" s="14"/>
      <c r="GC687" s="14"/>
      <c r="GD687" s="14"/>
      <c r="GE687" s="14"/>
    </row>
    <row r="688" spans="1:187" x14ac:dyDescent="0.2">
      <c r="A688" s="3"/>
      <c r="B688" s="3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EZ688" s="4"/>
      <c r="FA688" s="4"/>
      <c r="FB688" s="4"/>
      <c r="FC688" s="4"/>
      <c r="FD688" s="4"/>
      <c r="FE688" s="4"/>
      <c r="FF688" s="4"/>
      <c r="FG688" s="4"/>
      <c r="FH688" s="4"/>
      <c r="FI688" s="4"/>
      <c r="FJ688" s="4"/>
      <c r="FK688" s="4"/>
      <c r="FL688" s="4"/>
      <c r="FM688" s="4"/>
      <c r="FN688" s="4"/>
      <c r="FO688" s="4"/>
      <c r="FP688" s="4"/>
      <c r="FQ688" s="4"/>
      <c r="FR688" s="4"/>
      <c r="FS688" s="4"/>
      <c r="FT688" s="4"/>
      <c r="FU688" s="4"/>
      <c r="FV688" s="4"/>
      <c r="FW688" s="4"/>
      <c r="FX688" s="4"/>
      <c r="FY688" s="4"/>
      <c r="FZ688" s="4"/>
      <c r="GA688" s="4"/>
      <c r="GB688" s="4"/>
      <c r="GC688" s="4"/>
      <c r="GD688" s="4"/>
      <c r="GE688" s="4"/>
    </row>
    <row r="689" spans="1:187" x14ac:dyDescent="0.2">
      <c r="A689" s="3"/>
      <c r="B689" s="3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EZ689" s="4"/>
      <c r="FA689" s="4"/>
      <c r="FB689" s="4"/>
      <c r="FC689" s="4"/>
      <c r="FD689" s="4"/>
      <c r="FE689" s="4"/>
      <c r="FF689" s="4"/>
      <c r="FG689" s="4"/>
      <c r="FH689" s="4"/>
      <c r="FI689" s="4"/>
      <c r="FJ689" s="4"/>
      <c r="FK689" s="4"/>
      <c r="FL689" s="4"/>
      <c r="FM689" s="4"/>
      <c r="FN689" s="4"/>
      <c r="FO689" s="4"/>
      <c r="FP689" s="4"/>
      <c r="FQ689" s="4"/>
      <c r="FR689" s="4"/>
      <c r="FS689" s="4"/>
      <c r="FT689" s="4"/>
      <c r="FU689" s="4"/>
      <c r="FV689" s="4"/>
      <c r="FW689" s="4"/>
      <c r="FX689" s="4"/>
      <c r="FY689" s="4"/>
      <c r="FZ689" s="4"/>
      <c r="GA689" s="4"/>
      <c r="GB689" s="4"/>
      <c r="GC689" s="4"/>
      <c r="GD689" s="4"/>
      <c r="GE689" s="4"/>
    </row>
    <row r="690" spans="1:187" x14ac:dyDescent="0.2">
      <c r="A690" s="3"/>
      <c r="B690" s="3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EZ690" s="13"/>
      <c r="FA690" s="13"/>
      <c r="FB690" s="13"/>
      <c r="FC690" s="13"/>
      <c r="FD690" s="13"/>
      <c r="FE690" s="13"/>
      <c r="FF690" s="13"/>
      <c r="FG690" s="13"/>
      <c r="FH690" s="13"/>
      <c r="FI690" s="13"/>
      <c r="FJ690" s="13"/>
      <c r="FK690" s="13"/>
      <c r="FL690" s="13"/>
      <c r="FM690" s="13"/>
      <c r="FN690" s="13"/>
      <c r="FO690" s="13"/>
      <c r="FP690" s="13"/>
      <c r="FQ690" s="13"/>
      <c r="FR690" s="13"/>
      <c r="FS690" s="13"/>
      <c r="FT690" s="13"/>
      <c r="FU690" s="13"/>
      <c r="FV690" s="13"/>
      <c r="FW690" s="13"/>
      <c r="FX690" s="13"/>
      <c r="FY690" s="13"/>
      <c r="FZ690" s="13"/>
      <c r="GA690" s="13"/>
      <c r="GB690" s="13"/>
      <c r="GC690" s="13"/>
      <c r="GD690" s="13"/>
      <c r="GE690" s="13"/>
    </row>
    <row r="691" spans="1:187" x14ac:dyDescent="0.2">
      <c r="A691" s="3"/>
      <c r="B691" s="3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EZ691" s="14"/>
      <c r="FA691" s="14"/>
      <c r="FB691" s="14"/>
      <c r="FC691" s="14"/>
      <c r="FD691" s="14"/>
      <c r="FE691" s="14"/>
      <c r="FF691" s="14"/>
      <c r="FG691" s="14"/>
      <c r="FH691" s="14"/>
      <c r="FI691" s="14"/>
      <c r="FJ691" s="14"/>
      <c r="FK691" s="14"/>
      <c r="FL691" s="14"/>
      <c r="FM691" s="14"/>
      <c r="FN691" s="14"/>
      <c r="FO691" s="14"/>
      <c r="FP691" s="14"/>
      <c r="FQ691" s="14"/>
      <c r="FR691" s="14"/>
      <c r="FS691" s="14"/>
      <c r="FT691" s="14"/>
      <c r="FU691" s="14"/>
      <c r="FV691" s="14"/>
      <c r="FW691" s="14"/>
      <c r="FX691" s="14"/>
      <c r="FY691" s="14"/>
      <c r="FZ691" s="14"/>
      <c r="GA691" s="14"/>
      <c r="GB691" s="14"/>
      <c r="GC691" s="14"/>
      <c r="GD691" s="14"/>
      <c r="GE691" s="14"/>
    </row>
    <row r="692" spans="1:187" x14ac:dyDescent="0.2">
      <c r="A692" s="3"/>
      <c r="B692" s="3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EZ692" s="4"/>
      <c r="FA692" s="4"/>
      <c r="FB692" s="4"/>
      <c r="FC692" s="4"/>
      <c r="FD692" s="4"/>
      <c r="FE692" s="4"/>
      <c r="FF692" s="4"/>
      <c r="FG692" s="4"/>
      <c r="FH692" s="4"/>
      <c r="FI692" s="4"/>
      <c r="FJ692" s="4"/>
      <c r="FK692" s="4"/>
      <c r="FL692" s="4"/>
      <c r="FM692" s="4"/>
      <c r="FN692" s="4"/>
      <c r="FO692" s="4"/>
      <c r="FP692" s="4"/>
      <c r="FQ692" s="4"/>
      <c r="FR692" s="4"/>
      <c r="FS692" s="4"/>
      <c r="FT692" s="4"/>
      <c r="FU692" s="4"/>
      <c r="FV692" s="4"/>
      <c r="FW692" s="4"/>
      <c r="FX692" s="4"/>
      <c r="FY692" s="4"/>
      <c r="FZ692" s="4"/>
      <c r="GA692" s="4"/>
      <c r="GB692" s="4"/>
      <c r="GC692" s="4"/>
      <c r="GD692" s="4"/>
      <c r="GE692" s="4"/>
    </row>
    <row r="693" spans="1:187" x14ac:dyDescent="0.2">
      <c r="A693" s="3"/>
      <c r="B693" s="3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EZ693" s="4"/>
      <c r="FA693" s="4"/>
      <c r="FB693" s="4"/>
      <c r="FC693" s="4"/>
      <c r="FD693" s="4"/>
      <c r="FE693" s="4"/>
      <c r="FF693" s="4"/>
      <c r="FG693" s="4"/>
      <c r="FH693" s="4"/>
      <c r="FI693" s="4"/>
      <c r="FJ693" s="4"/>
      <c r="FK693" s="4"/>
      <c r="FL693" s="4"/>
      <c r="FM693" s="4"/>
      <c r="FN693" s="4"/>
      <c r="FO693" s="4"/>
      <c r="FP693" s="4"/>
      <c r="FQ693" s="4"/>
      <c r="FR693" s="4"/>
      <c r="FS693" s="4"/>
      <c r="FT693" s="4"/>
      <c r="FU693" s="4"/>
      <c r="FV693" s="4"/>
      <c r="FW693" s="4"/>
      <c r="FX693" s="4"/>
      <c r="FY693" s="4"/>
      <c r="FZ693" s="4"/>
      <c r="GA693" s="4"/>
      <c r="GB693" s="4"/>
      <c r="GC693" s="4"/>
      <c r="GD693" s="4"/>
      <c r="GE693" s="4"/>
    </row>
    <row r="694" spans="1:187" x14ac:dyDescent="0.2">
      <c r="A694" s="3"/>
      <c r="B694" s="3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EZ694" s="13"/>
      <c r="FA694" s="13"/>
      <c r="FB694" s="13"/>
      <c r="FC694" s="13"/>
      <c r="FD694" s="13"/>
      <c r="FE694" s="13"/>
      <c r="FF694" s="13"/>
      <c r="FG694" s="13"/>
      <c r="FH694" s="13"/>
      <c r="FI694" s="13"/>
      <c r="FJ694" s="13"/>
      <c r="FK694" s="13"/>
      <c r="FL694" s="13"/>
      <c r="FM694" s="13"/>
      <c r="FN694" s="13"/>
      <c r="FO694" s="13"/>
      <c r="FP694" s="13"/>
      <c r="FQ694" s="13"/>
      <c r="FR694" s="13"/>
      <c r="FS694" s="13"/>
      <c r="FT694" s="13"/>
      <c r="FU694" s="13"/>
      <c r="FV694" s="13"/>
      <c r="FW694" s="13"/>
      <c r="FX694" s="13"/>
      <c r="FY694" s="13"/>
      <c r="FZ694" s="13"/>
      <c r="GA694" s="13"/>
      <c r="GB694" s="13"/>
      <c r="GC694" s="13"/>
      <c r="GD694" s="13"/>
      <c r="GE694" s="13"/>
    </row>
    <row r="695" spans="1:187" x14ac:dyDescent="0.2">
      <c r="A695" s="3"/>
      <c r="B695" s="3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EZ695" s="14"/>
      <c r="FA695" s="14"/>
      <c r="FB695" s="14"/>
      <c r="FC695" s="14"/>
      <c r="FD695" s="14"/>
      <c r="FE695" s="14"/>
      <c r="FF695" s="14"/>
      <c r="FG695" s="14"/>
      <c r="FH695" s="14"/>
      <c r="FI695" s="14"/>
      <c r="FJ695" s="14"/>
      <c r="FK695" s="14"/>
      <c r="FL695" s="14"/>
      <c r="FM695" s="14"/>
      <c r="FN695" s="14"/>
      <c r="FO695" s="14"/>
      <c r="FP695" s="14"/>
      <c r="FQ695" s="14"/>
      <c r="FR695" s="14"/>
      <c r="FS695" s="14"/>
      <c r="FT695" s="14"/>
      <c r="FU695" s="14"/>
      <c r="FV695" s="14"/>
      <c r="FW695" s="14"/>
      <c r="FX695" s="14"/>
      <c r="FY695" s="14"/>
      <c r="FZ695" s="14"/>
      <c r="GA695" s="14"/>
      <c r="GB695" s="14"/>
      <c r="GC695" s="14"/>
      <c r="GD695" s="14"/>
      <c r="GE695" s="14"/>
    </row>
    <row r="696" spans="1:187" x14ac:dyDescent="0.2">
      <c r="A696" s="3"/>
      <c r="B696" s="3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EZ696" s="4"/>
      <c r="FA696" s="4"/>
      <c r="FB696" s="4"/>
      <c r="FC696" s="4"/>
      <c r="FD696" s="4"/>
      <c r="FE696" s="4"/>
      <c r="FF696" s="4"/>
      <c r="FG696" s="4"/>
      <c r="FH696" s="4"/>
      <c r="FI696" s="4"/>
      <c r="FJ696" s="4"/>
      <c r="FK696" s="4"/>
      <c r="FL696" s="4"/>
      <c r="FM696" s="4"/>
      <c r="FN696" s="4"/>
      <c r="FO696" s="4"/>
      <c r="FP696" s="4"/>
      <c r="FQ696" s="4"/>
      <c r="FR696" s="4"/>
      <c r="FS696" s="4"/>
      <c r="FT696" s="4"/>
      <c r="FU696" s="4"/>
      <c r="FV696" s="4"/>
      <c r="FW696" s="4"/>
      <c r="FX696" s="4"/>
      <c r="FY696" s="4"/>
      <c r="FZ696" s="4"/>
      <c r="GA696" s="4"/>
      <c r="GB696" s="4"/>
      <c r="GC696" s="4"/>
      <c r="GD696" s="4"/>
      <c r="GE696" s="4"/>
    </row>
    <row r="697" spans="1:187" x14ac:dyDescent="0.2">
      <c r="A697" s="3"/>
      <c r="B697" s="3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EZ697" s="4"/>
      <c r="FA697" s="4"/>
      <c r="FB697" s="4"/>
      <c r="FC697" s="4"/>
      <c r="FD697" s="4"/>
      <c r="FE697" s="4"/>
      <c r="FF697" s="4"/>
      <c r="FG697" s="4"/>
      <c r="FH697" s="4"/>
      <c r="FI697" s="4"/>
      <c r="FJ697" s="4"/>
      <c r="FK697" s="4"/>
      <c r="FL697" s="4"/>
      <c r="FM697" s="4"/>
      <c r="FN697" s="4"/>
      <c r="FO697" s="4"/>
      <c r="FP697" s="4"/>
      <c r="FQ697" s="4"/>
      <c r="FR697" s="4"/>
      <c r="FS697" s="4"/>
      <c r="FT697" s="4"/>
      <c r="FU697" s="4"/>
      <c r="FV697" s="4"/>
      <c r="FW697" s="4"/>
      <c r="FX697" s="4"/>
      <c r="FY697" s="4"/>
      <c r="FZ697" s="4"/>
      <c r="GA697" s="4"/>
      <c r="GB697" s="4"/>
      <c r="GC697" s="4"/>
      <c r="GD697" s="4"/>
      <c r="GE697" s="4"/>
    </row>
    <row r="698" spans="1:187" x14ac:dyDescent="0.2">
      <c r="A698" s="3"/>
      <c r="B698" s="3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EZ698" s="13"/>
      <c r="FA698" s="13"/>
      <c r="FB698" s="13"/>
      <c r="FC698" s="13"/>
      <c r="FD698" s="13"/>
      <c r="FE698" s="13"/>
      <c r="FF698" s="13"/>
      <c r="FG698" s="13"/>
      <c r="FH698" s="13"/>
      <c r="FI698" s="13"/>
      <c r="FJ698" s="13"/>
      <c r="FK698" s="13"/>
      <c r="FL698" s="13"/>
      <c r="FM698" s="13"/>
      <c r="FN698" s="13"/>
      <c r="FO698" s="13"/>
      <c r="FP698" s="13"/>
      <c r="FQ698" s="13"/>
      <c r="FR698" s="13"/>
      <c r="FS698" s="13"/>
      <c r="FT698" s="13"/>
      <c r="FU698" s="13"/>
      <c r="FV698" s="13"/>
      <c r="FW698" s="13"/>
      <c r="FX698" s="13"/>
      <c r="FY698" s="13"/>
      <c r="FZ698" s="13"/>
      <c r="GA698" s="13"/>
      <c r="GB698" s="13"/>
      <c r="GC698" s="13"/>
      <c r="GD698" s="13"/>
      <c r="GE698" s="13"/>
    </row>
    <row r="699" spans="1:187" x14ac:dyDescent="0.2">
      <c r="A699" s="3"/>
      <c r="B699" s="3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EZ699" s="14"/>
      <c r="FA699" s="14"/>
      <c r="FB699" s="14"/>
      <c r="FC699" s="14"/>
      <c r="FD699" s="14"/>
      <c r="FE699" s="14"/>
      <c r="FF699" s="14"/>
      <c r="FG699" s="14"/>
      <c r="FH699" s="14"/>
      <c r="FI699" s="14"/>
      <c r="FJ699" s="14"/>
      <c r="FK699" s="14"/>
      <c r="FL699" s="14"/>
      <c r="FM699" s="14"/>
      <c r="FN699" s="14"/>
      <c r="FO699" s="14"/>
      <c r="FP699" s="14"/>
      <c r="FQ699" s="14"/>
      <c r="FR699" s="14"/>
      <c r="FS699" s="14"/>
      <c r="FT699" s="14"/>
      <c r="FU699" s="14"/>
      <c r="FV699" s="14"/>
      <c r="FW699" s="14"/>
      <c r="FX699" s="14"/>
      <c r="FY699" s="14"/>
      <c r="FZ699" s="14"/>
      <c r="GA699" s="14"/>
      <c r="GB699" s="14"/>
      <c r="GC699" s="14"/>
      <c r="GD699" s="14"/>
      <c r="GE699" s="14"/>
    </row>
    <row r="700" spans="1:187" x14ac:dyDescent="0.2">
      <c r="A700" s="3"/>
      <c r="B700" s="3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EZ700" s="4"/>
      <c r="FA700" s="4"/>
      <c r="FB700" s="4"/>
      <c r="FC700" s="4"/>
      <c r="FD700" s="4"/>
      <c r="FE700" s="4"/>
      <c r="FF700" s="4"/>
      <c r="FG700" s="4"/>
      <c r="FH700" s="4"/>
      <c r="FI700" s="4"/>
      <c r="FJ700" s="4"/>
      <c r="FK700" s="4"/>
      <c r="FL700" s="4"/>
      <c r="FM700" s="4"/>
      <c r="FN700" s="4"/>
      <c r="FO700" s="4"/>
      <c r="FP700" s="4"/>
      <c r="FQ700" s="4"/>
      <c r="FR700" s="4"/>
      <c r="FS700" s="4"/>
      <c r="FT700" s="4"/>
      <c r="FU700" s="4"/>
      <c r="FV700" s="4"/>
      <c r="FW700" s="4"/>
      <c r="FX700" s="4"/>
      <c r="FY700" s="4"/>
      <c r="FZ700" s="4"/>
      <c r="GA700" s="4"/>
      <c r="GB700" s="4"/>
      <c r="GC700" s="4"/>
      <c r="GD700" s="4"/>
      <c r="GE700" s="4"/>
    </row>
    <row r="701" spans="1:187" x14ac:dyDescent="0.2">
      <c r="A701" s="3"/>
      <c r="B701" s="3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EZ701" s="4"/>
      <c r="FA701" s="4"/>
      <c r="FB701" s="4"/>
      <c r="FC701" s="4"/>
      <c r="FD701" s="4"/>
      <c r="FE701" s="4"/>
      <c r="FF701" s="4"/>
      <c r="FG701" s="4"/>
      <c r="FH701" s="4"/>
      <c r="FI701" s="4"/>
      <c r="FJ701" s="4"/>
      <c r="FK701" s="4"/>
      <c r="FL701" s="4"/>
      <c r="FM701" s="4"/>
      <c r="FN701" s="4"/>
      <c r="FO701" s="4"/>
      <c r="FP701" s="4"/>
      <c r="FQ701" s="4"/>
      <c r="FR701" s="4"/>
      <c r="FS701" s="4"/>
      <c r="FT701" s="4"/>
      <c r="FU701" s="4"/>
      <c r="FV701" s="4"/>
      <c r="FW701" s="4"/>
      <c r="FX701" s="4"/>
      <c r="FY701" s="4"/>
      <c r="FZ701" s="4"/>
      <c r="GA701" s="4"/>
      <c r="GB701" s="4"/>
      <c r="GC701" s="4"/>
      <c r="GD701" s="4"/>
      <c r="GE701" s="4"/>
    </row>
    <row r="702" spans="1:187" x14ac:dyDescent="0.2">
      <c r="A702" s="3"/>
      <c r="B702" s="3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EZ702" s="13"/>
      <c r="FA702" s="13"/>
      <c r="FB702" s="13"/>
      <c r="FC702" s="13"/>
      <c r="FD702" s="13"/>
      <c r="FE702" s="13"/>
      <c r="FF702" s="13"/>
      <c r="FG702" s="13"/>
      <c r="FH702" s="13"/>
      <c r="FI702" s="13"/>
      <c r="FJ702" s="13"/>
      <c r="FK702" s="13"/>
      <c r="FL702" s="13"/>
      <c r="FM702" s="13"/>
      <c r="FN702" s="13"/>
      <c r="FO702" s="13"/>
      <c r="FP702" s="13"/>
      <c r="FQ702" s="13"/>
      <c r="FR702" s="13"/>
      <c r="FS702" s="13"/>
      <c r="FT702" s="13"/>
      <c r="FU702" s="13"/>
      <c r="FV702" s="13"/>
      <c r="FW702" s="13"/>
      <c r="FX702" s="13"/>
      <c r="FY702" s="13"/>
      <c r="FZ702" s="13"/>
      <c r="GA702" s="13"/>
      <c r="GB702" s="13"/>
      <c r="GC702" s="13"/>
      <c r="GD702" s="13"/>
      <c r="GE702" s="13"/>
    </row>
    <row r="703" spans="1:187" x14ac:dyDescent="0.2">
      <c r="A703" s="3"/>
      <c r="B703" s="3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EZ703" s="14"/>
      <c r="FA703" s="14"/>
      <c r="FB703" s="14"/>
      <c r="FC703" s="14"/>
      <c r="FD703" s="14"/>
      <c r="FE703" s="14"/>
      <c r="FF703" s="14"/>
      <c r="FG703" s="14"/>
      <c r="FH703" s="14"/>
      <c r="FI703" s="14"/>
      <c r="FJ703" s="14"/>
      <c r="FK703" s="14"/>
      <c r="FL703" s="14"/>
      <c r="FM703" s="14"/>
      <c r="FN703" s="14"/>
      <c r="FO703" s="14"/>
      <c r="FP703" s="14"/>
      <c r="FQ703" s="14"/>
      <c r="FR703" s="14"/>
      <c r="FS703" s="14"/>
      <c r="FT703" s="14"/>
      <c r="FU703" s="14"/>
      <c r="FV703" s="14"/>
      <c r="FW703" s="14"/>
      <c r="FX703" s="14"/>
      <c r="FY703" s="14"/>
      <c r="FZ703" s="14"/>
      <c r="GA703" s="14"/>
      <c r="GB703" s="14"/>
      <c r="GC703" s="14"/>
      <c r="GD703" s="14"/>
      <c r="GE703" s="14"/>
    </row>
    <row r="704" spans="1:187" x14ac:dyDescent="0.2">
      <c r="A704" s="3"/>
      <c r="B704" s="3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EZ704" s="4"/>
      <c r="FA704" s="4"/>
      <c r="FB704" s="4"/>
      <c r="FC704" s="4"/>
      <c r="FD704" s="4"/>
      <c r="FE704" s="4"/>
      <c r="FF704" s="4"/>
      <c r="FG704" s="4"/>
      <c r="FH704" s="4"/>
      <c r="FI704" s="4"/>
      <c r="FJ704" s="4"/>
      <c r="FK704" s="4"/>
      <c r="FL704" s="4"/>
      <c r="FM704" s="4"/>
      <c r="FN704" s="4"/>
      <c r="FO704" s="4"/>
      <c r="FP704" s="4"/>
      <c r="FQ704" s="4"/>
      <c r="FR704" s="4"/>
      <c r="FS704" s="4"/>
      <c r="FT704" s="4"/>
      <c r="FU704" s="4"/>
      <c r="FV704" s="4"/>
      <c r="FW704" s="4"/>
      <c r="FX704" s="4"/>
      <c r="FY704" s="4"/>
      <c r="FZ704" s="4"/>
      <c r="GA704" s="4"/>
      <c r="GB704" s="4"/>
      <c r="GC704" s="4"/>
      <c r="GD704" s="4"/>
      <c r="GE704" s="4"/>
    </row>
    <row r="705" spans="1:187" x14ac:dyDescent="0.2">
      <c r="A705" s="3"/>
      <c r="B705" s="3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EZ705" s="4"/>
      <c r="FA705" s="4"/>
      <c r="FB705" s="4"/>
      <c r="FC705" s="4"/>
      <c r="FD705" s="4"/>
      <c r="FE705" s="4"/>
      <c r="FF705" s="4"/>
      <c r="FG705" s="4"/>
      <c r="FH705" s="4"/>
      <c r="FI705" s="4"/>
      <c r="FJ705" s="4"/>
      <c r="FK705" s="4"/>
      <c r="FL705" s="4"/>
      <c r="FM705" s="4"/>
      <c r="FN705" s="4"/>
      <c r="FO705" s="4"/>
      <c r="FP705" s="4"/>
      <c r="FQ705" s="4"/>
      <c r="FR705" s="4"/>
      <c r="FS705" s="4"/>
      <c r="FT705" s="4"/>
      <c r="FU705" s="4"/>
      <c r="FV705" s="4"/>
      <c r="FW705" s="4"/>
      <c r="FX705" s="4"/>
      <c r="FY705" s="4"/>
      <c r="FZ705" s="4"/>
      <c r="GA705" s="4"/>
      <c r="GB705" s="4"/>
      <c r="GC705" s="4"/>
      <c r="GD705" s="4"/>
      <c r="GE705" s="4"/>
    </row>
    <row r="706" spans="1:187" x14ac:dyDescent="0.2">
      <c r="A706" s="3"/>
      <c r="B706" s="3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EZ706" s="13"/>
      <c r="FA706" s="13"/>
      <c r="FB706" s="13"/>
      <c r="FC706" s="13"/>
      <c r="FD706" s="13"/>
      <c r="FE706" s="13"/>
      <c r="FF706" s="13"/>
      <c r="FG706" s="13"/>
      <c r="FH706" s="13"/>
      <c r="FI706" s="13"/>
      <c r="FJ706" s="13"/>
      <c r="FK706" s="13"/>
      <c r="FL706" s="13"/>
      <c r="FM706" s="13"/>
      <c r="FN706" s="13"/>
      <c r="FO706" s="13"/>
      <c r="FP706" s="13"/>
      <c r="FQ706" s="13"/>
      <c r="FR706" s="13"/>
      <c r="FS706" s="13"/>
      <c r="FT706" s="13"/>
      <c r="FU706" s="13"/>
      <c r="FV706" s="13"/>
      <c r="FW706" s="13"/>
      <c r="FX706" s="13"/>
      <c r="FY706" s="13"/>
      <c r="FZ706" s="13"/>
      <c r="GA706" s="13"/>
      <c r="GB706" s="13"/>
      <c r="GC706" s="13"/>
      <c r="GD706" s="13"/>
      <c r="GE706" s="13"/>
    </row>
    <row r="707" spans="1:187" x14ac:dyDescent="0.2">
      <c r="A707" s="3"/>
      <c r="B707" s="3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EZ707" s="14"/>
      <c r="FA707" s="14"/>
      <c r="FB707" s="14"/>
      <c r="FC707" s="14"/>
      <c r="FD707" s="14"/>
      <c r="FE707" s="14"/>
      <c r="FF707" s="14"/>
      <c r="FG707" s="14"/>
      <c r="FH707" s="14"/>
      <c r="FI707" s="14"/>
      <c r="FJ707" s="14"/>
      <c r="FK707" s="14"/>
      <c r="FL707" s="14"/>
      <c r="FM707" s="14"/>
      <c r="FN707" s="14"/>
      <c r="FO707" s="14"/>
      <c r="FP707" s="14"/>
      <c r="FQ707" s="14"/>
      <c r="FR707" s="14"/>
      <c r="FS707" s="14"/>
      <c r="FT707" s="14"/>
      <c r="FU707" s="14"/>
      <c r="FV707" s="14"/>
      <c r="FW707" s="14"/>
      <c r="FX707" s="14"/>
      <c r="FY707" s="14"/>
      <c r="FZ707" s="14"/>
      <c r="GA707" s="14"/>
      <c r="GB707" s="14"/>
      <c r="GC707" s="14"/>
      <c r="GD707" s="14"/>
      <c r="GE707" s="14"/>
    </row>
    <row r="708" spans="1:187" x14ac:dyDescent="0.2">
      <c r="A708" s="3"/>
      <c r="B708" s="3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EZ708" s="4"/>
      <c r="FA708" s="4"/>
      <c r="FB708" s="4"/>
      <c r="FC708" s="4"/>
      <c r="FD708" s="4"/>
      <c r="FE708" s="4"/>
      <c r="FF708" s="4"/>
      <c r="FG708" s="4"/>
      <c r="FH708" s="4"/>
      <c r="FI708" s="4"/>
      <c r="FJ708" s="4"/>
      <c r="FK708" s="4"/>
      <c r="FL708" s="4"/>
      <c r="FM708" s="4"/>
      <c r="FN708" s="4"/>
      <c r="FO708" s="4"/>
      <c r="FP708" s="4"/>
      <c r="FQ708" s="4"/>
      <c r="FR708" s="4"/>
      <c r="FS708" s="4"/>
      <c r="FT708" s="4"/>
      <c r="FU708" s="4"/>
      <c r="FV708" s="4"/>
      <c r="FW708" s="4"/>
      <c r="FX708" s="4"/>
      <c r="FY708" s="4"/>
      <c r="FZ708" s="4"/>
      <c r="GA708" s="4"/>
      <c r="GB708" s="4"/>
      <c r="GC708" s="4"/>
      <c r="GD708" s="4"/>
      <c r="GE708" s="4"/>
    </row>
    <row r="709" spans="1:187" x14ac:dyDescent="0.2">
      <c r="A709" s="3"/>
      <c r="B709" s="3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EZ709" s="4"/>
      <c r="FA709" s="4"/>
      <c r="FB709" s="4"/>
      <c r="FC709" s="4"/>
      <c r="FD709" s="4"/>
      <c r="FE709" s="4"/>
      <c r="FF709" s="4"/>
      <c r="FG709" s="4"/>
      <c r="FH709" s="4"/>
      <c r="FI709" s="4"/>
      <c r="FJ709" s="4"/>
      <c r="FK709" s="4"/>
      <c r="FL709" s="4"/>
      <c r="FM709" s="4"/>
      <c r="FN709" s="4"/>
      <c r="FO709" s="4"/>
      <c r="FP709" s="4"/>
      <c r="FQ709" s="4"/>
      <c r="FR709" s="4"/>
      <c r="FS709" s="4"/>
      <c r="FT709" s="4"/>
      <c r="FU709" s="4"/>
      <c r="FV709" s="4"/>
      <c r="FW709" s="4"/>
      <c r="FX709" s="4"/>
      <c r="FY709" s="4"/>
      <c r="FZ709" s="4"/>
      <c r="GA709" s="4"/>
      <c r="GB709" s="4"/>
      <c r="GC709" s="4"/>
      <c r="GD709" s="4"/>
      <c r="GE709" s="4"/>
    </row>
    <row r="710" spans="1:187" x14ac:dyDescent="0.2">
      <c r="A710" s="3"/>
      <c r="B710" s="3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EZ710" s="13"/>
      <c r="FA710" s="13"/>
      <c r="FB710" s="13"/>
      <c r="FC710" s="13"/>
      <c r="FD710" s="13"/>
      <c r="FE710" s="13"/>
      <c r="FF710" s="13"/>
      <c r="FG710" s="13"/>
      <c r="FH710" s="13"/>
      <c r="FI710" s="13"/>
      <c r="FJ710" s="13"/>
      <c r="FK710" s="13"/>
      <c r="FL710" s="13"/>
      <c r="FM710" s="13"/>
      <c r="FN710" s="13"/>
      <c r="FO710" s="13"/>
      <c r="FP710" s="13"/>
      <c r="FQ710" s="13"/>
      <c r="FR710" s="13"/>
      <c r="FS710" s="13"/>
      <c r="FT710" s="13"/>
      <c r="FU710" s="13"/>
      <c r="FV710" s="13"/>
      <c r="FW710" s="13"/>
      <c r="FX710" s="13"/>
      <c r="FY710" s="13"/>
      <c r="FZ710" s="13"/>
      <c r="GA710" s="13"/>
      <c r="GB710" s="13"/>
      <c r="GC710" s="13"/>
      <c r="GD710" s="13"/>
      <c r="GE710" s="13"/>
    </row>
    <row r="711" spans="1:187" x14ac:dyDescent="0.2">
      <c r="A711" s="3"/>
      <c r="B711" s="3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EZ711" s="14"/>
      <c r="FA711" s="14"/>
      <c r="FB711" s="14"/>
      <c r="FC711" s="14"/>
      <c r="FD711" s="14"/>
      <c r="FE711" s="14"/>
      <c r="FF711" s="14"/>
      <c r="FG711" s="14"/>
      <c r="FH711" s="14"/>
      <c r="FI711" s="14"/>
      <c r="FJ711" s="14"/>
      <c r="FK711" s="14"/>
      <c r="FL711" s="14"/>
      <c r="FM711" s="14"/>
      <c r="FN711" s="14"/>
      <c r="FO711" s="14"/>
      <c r="FP711" s="14"/>
      <c r="FQ711" s="14"/>
      <c r="FR711" s="14"/>
      <c r="FS711" s="14"/>
      <c r="FT711" s="14"/>
      <c r="FU711" s="14"/>
      <c r="FV711" s="14"/>
      <c r="FW711" s="14"/>
      <c r="FX711" s="14"/>
      <c r="FY711" s="14"/>
      <c r="FZ711" s="14"/>
      <c r="GA711" s="14"/>
      <c r="GB711" s="14"/>
      <c r="GC711" s="14"/>
      <c r="GD711" s="14"/>
      <c r="GE711" s="14"/>
    </row>
    <row r="712" spans="1:187" x14ac:dyDescent="0.2">
      <c r="A712" s="3"/>
      <c r="B712" s="3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EZ712" s="4"/>
      <c r="FA712" s="4"/>
      <c r="FB712" s="4"/>
      <c r="FC712" s="4"/>
      <c r="FD712" s="4"/>
      <c r="FE712" s="4"/>
      <c r="FF712" s="4"/>
      <c r="FG712" s="4"/>
      <c r="FH712" s="4"/>
      <c r="FI712" s="4"/>
      <c r="FJ712" s="4"/>
      <c r="FK712" s="4"/>
      <c r="FL712" s="4"/>
      <c r="FM712" s="4"/>
      <c r="FN712" s="4"/>
      <c r="FO712" s="4"/>
      <c r="FP712" s="4"/>
      <c r="FQ712" s="4"/>
      <c r="FR712" s="4"/>
      <c r="FS712" s="4"/>
      <c r="FT712" s="4"/>
      <c r="FU712" s="4"/>
      <c r="FV712" s="4"/>
      <c r="FW712" s="4"/>
      <c r="FX712" s="4"/>
      <c r="FY712" s="4"/>
      <c r="FZ712" s="4"/>
      <c r="GA712" s="4"/>
      <c r="GB712" s="4"/>
      <c r="GC712" s="4"/>
      <c r="GD712" s="4"/>
      <c r="GE712" s="4"/>
    </row>
    <row r="713" spans="1:187" x14ac:dyDescent="0.2">
      <c r="A713" s="3"/>
      <c r="B713" s="3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EZ713" s="4"/>
      <c r="FA713" s="4"/>
      <c r="FB713" s="4"/>
      <c r="FC713" s="4"/>
      <c r="FD713" s="4"/>
      <c r="FE713" s="4"/>
      <c r="FF713" s="4"/>
      <c r="FG713" s="4"/>
      <c r="FH713" s="4"/>
      <c r="FI713" s="4"/>
      <c r="FJ713" s="4"/>
      <c r="FK713" s="4"/>
      <c r="FL713" s="4"/>
      <c r="FM713" s="4"/>
      <c r="FN713" s="4"/>
      <c r="FO713" s="4"/>
      <c r="FP713" s="4"/>
      <c r="FQ713" s="4"/>
      <c r="FR713" s="4"/>
      <c r="FS713" s="4"/>
      <c r="FT713" s="4"/>
      <c r="FU713" s="4"/>
      <c r="FV713" s="4"/>
      <c r="FW713" s="4"/>
      <c r="FX713" s="4"/>
      <c r="FY713" s="4"/>
      <c r="FZ713" s="4"/>
      <c r="GA713" s="4"/>
      <c r="GB713" s="4"/>
      <c r="GC713" s="4"/>
      <c r="GD713" s="4"/>
      <c r="GE713" s="4"/>
    </row>
    <row r="714" spans="1:187" x14ac:dyDescent="0.2">
      <c r="A714" s="3"/>
      <c r="B714" s="3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EZ714" s="13"/>
      <c r="FA714" s="13"/>
      <c r="FB714" s="13"/>
      <c r="FC714" s="13"/>
      <c r="FD714" s="13"/>
      <c r="FE714" s="13"/>
      <c r="FF714" s="13"/>
      <c r="FG714" s="13"/>
      <c r="FH714" s="13"/>
      <c r="FI714" s="13"/>
      <c r="FJ714" s="13"/>
      <c r="FK714" s="13"/>
      <c r="FL714" s="13"/>
      <c r="FM714" s="13"/>
      <c r="FN714" s="13"/>
      <c r="FO714" s="13"/>
      <c r="FP714" s="13"/>
      <c r="FQ714" s="13"/>
      <c r="FR714" s="13"/>
      <c r="FS714" s="13"/>
      <c r="FT714" s="13"/>
      <c r="FU714" s="13"/>
      <c r="FV714" s="13"/>
      <c r="FW714" s="13"/>
      <c r="FX714" s="13"/>
      <c r="FY714" s="13"/>
      <c r="FZ714" s="13"/>
      <c r="GA714" s="13"/>
      <c r="GB714" s="13"/>
      <c r="GC714" s="13"/>
      <c r="GD714" s="13"/>
      <c r="GE714" s="13"/>
    </row>
    <row r="715" spans="1:187" x14ac:dyDescent="0.2">
      <c r="A715" s="3"/>
      <c r="B715" s="3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EZ715" s="14"/>
      <c r="FA715" s="14"/>
      <c r="FB715" s="14"/>
      <c r="FC715" s="14"/>
      <c r="FD715" s="14"/>
      <c r="FE715" s="14"/>
      <c r="FF715" s="14"/>
      <c r="FG715" s="14"/>
      <c r="FH715" s="14"/>
      <c r="FI715" s="14"/>
      <c r="FJ715" s="14"/>
      <c r="FK715" s="14"/>
      <c r="FL715" s="14"/>
      <c r="FM715" s="14"/>
      <c r="FN715" s="14"/>
      <c r="FO715" s="14"/>
      <c r="FP715" s="14"/>
      <c r="FQ715" s="14"/>
      <c r="FR715" s="14"/>
      <c r="FS715" s="14"/>
      <c r="FT715" s="14"/>
      <c r="FU715" s="14"/>
      <c r="FV715" s="14"/>
      <c r="FW715" s="14"/>
      <c r="FX715" s="14"/>
      <c r="FY715" s="14"/>
      <c r="FZ715" s="14"/>
      <c r="GA715" s="14"/>
      <c r="GB715" s="14"/>
      <c r="GC715" s="14"/>
      <c r="GD715" s="14"/>
      <c r="GE715" s="14"/>
    </row>
    <row r="716" spans="1:187" x14ac:dyDescent="0.2">
      <c r="A716" s="3"/>
      <c r="B716" s="3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EZ716" s="4"/>
      <c r="FA716" s="4"/>
      <c r="FB716" s="4"/>
      <c r="FC716" s="4"/>
      <c r="FD716" s="4"/>
      <c r="FE716" s="4"/>
      <c r="FF716" s="4"/>
      <c r="FG716" s="4"/>
      <c r="FH716" s="4"/>
      <c r="FI716" s="4"/>
      <c r="FJ716" s="4"/>
      <c r="FK716" s="4"/>
      <c r="FL716" s="4"/>
      <c r="FM716" s="4"/>
      <c r="FN716" s="4"/>
      <c r="FO716" s="4"/>
      <c r="FP716" s="4"/>
      <c r="FQ716" s="4"/>
      <c r="FR716" s="4"/>
      <c r="FS716" s="4"/>
      <c r="FT716" s="4"/>
      <c r="FU716" s="4"/>
      <c r="FV716" s="4"/>
      <c r="FW716" s="4"/>
      <c r="FX716" s="4"/>
      <c r="FY716" s="4"/>
      <c r="FZ716" s="4"/>
      <c r="GA716" s="4"/>
      <c r="GB716" s="4"/>
      <c r="GC716" s="4"/>
      <c r="GD716" s="4"/>
      <c r="GE716" s="4"/>
    </row>
    <row r="717" spans="1:187" x14ac:dyDescent="0.2">
      <c r="A717" s="3"/>
      <c r="B717" s="3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EZ717" s="4"/>
      <c r="FA717" s="4"/>
      <c r="FB717" s="4"/>
      <c r="FC717" s="4"/>
      <c r="FD717" s="4"/>
      <c r="FE717" s="4"/>
      <c r="FF717" s="4"/>
      <c r="FG717" s="4"/>
      <c r="FH717" s="4"/>
      <c r="FI717" s="4"/>
      <c r="FJ717" s="4"/>
      <c r="FK717" s="4"/>
      <c r="FL717" s="4"/>
      <c r="FM717" s="4"/>
      <c r="FN717" s="4"/>
      <c r="FO717" s="4"/>
      <c r="FP717" s="4"/>
      <c r="FQ717" s="4"/>
      <c r="FR717" s="4"/>
      <c r="FS717" s="4"/>
      <c r="FT717" s="4"/>
      <c r="FU717" s="4"/>
      <c r="FV717" s="4"/>
      <c r="FW717" s="4"/>
      <c r="FX717" s="4"/>
      <c r="FY717" s="4"/>
      <c r="FZ717" s="4"/>
      <c r="GA717" s="4"/>
      <c r="GB717" s="4"/>
      <c r="GC717" s="4"/>
      <c r="GD717" s="4"/>
      <c r="GE717" s="4"/>
    </row>
    <row r="718" spans="1:187" x14ac:dyDescent="0.2">
      <c r="A718" s="3"/>
      <c r="B718" s="3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EZ718" s="13"/>
      <c r="FA718" s="13"/>
      <c r="FB718" s="13"/>
      <c r="FC718" s="13"/>
      <c r="FD718" s="13"/>
      <c r="FE718" s="13"/>
      <c r="FF718" s="13"/>
      <c r="FG718" s="13"/>
      <c r="FH718" s="13"/>
      <c r="FI718" s="13"/>
      <c r="FJ718" s="13"/>
      <c r="FK718" s="13"/>
      <c r="FL718" s="13"/>
      <c r="FM718" s="13"/>
      <c r="FN718" s="13"/>
      <c r="FO718" s="13"/>
      <c r="FP718" s="13"/>
      <c r="FQ718" s="13"/>
      <c r="FR718" s="13"/>
      <c r="FS718" s="13"/>
      <c r="FT718" s="13"/>
      <c r="FU718" s="13"/>
      <c r="FV718" s="13"/>
      <c r="FW718" s="13"/>
      <c r="FX718" s="13"/>
      <c r="FY718" s="13"/>
      <c r="FZ718" s="13"/>
      <c r="GA718" s="13"/>
      <c r="GB718" s="13"/>
      <c r="GC718" s="13"/>
      <c r="GD718" s="13"/>
      <c r="GE718" s="13"/>
    </row>
    <row r="719" spans="1:187" x14ac:dyDescent="0.2">
      <c r="A719" s="3"/>
      <c r="B719" s="3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EZ719" s="14"/>
      <c r="FA719" s="14"/>
      <c r="FB719" s="14"/>
      <c r="FC719" s="14"/>
      <c r="FD719" s="14"/>
      <c r="FE719" s="14"/>
      <c r="FF719" s="14"/>
      <c r="FG719" s="14"/>
      <c r="FH719" s="14"/>
      <c r="FI719" s="14"/>
      <c r="FJ719" s="14"/>
      <c r="FK719" s="14"/>
      <c r="FL719" s="14"/>
      <c r="FM719" s="14"/>
      <c r="FN719" s="14"/>
      <c r="FO719" s="14"/>
      <c r="FP719" s="14"/>
      <c r="FQ719" s="14"/>
      <c r="FR719" s="14"/>
      <c r="FS719" s="14"/>
      <c r="FT719" s="14"/>
      <c r="FU719" s="14"/>
      <c r="FV719" s="14"/>
      <c r="FW719" s="14"/>
      <c r="FX719" s="14"/>
      <c r="FY719" s="14"/>
      <c r="FZ719" s="14"/>
      <c r="GA719" s="14"/>
      <c r="GB719" s="14"/>
      <c r="GC719" s="14"/>
      <c r="GD719" s="14"/>
      <c r="GE719" s="14"/>
    </row>
    <row r="720" spans="1:187" x14ac:dyDescent="0.2">
      <c r="A720" s="3"/>
      <c r="B720" s="3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EZ720" s="4"/>
      <c r="FA720" s="4"/>
      <c r="FB720" s="4"/>
      <c r="FC720" s="4"/>
      <c r="FD720" s="4"/>
      <c r="FE720" s="4"/>
      <c r="FF720" s="4"/>
      <c r="FG720" s="4"/>
      <c r="FH720" s="4"/>
      <c r="FI720" s="4"/>
      <c r="FJ720" s="4"/>
      <c r="FK720" s="4"/>
      <c r="FL720" s="4"/>
      <c r="FM720" s="4"/>
      <c r="FN720" s="4"/>
      <c r="FO720" s="4"/>
      <c r="FP720" s="4"/>
      <c r="FQ720" s="4"/>
      <c r="FR720" s="4"/>
      <c r="FS720" s="4"/>
      <c r="FT720" s="4"/>
      <c r="FU720" s="4"/>
      <c r="FV720" s="4"/>
      <c r="FW720" s="4"/>
      <c r="FX720" s="4"/>
      <c r="FY720" s="4"/>
      <c r="FZ720" s="4"/>
      <c r="GA720" s="4"/>
      <c r="GB720" s="4"/>
      <c r="GC720" s="4"/>
      <c r="GD720" s="4"/>
      <c r="GE720" s="4"/>
    </row>
    <row r="721" spans="1:187" x14ac:dyDescent="0.2">
      <c r="A721" s="3"/>
      <c r="B721" s="3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EZ721" s="4"/>
      <c r="FA721" s="4"/>
      <c r="FB721" s="4"/>
      <c r="FC721" s="4"/>
      <c r="FD721" s="4"/>
      <c r="FE721" s="4"/>
      <c r="FF721" s="4"/>
      <c r="FG721" s="4"/>
      <c r="FH721" s="4"/>
      <c r="FI721" s="4"/>
      <c r="FJ721" s="4"/>
      <c r="FK721" s="4"/>
      <c r="FL721" s="4"/>
      <c r="FM721" s="4"/>
      <c r="FN721" s="4"/>
      <c r="FO721" s="4"/>
      <c r="FP721" s="4"/>
      <c r="FQ721" s="4"/>
      <c r="FR721" s="4"/>
      <c r="FS721" s="4"/>
      <c r="FT721" s="4"/>
      <c r="FU721" s="4"/>
      <c r="FV721" s="4"/>
      <c r="FW721" s="4"/>
      <c r="FX721" s="4"/>
      <c r="FY721" s="4"/>
      <c r="FZ721" s="4"/>
      <c r="GA721" s="4"/>
      <c r="GB721" s="4"/>
      <c r="GC721" s="4"/>
      <c r="GD721" s="4"/>
      <c r="GE721" s="4"/>
    </row>
    <row r="722" spans="1:187" x14ac:dyDescent="0.2">
      <c r="A722" s="3"/>
      <c r="B722" s="3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EZ722" s="13"/>
      <c r="FA722" s="13"/>
      <c r="FB722" s="13"/>
      <c r="FC722" s="13"/>
      <c r="FD722" s="13"/>
      <c r="FE722" s="13"/>
      <c r="FF722" s="13"/>
      <c r="FG722" s="13"/>
      <c r="FH722" s="13"/>
      <c r="FI722" s="13"/>
      <c r="FJ722" s="13"/>
      <c r="FK722" s="13"/>
      <c r="FL722" s="13"/>
      <c r="FM722" s="13"/>
      <c r="FN722" s="13"/>
      <c r="FO722" s="13"/>
      <c r="FP722" s="13"/>
      <c r="FQ722" s="13"/>
      <c r="FR722" s="13"/>
      <c r="FS722" s="13"/>
      <c r="FT722" s="13"/>
      <c r="FU722" s="13"/>
      <c r="FV722" s="13"/>
      <c r="FW722" s="13"/>
      <c r="FX722" s="13"/>
      <c r="FY722" s="13"/>
      <c r="FZ722" s="13"/>
      <c r="GA722" s="13"/>
      <c r="GB722" s="13"/>
      <c r="GC722" s="13"/>
      <c r="GD722" s="13"/>
      <c r="GE722" s="13"/>
    </row>
    <row r="723" spans="1:187" x14ac:dyDescent="0.2">
      <c r="A723" s="3"/>
      <c r="B723" s="3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EZ723" s="14"/>
      <c r="FA723" s="14"/>
      <c r="FB723" s="14"/>
      <c r="FC723" s="14"/>
      <c r="FD723" s="14"/>
      <c r="FE723" s="14"/>
      <c r="FF723" s="14"/>
      <c r="FG723" s="14"/>
      <c r="FH723" s="14"/>
      <c r="FI723" s="14"/>
      <c r="FJ723" s="14"/>
      <c r="FK723" s="14"/>
      <c r="FL723" s="14"/>
      <c r="FM723" s="14"/>
      <c r="FN723" s="14"/>
      <c r="FO723" s="14"/>
      <c r="FP723" s="14"/>
      <c r="FQ723" s="14"/>
      <c r="FR723" s="14"/>
      <c r="FS723" s="14"/>
      <c r="FT723" s="14"/>
      <c r="FU723" s="14"/>
      <c r="FV723" s="14"/>
      <c r="FW723" s="14"/>
      <c r="FX723" s="14"/>
      <c r="FY723" s="14"/>
      <c r="FZ723" s="14"/>
      <c r="GA723" s="14"/>
      <c r="GB723" s="14"/>
      <c r="GC723" s="14"/>
      <c r="GD723" s="14"/>
      <c r="GE723" s="14"/>
    </row>
    <row r="724" spans="1:187" x14ac:dyDescent="0.2">
      <c r="A724" s="3"/>
      <c r="B724" s="3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EZ724" s="4"/>
      <c r="FA724" s="4"/>
      <c r="FB724" s="4"/>
      <c r="FC724" s="4"/>
      <c r="FD724" s="4"/>
      <c r="FE724" s="4"/>
      <c r="FF724" s="4"/>
      <c r="FG724" s="4"/>
      <c r="FH724" s="4"/>
      <c r="FI724" s="4"/>
      <c r="FJ724" s="4"/>
      <c r="FK724" s="4"/>
      <c r="FL724" s="4"/>
      <c r="FM724" s="4"/>
      <c r="FN724" s="4"/>
      <c r="FO724" s="4"/>
      <c r="FP724" s="4"/>
      <c r="FQ724" s="4"/>
      <c r="FR724" s="4"/>
      <c r="FS724" s="4"/>
      <c r="FT724" s="4"/>
      <c r="FU724" s="4"/>
      <c r="FV724" s="4"/>
      <c r="FW724" s="4"/>
      <c r="FX724" s="4"/>
      <c r="FY724" s="4"/>
      <c r="FZ724" s="4"/>
      <c r="GA724" s="4"/>
      <c r="GB724" s="4"/>
      <c r="GC724" s="4"/>
      <c r="GD724" s="4"/>
      <c r="GE724" s="4"/>
    </row>
    <row r="725" spans="1:187" x14ac:dyDescent="0.2">
      <c r="A725" s="3"/>
      <c r="B725" s="3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EZ725" s="4"/>
      <c r="FA725" s="4"/>
      <c r="FB725" s="4"/>
      <c r="FC725" s="4"/>
      <c r="FD725" s="4"/>
      <c r="FE725" s="4"/>
      <c r="FF725" s="4"/>
      <c r="FG725" s="4"/>
      <c r="FH725" s="4"/>
      <c r="FI725" s="4"/>
      <c r="FJ725" s="4"/>
      <c r="FK725" s="4"/>
      <c r="FL725" s="4"/>
      <c r="FM725" s="4"/>
      <c r="FN725" s="4"/>
      <c r="FO725" s="4"/>
      <c r="FP725" s="4"/>
      <c r="FQ725" s="4"/>
      <c r="FR725" s="4"/>
      <c r="FS725" s="4"/>
      <c r="FT725" s="4"/>
      <c r="FU725" s="4"/>
      <c r="FV725" s="4"/>
      <c r="FW725" s="4"/>
      <c r="FX725" s="4"/>
      <c r="FY725" s="4"/>
      <c r="FZ725" s="4"/>
      <c r="GA725" s="4"/>
      <c r="GB725" s="4"/>
      <c r="GC725" s="4"/>
      <c r="GD725" s="4"/>
      <c r="GE725" s="4"/>
    </row>
    <row r="726" spans="1:187" x14ac:dyDescent="0.2">
      <c r="A726" s="3"/>
      <c r="B726" s="3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EZ726" s="13"/>
      <c r="FA726" s="13"/>
      <c r="FB726" s="13"/>
      <c r="FC726" s="13"/>
      <c r="FD726" s="13"/>
      <c r="FE726" s="13"/>
      <c r="FF726" s="13"/>
      <c r="FG726" s="13"/>
      <c r="FH726" s="13"/>
      <c r="FI726" s="13"/>
      <c r="FJ726" s="13"/>
      <c r="FK726" s="13"/>
      <c r="FL726" s="13"/>
      <c r="FM726" s="13"/>
      <c r="FN726" s="13"/>
      <c r="FO726" s="13"/>
      <c r="FP726" s="13"/>
      <c r="FQ726" s="13"/>
      <c r="FR726" s="13"/>
      <c r="FS726" s="13"/>
      <c r="FT726" s="13"/>
      <c r="FU726" s="13"/>
      <c r="FV726" s="13"/>
      <c r="FW726" s="13"/>
      <c r="FX726" s="13"/>
      <c r="FY726" s="13"/>
      <c r="FZ726" s="13"/>
      <c r="GA726" s="13"/>
      <c r="GB726" s="13"/>
      <c r="GC726" s="13"/>
      <c r="GD726" s="13"/>
      <c r="GE726" s="13"/>
    </row>
    <row r="727" spans="1:187" x14ac:dyDescent="0.2">
      <c r="A727" s="3"/>
      <c r="B727" s="3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EZ727" s="14"/>
      <c r="FA727" s="14"/>
      <c r="FB727" s="14"/>
      <c r="FC727" s="14"/>
      <c r="FD727" s="14"/>
      <c r="FE727" s="14"/>
      <c r="FF727" s="14"/>
      <c r="FG727" s="14"/>
      <c r="FH727" s="14"/>
      <c r="FI727" s="14"/>
      <c r="FJ727" s="14"/>
      <c r="FK727" s="14"/>
      <c r="FL727" s="14"/>
      <c r="FM727" s="14"/>
      <c r="FN727" s="14"/>
      <c r="FO727" s="14"/>
      <c r="FP727" s="14"/>
      <c r="FQ727" s="14"/>
      <c r="FR727" s="14"/>
      <c r="FS727" s="14"/>
      <c r="FT727" s="14"/>
      <c r="FU727" s="14"/>
      <c r="FV727" s="14"/>
      <c r="FW727" s="14"/>
      <c r="FX727" s="14"/>
      <c r="FY727" s="14"/>
      <c r="FZ727" s="14"/>
      <c r="GA727" s="14"/>
      <c r="GB727" s="14"/>
      <c r="GC727" s="14"/>
      <c r="GD727" s="14"/>
      <c r="GE727" s="14"/>
    </row>
    <row r="728" spans="1:187" x14ac:dyDescent="0.2">
      <c r="A728" s="3"/>
      <c r="B728" s="3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EZ728" s="4"/>
      <c r="FA728" s="4"/>
      <c r="FB728" s="4"/>
      <c r="FC728" s="4"/>
      <c r="FD728" s="4"/>
      <c r="FE728" s="4"/>
      <c r="FF728" s="4"/>
      <c r="FG728" s="4"/>
      <c r="FH728" s="4"/>
      <c r="FI728" s="4"/>
      <c r="FJ728" s="4"/>
      <c r="FK728" s="4"/>
      <c r="FL728" s="4"/>
      <c r="FM728" s="4"/>
      <c r="FN728" s="4"/>
      <c r="FO728" s="4"/>
      <c r="FP728" s="4"/>
      <c r="FQ728" s="4"/>
      <c r="FR728" s="4"/>
      <c r="FS728" s="4"/>
      <c r="FT728" s="4"/>
      <c r="FU728" s="4"/>
      <c r="FV728" s="4"/>
      <c r="FW728" s="4"/>
      <c r="FX728" s="4"/>
      <c r="FY728" s="4"/>
      <c r="FZ728" s="4"/>
      <c r="GA728" s="4"/>
      <c r="GB728" s="4"/>
      <c r="GC728" s="4"/>
      <c r="GD728" s="4"/>
      <c r="GE728" s="4"/>
    </row>
    <row r="729" spans="1:187" x14ac:dyDescent="0.2">
      <c r="A729" s="3"/>
      <c r="B729" s="3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EZ729" s="4"/>
      <c r="FA729" s="4"/>
      <c r="FB729" s="4"/>
      <c r="FC729" s="4"/>
      <c r="FD729" s="4"/>
      <c r="FE729" s="4"/>
      <c r="FF729" s="4"/>
      <c r="FG729" s="4"/>
      <c r="FH729" s="4"/>
      <c r="FI729" s="4"/>
      <c r="FJ729" s="4"/>
      <c r="FK729" s="4"/>
      <c r="FL729" s="4"/>
      <c r="FM729" s="4"/>
      <c r="FN729" s="4"/>
      <c r="FO729" s="4"/>
      <c r="FP729" s="4"/>
      <c r="FQ729" s="4"/>
      <c r="FR729" s="4"/>
      <c r="FS729" s="4"/>
      <c r="FT729" s="4"/>
      <c r="FU729" s="4"/>
      <c r="FV729" s="4"/>
      <c r="FW729" s="4"/>
      <c r="FX729" s="4"/>
      <c r="FY729" s="4"/>
      <c r="FZ729" s="4"/>
      <c r="GA729" s="4"/>
      <c r="GB729" s="4"/>
      <c r="GC729" s="4"/>
      <c r="GD729" s="4"/>
      <c r="GE729" s="4"/>
    </row>
    <row r="730" spans="1:187" x14ac:dyDescent="0.2">
      <c r="A730" s="3"/>
      <c r="B730" s="3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EZ730" s="13"/>
      <c r="FA730" s="13"/>
      <c r="FB730" s="13"/>
      <c r="FC730" s="13"/>
      <c r="FD730" s="13"/>
      <c r="FE730" s="13"/>
      <c r="FF730" s="13"/>
      <c r="FG730" s="13"/>
      <c r="FH730" s="13"/>
      <c r="FI730" s="13"/>
      <c r="FJ730" s="13"/>
      <c r="FK730" s="13"/>
      <c r="FL730" s="13"/>
      <c r="FM730" s="13"/>
      <c r="FN730" s="13"/>
      <c r="FO730" s="13"/>
      <c r="FP730" s="13"/>
      <c r="FQ730" s="13"/>
      <c r="FR730" s="13"/>
      <c r="FS730" s="13"/>
      <c r="FT730" s="13"/>
      <c r="FU730" s="13"/>
      <c r="FV730" s="13"/>
      <c r="FW730" s="13"/>
      <c r="FX730" s="13"/>
      <c r="FY730" s="13"/>
      <c r="FZ730" s="13"/>
      <c r="GA730" s="13"/>
      <c r="GB730" s="13"/>
      <c r="GC730" s="13"/>
      <c r="GD730" s="13"/>
      <c r="GE730" s="13"/>
    </row>
    <row r="731" spans="1:187" x14ac:dyDescent="0.2">
      <c r="A731" s="3"/>
      <c r="B731" s="3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EZ731" s="14"/>
      <c r="FA731" s="14"/>
      <c r="FB731" s="14"/>
      <c r="FC731" s="14"/>
      <c r="FD731" s="14"/>
      <c r="FE731" s="14"/>
      <c r="FF731" s="14"/>
      <c r="FG731" s="14"/>
      <c r="FH731" s="14"/>
      <c r="FI731" s="14"/>
      <c r="FJ731" s="14"/>
      <c r="FK731" s="14"/>
      <c r="FL731" s="14"/>
      <c r="FM731" s="14"/>
      <c r="FN731" s="14"/>
      <c r="FO731" s="14"/>
      <c r="FP731" s="14"/>
      <c r="FQ731" s="14"/>
      <c r="FR731" s="14"/>
      <c r="FS731" s="14"/>
      <c r="FT731" s="14"/>
      <c r="FU731" s="14"/>
      <c r="FV731" s="14"/>
      <c r="FW731" s="14"/>
      <c r="FX731" s="14"/>
      <c r="FY731" s="14"/>
      <c r="FZ731" s="14"/>
      <c r="GA731" s="14"/>
      <c r="GB731" s="14"/>
      <c r="GC731" s="14"/>
      <c r="GD731" s="14"/>
      <c r="GE731" s="14"/>
    </row>
    <row r="732" spans="1:187" x14ac:dyDescent="0.2">
      <c r="A732" s="3"/>
      <c r="B732" s="3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EZ732" s="4"/>
      <c r="FA732" s="4"/>
      <c r="FB732" s="4"/>
      <c r="FC732" s="4"/>
      <c r="FD732" s="4"/>
      <c r="FE732" s="4"/>
      <c r="FF732" s="4"/>
      <c r="FG732" s="4"/>
      <c r="FH732" s="4"/>
      <c r="FI732" s="4"/>
      <c r="FJ732" s="4"/>
      <c r="FK732" s="4"/>
      <c r="FL732" s="4"/>
      <c r="FM732" s="4"/>
      <c r="FN732" s="4"/>
      <c r="FO732" s="4"/>
      <c r="FP732" s="4"/>
      <c r="FQ732" s="4"/>
      <c r="FR732" s="4"/>
      <c r="FS732" s="4"/>
      <c r="FT732" s="4"/>
      <c r="FU732" s="4"/>
      <c r="FV732" s="4"/>
      <c r="FW732" s="4"/>
      <c r="FX732" s="4"/>
      <c r="FY732" s="4"/>
      <c r="FZ732" s="4"/>
      <c r="GA732" s="4"/>
      <c r="GB732" s="4"/>
      <c r="GC732" s="4"/>
      <c r="GD732" s="4"/>
      <c r="GE732" s="4"/>
    </row>
    <row r="733" spans="1:187" x14ac:dyDescent="0.2">
      <c r="A733" s="3"/>
      <c r="B733" s="3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EZ733" s="4"/>
      <c r="FA733" s="4"/>
      <c r="FB733" s="4"/>
      <c r="FC733" s="4"/>
      <c r="FD733" s="4"/>
      <c r="FE733" s="4"/>
      <c r="FF733" s="4"/>
      <c r="FG733" s="4"/>
      <c r="FH733" s="4"/>
      <c r="FI733" s="4"/>
      <c r="FJ733" s="4"/>
      <c r="FK733" s="4"/>
      <c r="FL733" s="4"/>
      <c r="FM733" s="4"/>
      <c r="FN733" s="4"/>
      <c r="FO733" s="4"/>
      <c r="FP733" s="4"/>
      <c r="FQ733" s="4"/>
      <c r="FR733" s="4"/>
      <c r="FS733" s="4"/>
      <c r="FT733" s="4"/>
      <c r="FU733" s="4"/>
      <c r="FV733" s="4"/>
      <c r="FW733" s="4"/>
      <c r="FX733" s="4"/>
      <c r="FY733" s="4"/>
      <c r="FZ733" s="4"/>
      <c r="GA733" s="4"/>
      <c r="GB733" s="4"/>
      <c r="GC733" s="4"/>
      <c r="GD733" s="4"/>
      <c r="GE733" s="4"/>
    </row>
    <row r="734" spans="1:187" x14ac:dyDescent="0.2">
      <c r="A734" s="3"/>
      <c r="B734" s="3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EZ734" s="13"/>
      <c r="FA734" s="13"/>
      <c r="FB734" s="13"/>
      <c r="FC734" s="13"/>
      <c r="FD734" s="13"/>
      <c r="FE734" s="13"/>
      <c r="FF734" s="13"/>
      <c r="FG734" s="13"/>
      <c r="FH734" s="13"/>
      <c r="FI734" s="13"/>
      <c r="FJ734" s="13"/>
      <c r="FK734" s="13"/>
      <c r="FL734" s="13"/>
      <c r="FM734" s="13"/>
      <c r="FN734" s="13"/>
      <c r="FO734" s="13"/>
      <c r="FP734" s="13"/>
      <c r="FQ734" s="13"/>
      <c r="FR734" s="13"/>
      <c r="FS734" s="13"/>
      <c r="FT734" s="13"/>
      <c r="FU734" s="13"/>
      <c r="FV734" s="13"/>
      <c r="FW734" s="13"/>
      <c r="FX734" s="13"/>
      <c r="FY734" s="13"/>
      <c r="FZ734" s="13"/>
      <c r="GA734" s="13"/>
      <c r="GB734" s="13"/>
      <c r="GC734" s="13"/>
      <c r="GD734" s="13"/>
      <c r="GE734" s="13"/>
    </row>
    <row r="735" spans="1:187" x14ac:dyDescent="0.2">
      <c r="A735" s="3"/>
      <c r="B735" s="3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EZ735" s="14"/>
      <c r="FA735" s="14"/>
      <c r="FB735" s="14"/>
      <c r="FC735" s="14"/>
      <c r="FD735" s="14"/>
      <c r="FE735" s="14"/>
      <c r="FF735" s="14"/>
      <c r="FG735" s="14"/>
      <c r="FH735" s="14"/>
      <c r="FI735" s="14"/>
      <c r="FJ735" s="14"/>
      <c r="FK735" s="14"/>
      <c r="FL735" s="14"/>
      <c r="FM735" s="14"/>
      <c r="FN735" s="14"/>
      <c r="FO735" s="14"/>
      <c r="FP735" s="14"/>
      <c r="FQ735" s="14"/>
      <c r="FR735" s="14"/>
      <c r="FS735" s="14"/>
      <c r="FT735" s="14"/>
      <c r="FU735" s="14"/>
      <c r="FV735" s="14"/>
      <c r="FW735" s="14"/>
      <c r="FX735" s="14"/>
      <c r="FY735" s="14"/>
      <c r="FZ735" s="14"/>
      <c r="GA735" s="14"/>
      <c r="GB735" s="14"/>
      <c r="GC735" s="14"/>
      <c r="GD735" s="14"/>
      <c r="GE735" s="14"/>
    </row>
    <row r="736" spans="1:187" x14ac:dyDescent="0.2">
      <c r="A736" s="3"/>
      <c r="B736" s="3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EZ736" s="4"/>
      <c r="FA736" s="4"/>
      <c r="FB736" s="4"/>
      <c r="FC736" s="4"/>
      <c r="FD736" s="4"/>
      <c r="FE736" s="4"/>
      <c r="FF736" s="4"/>
      <c r="FG736" s="4"/>
      <c r="FH736" s="4"/>
      <c r="FI736" s="4"/>
      <c r="FJ736" s="4"/>
      <c r="FK736" s="4"/>
      <c r="FL736" s="4"/>
      <c r="FM736" s="4"/>
      <c r="FN736" s="4"/>
      <c r="FO736" s="4"/>
      <c r="FP736" s="4"/>
      <c r="FQ736" s="4"/>
      <c r="FR736" s="4"/>
      <c r="FS736" s="4"/>
      <c r="FT736" s="4"/>
      <c r="FU736" s="4"/>
      <c r="FV736" s="4"/>
      <c r="FW736" s="4"/>
      <c r="FX736" s="4"/>
      <c r="FY736" s="4"/>
      <c r="FZ736" s="4"/>
      <c r="GA736" s="4"/>
      <c r="GB736" s="4"/>
      <c r="GC736" s="4"/>
      <c r="GD736" s="4"/>
      <c r="GE736" s="4"/>
    </row>
    <row r="737" spans="1:187" x14ac:dyDescent="0.2">
      <c r="A737" s="3"/>
      <c r="B737" s="3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EZ737" s="4"/>
      <c r="FA737" s="4"/>
      <c r="FB737" s="4"/>
      <c r="FC737" s="4"/>
      <c r="FD737" s="4"/>
      <c r="FE737" s="4"/>
      <c r="FF737" s="4"/>
      <c r="FG737" s="4"/>
      <c r="FH737" s="4"/>
      <c r="FI737" s="4"/>
      <c r="FJ737" s="4"/>
      <c r="FK737" s="4"/>
      <c r="FL737" s="4"/>
      <c r="FM737" s="4"/>
      <c r="FN737" s="4"/>
      <c r="FO737" s="4"/>
      <c r="FP737" s="4"/>
      <c r="FQ737" s="4"/>
      <c r="FR737" s="4"/>
      <c r="FS737" s="4"/>
      <c r="FT737" s="4"/>
      <c r="FU737" s="4"/>
      <c r="FV737" s="4"/>
      <c r="FW737" s="4"/>
      <c r="FX737" s="4"/>
      <c r="FY737" s="4"/>
      <c r="FZ737" s="4"/>
      <c r="GA737" s="4"/>
      <c r="GB737" s="4"/>
      <c r="GC737" s="4"/>
      <c r="GD737" s="4"/>
      <c r="GE737" s="4"/>
    </row>
    <row r="738" spans="1:187" x14ac:dyDescent="0.2">
      <c r="A738" s="3"/>
      <c r="B738" s="3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EZ738" s="13"/>
      <c r="FA738" s="13"/>
      <c r="FB738" s="13"/>
      <c r="FC738" s="13"/>
      <c r="FD738" s="13"/>
      <c r="FE738" s="13"/>
      <c r="FF738" s="13"/>
      <c r="FG738" s="13"/>
      <c r="FH738" s="13"/>
      <c r="FI738" s="13"/>
      <c r="FJ738" s="13"/>
      <c r="FK738" s="13"/>
      <c r="FL738" s="13"/>
      <c r="FM738" s="13"/>
      <c r="FN738" s="13"/>
      <c r="FO738" s="13"/>
      <c r="FP738" s="13"/>
      <c r="FQ738" s="13"/>
      <c r="FR738" s="13"/>
      <c r="FS738" s="13"/>
      <c r="FT738" s="13"/>
      <c r="FU738" s="13"/>
      <c r="FV738" s="13"/>
      <c r="FW738" s="13"/>
      <c r="FX738" s="13"/>
      <c r="FY738" s="13"/>
      <c r="FZ738" s="13"/>
      <c r="GA738" s="13"/>
      <c r="GB738" s="13"/>
      <c r="GC738" s="13"/>
      <c r="GD738" s="13"/>
      <c r="GE738" s="13"/>
    </row>
    <row r="739" spans="1:187" x14ac:dyDescent="0.2">
      <c r="A739" s="3"/>
      <c r="B739" s="3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EZ739" s="14"/>
      <c r="FA739" s="14"/>
      <c r="FB739" s="14"/>
      <c r="FC739" s="14"/>
      <c r="FD739" s="14"/>
      <c r="FE739" s="14"/>
      <c r="FF739" s="14"/>
      <c r="FG739" s="14"/>
      <c r="FH739" s="14"/>
      <c r="FI739" s="14"/>
      <c r="FJ739" s="14"/>
      <c r="FK739" s="14"/>
      <c r="FL739" s="14"/>
      <c r="FM739" s="14"/>
      <c r="FN739" s="14"/>
      <c r="FO739" s="14"/>
      <c r="FP739" s="14"/>
      <c r="FQ739" s="14"/>
      <c r="FR739" s="14"/>
      <c r="FS739" s="14"/>
      <c r="FT739" s="14"/>
      <c r="FU739" s="14"/>
      <c r="FV739" s="14"/>
      <c r="FW739" s="14"/>
      <c r="FX739" s="14"/>
      <c r="FY739" s="14"/>
      <c r="FZ739" s="14"/>
      <c r="GA739" s="14"/>
      <c r="GB739" s="14"/>
      <c r="GC739" s="14"/>
      <c r="GD739" s="14"/>
      <c r="GE739" s="14"/>
    </row>
    <row r="740" spans="1:187" x14ac:dyDescent="0.2">
      <c r="A740" s="3"/>
      <c r="B740" s="3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EZ740" s="4"/>
      <c r="FA740" s="4"/>
      <c r="FB740" s="4"/>
      <c r="FC740" s="4"/>
      <c r="FD740" s="4"/>
      <c r="FE740" s="4"/>
      <c r="FF740" s="4"/>
      <c r="FG740" s="4"/>
      <c r="FH740" s="4"/>
      <c r="FI740" s="4"/>
      <c r="FJ740" s="4"/>
      <c r="FK740" s="4"/>
      <c r="FL740" s="4"/>
      <c r="FM740" s="4"/>
      <c r="FN740" s="4"/>
      <c r="FO740" s="4"/>
      <c r="FP740" s="4"/>
      <c r="FQ740" s="4"/>
      <c r="FR740" s="4"/>
      <c r="FS740" s="4"/>
      <c r="FT740" s="4"/>
      <c r="FU740" s="4"/>
      <c r="FV740" s="4"/>
      <c r="FW740" s="4"/>
      <c r="FX740" s="4"/>
      <c r="FY740" s="4"/>
      <c r="FZ740" s="4"/>
      <c r="GA740" s="4"/>
      <c r="GB740" s="4"/>
      <c r="GC740" s="4"/>
      <c r="GD740" s="4"/>
      <c r="GE740" s="4"/>
    </row>
    <row r="741" spans="1:187" x14ac:dyDescent="0.2">
      <c r="A741" s="3"/>
      <c r="B741" s="3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EZ741" s="4"/>
      <c r="FA741" s="4"/>
      <c r="FB741" s="4"/>
      <c r="FC741" s="4"/>
      <c r="FD741" s="4"/>
      <c r="FE741" s="4"/>
      <c r="FF741" s="4"/>
      <c r="FG741" s="4"/>
      <c r="FH741" s="4"/>
      <c r="FI741" s="4"/>
      <c r="FJ741" s="4"/>
      <c r="FK741" s="4"/>
      <c r="FL741" s="4"/>
      <c r="FM741" s="4"/>
      <c r="FN741" s="4"/>
      <c r="FO741" s="4"/>
      <c r="FP741" s="4"/>
      <c r="FQ741" s="4"/>
      <c r="FR741" s="4"/>
      <c r="FS741" s="4"/>
      <c r="FT741" s="4"/>
      <c r="FU741" s="4"/>
      <c r="FV741" s="4"/>
      <c r="FW741" s="4"/>
      <c r="FX741" s="4"/>
      <c r="FY741" s="4"/>
      <c r="FZ741" s="4"/>
      <c r="GA741" s="4"/>
      <c r="GB741" s="4"/>
      <c r="GC741" s="4"/>
      <c r="GD741" s="4"/>
      <c r="GE741" s="4"/>
    </row>
    <row r="742" spans="1:187" x14ac:dyDescent="0.2">
      <c r="A742" s="3"/>
      <c r="B742" s="3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EZ742" s="13"/>
      <c r="FA742" s="13"/>
      <c r="FB742" s="13"/>
      <c r="FC742" s="13"/>
      <c r="FD742" s="13"/>
      <c r="FE742" s="13"/>
      <c r="FF742" s="13"/>
      <c r="FG742" s="13"/>
      <c r="FH742" s="13"/>
      <c r="FI742" s="13"/>
      <c r="FJ742" s="13"/>
      <c r="FK742" s="13"/>
      <c r="FL742" s="13"/>
      <c r="FM742" s="13"/>
      <c r="FN742" s="13"/>
      <c r="FO742" s="13"/>
      <c r="FP742" s="13"/>
      <c r="FQ742" s="13"/>
      <c r="FR742" s="13"/>
      <c r="FS742" s="13"/>
      <c r="FT742" s="13"/>
      <c r="FU742" s="13"/>
      <c r="FV742" s="13"/>
      <c r="FW742" s="13"/>
      <c r="FX742" s="13"/>
      <c r="FY742" s="13"/>
      <c r="FZ742" s="13"/>
      <c r="GA742" s="13"/>
      <c r="GB742" s="13"/>
      <c r="GC742" s="13"/>
      <c r="GD742" s="13"/>
      <c r="GE742" s="13"/>
    </row>
    <row r="743" spans="1:187" x14ac:dyDescent="0.2">
      <c r="A743" s="3"/>
      <c r="B743" s="3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EZ743" s="14"/>
      <c r="FA743" s="14"/>
      <c r="FB743" s="14"/>
      <c r="FC743" s="14"/>
      <c r="FD743" s="14"/>
      <c r="FE743" s="14"/>
      <c r="FF743" s="14"/>
      <c r="FG743" s="14"/>
      <c r="FH743" s="14"/>
      <c r="FI743" s="14"/>
      <c r="FJ743" s="14"/>
      <c r="FK743" s="14"/>
      <c r="FL743" s="14"/>
      <c r="FM743" s="14"/>
      <c r="FN743" s="14"/>
      <c r="FO743" s="14"/>
      <c r="FP743" s="14"/>
      <c r="FQ743" s="14"/>
      <c r="FR743" s="14"/>
      <c r="FS743" s="14"/>
      <c r="FT743" s="14"/>
      <c r="FU743" s="14"/>
      <c r="FV743" s="14"/>
      <c r="FW743" s="14"/>
      <c r="FX743" s="14"/>
      <c r="FY743" s="14"/>
      <c r="FZ743" s="14"/>
      <c r="GA743" s="14"/>
      <c r="GB743" s="14"/>
      <c r="GC743" s="14"/>
      <c r="GD743" s="14"/>
      <c r="GE743" s="14"/>
    </row>
    <row r="744" spans="1:187" x14ac:dyDescent="0.2">
      <c r="A744" s="3"/>
      <c r="B744" s="3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EZ744" s="4"/>
      <c r="FA744" s="4"/>
      <c r="FB744" s="4"/>
      <c r="FC744" s="4"/>
      <c r="FD744" s="4"/>
      <c r="FE744" s="4"/>
      <c r="FF744" s="4"/>
      <c r="FG744" s="4"/>
      <c r="FH744" s="4"/>
      <c r="FI744" s="4"/>
      <c r="FJ744" s="4"/>
      <c r="FK744" s="4"/>
      <c r="FL744" s="4"/>
      <c r="FM744" s="4"/>
      <c r="FN744" s="4"/>
      <c r="FO744" s="4"/>
      <c r="FP744" s="4"/>
      <c r="FQ744" s="4"/>
      <c r="FR744" s="4"/>
      <c r="FS744" s="4"/>
      <c r="FT744" s="4"/>
      <c r="FU744" s="4"/>
      <c r="FV744" s="4"/>
      <c r="FW744" s="4"/>
      <c r="FX744" s="4"/>
      <c r="FY744" s="4"/>
      <c r="FZ744" s="4"/>
      <c r="GA744" s="4"/>
      <c r="GB744" s="4"/>
      <c r="GC744" s="4"/>
      <c r="GD744" s="4"/>
      <c r="GE744" s="4"/>
    </row>
    <row r="745" spans="1:187" x14ac:dyDescent="0.2">
      <c r="A745" s="3"/>
      <c r="B745" s="3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EZ745" s="4"/>
      <c r="FA745" s="4"/>
      <c r="FB745" s="4"/>
      <c r="FC745" s="4"/>
      <c r="FD745" s="4"/>
      <c r="FE745" s="4"/>
      <c r="FF745" s="4"/>
      <c r="FG745" s="4"/>
      <c r="FH745" s="4"/>
      <c r="FI745" s="4"/>
      <c r="FJ745" s="4"/>
      <c r="FK745" s="4"/>
      <c r="FL745" s="4"/>
      <c r="FM745" s="4"/>
      <c r="FN745" s="4"/>
      <c r="FO745" s="4"/>
      <c r="FP745" s="4"/>
      <c r="FQ745" s="4"/>
      <c r="FR745" s="4"/>
      <c r="FS745" s="4"/>
      <c r="FT745" s="4"/>
      <c r="FU745" s="4"/>
      <c r="FV745" s="4"/>
      <c r="FW745" s="4"/>
      <c r="FX745" s="4"/>
      <c r="FY745" s="4"/>
      <c r="FZ745" s="4"/>
      <c r="GA745" s="4"/>
      <c r="GB745" s="4"/>
      <c r="GC745" s="4"/>
      <c r="GD745" s="4"/>
      <c r="GE745" s="4"/>
    </row>
    <row r="746" spans="1:187" x14ac:dyDescent="0.2">
      <c r="A746" s="3"/>
      <c r="B746" s="3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EZ746" s="13"/>
      <c r="FA746" s="13"/>
      <c r="FB746" s="13"/>
      <c r="FC746" s="13"/>
      <c r="FD746" s="13"/>
      <c r="FE746" s="13"/>
      <c r="FF746" s="13"/>
      <c r="FG746" s="13"/>
      <c r="FH746" s="13"/>
      <c r="FI746" s="13"/>
      <c r="FJ746" s="13"/>
      <c r="FK746" s="13"/>
      <c r="FL746" s="13"/>
      <c r="FM746" s="13"/>
      <c r="FN746" s="13"/>
      <c r="FO746" s="13"/>
      <c r="FP746" s="13"/>
      <c r="FQ746" s="13"/>
      <c r="FR746" s="13"/>
      <c r="FS746" s="13"/>
      <c r="FT746" s="13"/>
      <c r="FU746" s="13"/>
      <c r="FV746" s="13"/>
      <c r="FW746" s="13"/>
      <c r="FX746" s="13"/>
      <c r="FY746" s="13"/>
      <c r="FZ746" s="13"/>
      <c r="GA746" s="13"/>
      <c r="GB746" s="13"/>
      <c r="GC746" s="13"/>
      <c r="GD746" s="13"/>
      <c r="GE746" s="13"/>
    </row>
    <row r="747" spans="1:187" x14ac:dyDescent="0.2">
      <c r="A747" s="3"/>
      <c r="B747" s="3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EZ747" s="14"/>
      <c r="FA747" s="14"/>
      <c r="FB747" s="14"/>
      <c r="FC747" s="14"/>
      <c r="FD747" s="14"/>
      <c r="FE747" s="14"/>
      <c r="FF747" s="14"/>
      <c r="FG747" s="14"/>
      <c r="FH747" s="14"/>
      <c r="FI747" s="14"/>
      <c r="FJ747" s="14"/>
      <c r="FK747" s="14"/>
      <c r="FL747" s="14"/>
      <c r="FM747" s="14"/>
      <c r="FN747" s="14"/>
      <c r="FO747" s="14"/>
      <c r="FP747" s="14"/>
      <c r="FQ747" s="14"/>
      <c r="FR747" s="14"/>
      <c r="FS747" s="14"/>
      <c r="FT747" s="14"/>
      <c r="FU747" s="14"/>
      <c r="FV747" s="14"/>
      <c r="FW747" s="14"/>
      <c r="FX747" s="14"/>
      <c r="FY747" s="14"/>
      <c r="FZ747" s="14"/>
      <c r="GA747" s="14"/>
      <c r="GB747" s="14"/>
      <c r="GC747" s="14"/>
      <c r="GD747" s="14"/>
      <c r="GE747" s="14"/>
    </row>
    <row r="748" spans="1:187" x14ac:dyDescent="0.2">
      <c r="A748" s="3"/>
      <c r="B748" s="3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EZ748" s="4"/>
      <c r="FA748" s="4"/>
      <c r="FB748" s="4"/>
      <c r="FC748" s="4"/>
      <c r="FD748" s="4"/>
      <c r="FE748" s="4"/>
      <c r="FF748" s="4"/>
      <c r="FG748" s="4"/>
      <c r="FH748" s="4"/>
      <c r="FI748" s="4"/>
      <c r="FJ748" s="4"/>
      <c r="FK748" s="4"/>
      <c r="FL748" s="4"/>
      <c r="FM748" s="4"/>
      <c r="FN748" s="4"/>
      <c r="FO748" s="4"/>
      <c r="FP748" s="4"/>
      <c r="FQ748" s="4"/>
      <c r="FR748" s="4"/>
      <c r="FS748" s="4"/>
      <c r="FT748" s="4"/>
      <c r="FU748" s="4"/>
      <c r="FV748" s="4"/>
      <c r="FW748" s="4"/>
      <c r="FX748" s="4"/>
      <c r="FY748" s="4"/>
      <c r="FZ748" s="4"/>
      <c r="GA748" s="4"/>
      <c r="GB748" s="4"/>
      <c r="GC748" s="4"/>
      <c r="GD748" s="4"/>
      <c r="GE748" s="4"/>
    </row>
    <row r="749" spans="1:187" x14ac:dyDescent="0.2">
      <c r="A749" s="3"/>
      <c r="B749" s="3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EZ749" s="4"/>
      <c r="FA749" s="4"/>
      <c r="FB749" s="4"/>
      <c r="FC749" s="4"/>
      <c r="FD749" s="4"/>
      <c r="FE749" s="4"/>
      <c r="FF749" s="4"/>
      <c r="FG749" s="4"/>
      <c r="FH749" s="4"/>
      <c r="FI749" s="4"/>
      <c r="FJ749" s="4"/>
      <c r="FK749" s="4"/>
      <c r="FL749" s="4"/>
      <c r="FM749" s="4"/>
      <c r="FN749" s="4"/>
      <c r="FO749" s="4"/>
      <c r="FP749" s="4"/>
      <c r="FQ749" s="4"/>
      <c r="FR749" s="4"/>
      <c r="FS749" s="4"/>
      <c r="FT749" s="4"/>
      <c r="FU749" s="4"/>
      <c r="FV749" s="4"/>
      <c r="FW749" s="4"/>
      <c r="FX749" s="4"/>
      <c r="FY749" s="4"/>
      <c r="FZ749" s="4"/>
      <c r="GA749" s="4"/>
      <c r="GB749" s="4"/>
      <c r="GC749" s="4"/>
      <c r="GD749" s="4"/>
      <c r="GE749" s="4"/>
    </row>
    <row r="750" spans="1:187" x14ac:dyDescent="0.2">
      <c r="A750" s="3"/>
      <c r="B750" s="3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EZ750" s="13"/>
      <c r="FA750" s="13"/>
      <c r="FB750" s="13"/>
      <c r="FC750" s="13"/>
      <c r="FD750" s="13"/>
      <c r="FE750" s="13"/>
      <c r="FF750" s="13"/>
      <c r="FG750" s="13"/>
      <c r="FH750" s="13"/>
      <c r="FI750" s="13"/>
      <c r="FJ750" s="13"/>
      <c r="FK750" s="13"/>
      <c r="FL750" s="13"/>
      <c r="FM750" s="13"/>
      <c r="FN750" s="13"/>
      <c r="FO750" s="13"/>
      <c r="FP750" s="13"/>
      <c r="FQ750" s="13"/>
      <c r="FR750" s="13"/>
      <c r="FS750" s="13"/>
      <c r="FT750" s="13"/>
      <c r="FU750" s="13"/>
      <c r="FV750" s="13"/>
      <c r="FW750" s="13"/>
      <c r="FX750" s="13"/>
      <c r="FY750" s="13"/>
      <c r="FZ750" s="13"/>
      <c r="GA750" s="13"/>
      <c r="GB750" s="13"/>
      <c r="GC750" s="13"/>
      <c r="GD750" s="13"/>
      <c r="GE750" s="13"/>
    </row>
    <row r="751" spans="1:187" x14ac:dyDescent="0.2">
      <c r="A751" s="3"/>
      <c r="B751" s="3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EZ751" s="14"/>
      <c r="FA751" s="14"/>
      <c r="FB751" s="14"/>
      <c r="FC751" s="14"/>
      <c r="FD751" s="14"/>
      <c r="FE751" s="14"/>
      <c r="FF751" s="14"/>
      <c r="FG751" s="14"/>
      <c r="FH751" s="14"/>
      <c r="FI751" s="14"/>
      <c r="FJ751" s="14"/>
      <c r="FK751" s="14"/>
      <c r="FL751" s="14"/>
      <c r="FM751" s="14"/>
      <c r="FN751" s="14"/>
      <c r="FO751" s="14"/>
      <c r="FP751" s="14"/>
      <c r="FQ751" s="14"/>
      <c r="FR751" s="14"/>
      <c r="FS751" s="14"/>
      <c r="FT751" s="14"/>
      <c r="FU751" s="14"/>
      <c r="FV751" s="14"/>
      <c r="FW751" s="14"/>
      <c r="FX751" s="14"/>
      <c r="FY751" s="14"/>
      <c r="FZ751" s="14"/>
      <c r="GA751" s="14"/>
      <c r="GB751" s="14"/>
      <c r="GC751" s="14"/>
      <c r="GD751" s="14"/>
      <c r="GE751" s="14"/>
    </row>
    <row r="752" spans="1:187" x14ac:dyDescent="0.2">
      <c r="A752" s="3"/>
      <c r="B752" s="3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EZ752" s="4"/>
      <c r="FA752" s="4"/>
      <c r="FB752" s="4"/>
      <c r="FC752" s="4"/>
      <c r="FD752" s="4"/>
      <c r="FE752" s="4"/>
      <c r="FF752" s="4"/>
      <c r="FG752" s="4"/>
      <c r="FH752" s="4"/>
      <c r="FI752" s="4"/>
      <c r="FJ752" s="4"/>
      <c r="FK752" s="4"/>
      <c r="FL752" s="4"/>
      <c r="FM752" s="4"/>
      <c r="FN752" s="4"/>
      <c r="FO752" s="4"/>
      <c r="FP752" s="4"/>
      <c r="FQ752" s="4"/>
      <c r="FR752" s="4"/>
      <c r="FS752" s="4"/>
      <c r="FT752" s="4"/>
      <c r="FU752" s="4"/>
      <c r="FV752" s="4"/>
      <c r="FW752" s="4"/>
      <c r="FX752" s="4"/>
      <c r="FY752" s="4"/>
      <c r="FZ752" s="4"/>
      <c r="GA752" s="4"/>
      <c r="GB752" s="4"/>
      <c r="GC752" s="4"/>
      <c r="GD752" s="4"/>
      <c r="GE752" s="4"/>
    </row>
    <row r="753" spans="1:187" x14ac:dyDescent="0.2">
      <c r="A753" s="3"/>
      <c r="B753" s="3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EZ753" s="4"/>
      <c r="FA753" s="4"/>
      <c r="FB753" s="4"/>
      <c r="FC753" s="4"/>
      <c r="FD753" s="4"/>
      <c r="FE753" s="4"/>
      <c r="FF753" s="4"/>
      <c r="FG753" s="4"/>
      <c r="FH753" s="4"/>
      <c r="FI753" s="4"/>
      <c r="FJ753" s="4"/>
      <c r="FK753" s="4"/>
      <c r="FL753" s="4"/>
      <c r="FM753" s="4"/>
      <c r="FN753" s="4"/>
      <c r="FO753" s="4"/>
      <c r="FP753" s="4"/>
      <c r="FQ753" s="4"/>
      <c r="FR753" s="4"/>
      <c r="FS753" s="4"/>
      <c r="FT753" s="4"/>
      <c r="FU753" s="4"/>
      <c r="FV753" s="4"/>
      <c r="FW753" s="4"/>
      <c r="FX753" s="4"/>
      <c r="FY753" s="4"/>
      <c r="FZ753" s="4"/>
      <c r="GA753" s="4"/>
      <c r="GB753" s="4"/>
      <c r="GC753" s="4"/>
      <c r="GD753" s="4"/>
      <c r="GE753" s="4"/>
    </row>
    <row r="754" spans="1:187" x14ac:dyDescent="0.2">
      <c r="A754" s="3"/>
      <c r="B754" s="3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EZ754" s="13"/>
      <c r="FA754" s="13"/>
      <c r="FB754" s="13"/>
      <c r="FC754" s="13"/>
      <c r="FD754" s="13"/>
      <c r="FE754" s="13"/>
      <c r="FF754" s="13"/>
      <c r="FG754" s="13"/>
      <c r="FH754" s="13"/>
      <c r="FI754" s="13"/>
      <c r="FJ754" s="13"/>
      <c r="FK754" s="13"/>
      <c r="FL754" s="13"/>
      <c r="FM754" s="13"/>
      <c r="FN754" s="13"/>
      <c r="FO754" s="13"/>
      <c r="FP754" s="13"/>
      <c r="FQ754" s="13"/>
      <c r="FR754" s="13"/>
      <c r="FS754" s="13"/>
      <c r="FT754" s="13"/>
      <c r="FU754" s="13"/>
      <c r="FV754" s="13"/>
      <c r="FW754" s="13"/>
      <c r="FX754" s="13"/>
      <c r="FY754" s="13"/>
      <c r="FZ754" s="13"/>
      <c r="GA754" s="13"/>
      <c r="GB754" s="13"/>
      <c r="GC754" s="13"/>
      <c r="GD754" s="13"/>
      <c r="GE754" s="13"/>
    </row>
    <row r="755" spans="1:187" x14ac:dyDescent="0.2">
      <c r="A755" s="3"/>
      <c r="B755" s="3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EZ755" s="14"/>
      <c r="FA755" s="14"/>
      <c r="FB755" s="14"/>
      <c r="FC755" s="14"/>
      <c r="FD755" s="14"/>
      <c r="FE755" s="14"/>
      <c r="FF755" s="14"/>
      <c r="FG755" s="14"/>
      <c r="FH755" s="14"/>
      <c r="FI755" s="14"/>
      <c r="FJ755" s="14"/>
      <c r="FK755" s="14"/>
      <c r="FL755" s="14"/>
      <c r="FM755" s="14"/>
      <c r="FN755" s="14"/>
      <c r="FO755" s="14"/>
      <c r="FP755" s="14"/>
      <c r="FQ755" s="14"/>
      <c r="FR755" s="14"/>
      <c r="FS755" s="14"/>
      <c r="FT755" s="14"/>
      <c r="FU755" s="14"/>
      <c r="FV755" s="14"/>
      <c r="FW755" s="14"/>
      <c r="FX755" s="14"/>
      <c r="FY755" s="14"/>
      <c r="FZ755" s="14"/>
      <c r="GA755" s="14"/>
      <c r="GB755" s="14"/>
      <c r="GC755" s="14"/>
      <c r="GD755" s="14"/>
      <c r="GE755" s="14"/>
    </row>
    <row r="756" spans="1:187" x14ac:dyDescent="0.2">
      <c r="A756" s="3"/>
      <c r="B756" s="3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EZ756" s="4"/>
      <c r="FA756" s="4"/>
      <c r="FB756" s="4"/>
      <c r="FC756" s="4"/>
      <c r="FD756" s="4"/>
      <c r="FE756" s="4"/>
      <c r="FF756" s="4"/>
      <c r="FG756" s="4"/>
      <c r="FH756" s="4"/>
      <c r="FI756" s="4"/>
      <c r="FJ756" s="4"/>
      <c r="FK756" s="4"/>
      <c r="FL756" s="4"/>
      <c r="FM756" s="4"/>
      <c r="FN756" s="4"/>
      <c r="FO756" s="4"/>
      <c r="FP756" s="4"/>
      <c r="FQ756" s="4"/>
      <c r="FR756" s="4"/>
      <c r="FS756" s="4"/>
      <c r="FT756" s="4"/>
      <c r="FU756" s="4"/>
      <c r="FV756" s="4"/>
      <c r="FW756" s="4"/>
      <c r="FX756" s="4"/>
      <c r="FY756" s="4"/>
      <c r="FZ756" s="4"/>
      <c r="GA756" s="4"/>
      <c r="GB756" s="4"/>
      <c r="GC756" s="4"/>
      <c r="GD756" s="4"/>
      <c r="GE756" s="4"/>
    </row>
    <row r="757" spans="1:187" x14ac:dyDescent="0.2">
      <c r="A757" s="3"/>
      <c r="B757" s="3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EZ757" s="4"/>
      <c r="FA757" s="4"/>
      <c r="FB757" s="4"/>
      <c r="FC757" s="4"/>
      <c r="FD757" s="4"/>
      <c r="FE757" s="4"/>
      <c r="FF757" s="4"/>
      <c r="FG757" s="4"/>
      <c r="FH757" s="4"/>
      <c r="FI757" s="4"/>
      <c r="FJ757" s="4"/>
      <c r="FK757" s="4"/>
      <c r="FL757" s="4"/>
      <c r="FM757" s="4"/>
      <c r="FN757" s="4"/>
      <c r="FO757" s="4"/>
      <c r="FP757" s="4"/>
      <c r="FQ757" s="4"/>
      <c r="FR757" s="4"/>
      <c r="FS757" s="4"/>
      <c r="FT757" s="4"/>
      <c r="FU757" s="4"/>
      <c r="FV757" s="4"/>
      <c r="FW757" s="4"/>
      <c r="FX757" s="4"/>
      <c r="FY757" s="4"/>
      <c r="FZ757" s="4"/>
      <c r="GA757" s="4"/>
      <c r="GB757" s="4"/>
      <c r="GC757" s="4"/>
      <c r="GD757" s="4"/>
      <c r="GE757" s="4"/>
    </row>
    <row r="758" spans="1:187" x14ac:dyDescent="0.2">
      <c r="A758" s="3"/>
      <c r="B758" s="3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EZ758" s="13"/>
      <c r="FA758" s="13"/>
      <c r="FB758" s="13"/>
      <c r="FC758" s="13"/>
      <c r="FD758" s="13"/>
      <c r="FE758" s="13"/>
      <c r="FF758" s="13"/>
      <c r="FG758" s="13"/>
      <c r="FH758" s="13"/>
      <c r="FI758" s="13"/>
      <c r="FJ758" s="13"/>
      <c r="FK758" s="13"/>
      <c r="FL758" s="13"/>
      <c r="FM758" s="13"/>
      <c r="FN758" s="13"/>
      <c r="FO758" s="13"/>
      <c r="FP758" s="13"/>
      <c r="FQ758" s="13"/>
      <c r="FR758" s="13"/>
      <c r="FS758" s="13"/>
      <c r="FT758" s="13"/>
      <c r="FU758" s="13"/>
      <c r="FV758" s="13"/>
      <c r="FW758" s="13"/>
      <c r="FX758" s="13"/>
      <c r="FY758" s="13"/>
      <c r="FZ758" s="13"/>
      <c r="GA758" s="13"/>
      <c r="GB758" s="13"/>
      <c r="GC758" s="13"/>
      <c r="GD758" s="13"/>
      <c r="GE758" s="13"/>
    </row>
    <row r="759" spans="1:187" x14ac:dyDescent="0.2">
      <c r="A759" s="3"/>
      <c r="B759" s="3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EZ759" s="14"/>
      <c r="FA759" s="14"/>
      <c r="FB759" s="14"/>
      <c r="FC759" s="14"/>
      <c r="FD759" s="14"/>
      <c r="FE759" s="14"/>
      <c r="FF759" s="14"/>
      <c r="FG759" s="14"/>
      <c r="FH759" s="14"/>
      <c r="FI759" s="14"/>
      <c r="FJ759" s="14"/>
      <c r="FK759" s="14"/>
      <c r="FL759" s="14"/>
      <c r="FM759" s="14"/>
      <c r="FN759" s="14"/>
      <c r="FO759" s="14"/>
      <c r="FP759" s="14"/>
      <c r="FQ759" s="14"/>
      <c r="FR759" s="14"/>
      <c r="FS759" s="14"/>
      <c r="FT759" s="14"/>
      <c r="FU759" s="14"/>
      <c r="FV759" s="14"/>
      <c r="FW759" s="14"/>
      <c r="FX759" s="14"/>
      <c r="FY759" s="14"/>
      <c r="FZ759" s="14"/>
      <c r="GA759" s="14"/>
      <c r="GB759" s="14"/>
      <c r="GC759" s="14"/>
      <c r="GD759" s="14"/>
      <c r="GE759" s="14"/>
    </row>
    <row r="760" spans="1:187" x14ac:dyDescent="0.2">
      <c r="A760" s="3"/>
      <c r="B760" s="3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EZ760" s="4"/>
      <c r="FA760" s="4"/>
      <c r="FB760" s="4"/>
      <c r="FC760" s="4"/>
      <c r="FD760" s="4"/>
      <c r="FE760" s="4"/>
      <c r="FF760" s="4"/>
      <c r="FG760" s="4"/>
      <c r="FH760" s="4"/>
      <c r="FI760" s="4"/>
      <c r="FJ760" s="4"/>
      <c r="FK760" s="4"/>
      <c r="FL760" s="4"/>
      <c r="FM760" s="4"/>
      <c r="FN760" s="4"/>
      <c r="FO760" s="4"/>
      <c r="FP760" s="4"/>
      <c r="FQ760" s="4"/>
      <c r="FR760" s="4"/>
      <c r="FS760" s="4"/>
      <c r="FT760" s="4"/>
      <c r="FU760" s="4"/>
      <c r="FV760" s="4"/>
      <c r="FW760" s="4"/>
      <c r="FX760" s="4"/>
      <c r="FY760" s="4"/>
      <c r="FZ760" s="4"/>
      <c r="GA760" s="4"/>
      <c r="GB760" s="4"/>
      <c r="GC760" s="4"/>
      <c r="GD760" s="4"/>
      <c r="GE760" s="4"/>
    </row>
    <row r="761" spans="1:187" x14ac:dyDescent="0.2">
      <c r="A761" s="3"/>
      <c r="B761" s="3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EZ761" s="4"/>
      <c r="FA761" s="4"/>
      <c r="FB761" s="4"/>
      <c r="FC761" s="4"/>
      <c r="FD761" s="4"/>
      <c r="FE761" s="4"/>
      <c r="FF761" s="4"/>
      <c r="FG761" s="4"/>
      <c r="FH761" s="4"/>
      <c r="FI761" s="4"/>
      <c r="FJ761" s="4"/>
      <c r="FK761" s="4"/>
      <c r="FL761" s="4"/>
      <c r="FM761" s="4"/>
      <c r="FN761" s="4"/>
      <c r="FO761" s="4"/>
      <c r="FP761" s="4"/>
      <c r="FQ761" s="4"/>
      <c r="FR761" s="4"/>
      <c r="FS761" s="4"/>
      <c r="FT761" s="4"/>
      <c r="FU761" s="4"/>
      <c r="FV761" s="4"/>
      <c r="FW761" s="4"/>
      <c r="FX761" s="4"/>
      <c r="FY761" s="4"/>
      <c r="FZ761" s="4"/>
      <c r="GA761" s="4"/>
      <c r="GB761" s="4"/>
      <c r="GC761" s="4"/>
      <c r="GD761" s="4"/>
      <c r="GE761" s="4"/>
    </row>
    <row r="762" spans="1:187" x14ac:dyDescent="0.2">
      <c r="A762" s="3"/>
      <c r="B762" s="3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EZ762" s="13"/>
      <c r="FA762" s="13"/>
      <c r="FB762" s="13"/>
      <c r="FC762" s="13"/>
      <c r="FD762" s="13"/>
      <c r="FE762" s="13"/>
      <c r="FF762" s="13"/>
      <c r="FG762" s="13"/>
      <c r="FH762" s="13"/>
      <c r="FI762" s="13"/>
      <c r="FJ762" s="13"/>
      <c r="FK762" s="13"/>
      <c r="FL762" s="13"/>
      <c r="FM762" s="13"/>
      <c r="FN762" s="13"/>
      <c r="FO762" s="13"/>
      <c r="FP762" s="13"/>
      <c r="FQ762" s="13"/>
      <c r="FR762" s="13"/>
      <c r="FS762" s="13"/>
      <c r="FT762" s="13"/>
      <c r="FU762" s="13"/>
      <c r="FV762" s="13"/>
      <c r="FW762" s="13"/>
      <c r="FX762" s="13"/>
      <c r="FY762" s="13"/>
      <c r="FZ762" s="13"/>
      <c r="GA762" s="13"/>
      <c r="GB762" s="13"/>
      <c r="GC762" s="13"/>
      <c r="GD762" s="13"/>
      <c r="GE762" s="13"/>
    </row>
    <row r="763" spans="1:187" x14ac:dyDescent="0.2">
      <c r="A763" s="3"/>
      <c r="B763" s="3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EZ763" s="14"/>
      <c r="FA763" s="14"/>
      <c r="FB763" s="14"/>
      <c r="FC763" s="14"/>
      <c r="FD763" s="14"/>
      <c r="FE763" s="14"/>
      <c r="FF763" s="14"/>
      <c r="FG763" s="14"/>
      <c r="FH763" s="14"/>
      <c r="FI763" s="14"/>
      <c r="FJ763" s="14"/>
      <c r="FK763" s="14"/>
      <c r="FL763" s="14"/>
      <c r="FM763" s="14"/>
      <c r="FN763" s="14"/>
      <c r="FO763" s="14"/>
      <c r="FP763" s="14"/>
      <c r="FQ763" s="14"/>
      <c r="FR763" s="14"/>
      <c r="FS763" s="14"/>
      <c r="FT763" s="14"/>
      <c r="FU763" s="14"/>
      <c r="FV763" s="14"/>
      <c r="FW763" s="14"/>
      <c r="FX763" s="14"/>
      <c r="FY763" s="14"/>
      <c r="FZ763" s="14"/>
      <c r="GA763" s="14"/>
      <c r="GB763" s="14"/>
      <c r="GC763" s="14"/>
      <c r="GD763" s="14"/>
      <c r="GE763" s="14"/>
    </row>
    <row r="764" spans="1:187" x14ac:dyDescent="0.2">
      <c r="A764" s="3"/>
      <c r="B764" s="3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EZ764" s="4"/>
      <c r="FA764" s="4"/>
      <c r="FB764" s="4"/>
      <c r="FC764" s="4"/>
      <c r="FD764" s="4"/>
      <c r="FE764" s="4"/>
      <c r="FF764" s="4"/>
      <c r="FG764" s="4"/>
      <c r="FH764" s="4"/>
      <c r="FI764" s="4"/>
      <c r="FJ764" s="4"/>
      <c r="FK764" s="4"/>
      <c r="FL764" s="4"/>
      <c r="FM764" s="4"/>
      <c r="FN764" s="4"/>
      <c r="FO764" s="4"/>
      <c r="FP764" s="4"/>
      <c r="FQ764" s="4"/>
      <c r="FR764" s="4"/>
      <c r="FS764" s="4"/>
      <c r="FT764" s="4"/>
      <c r="FU764" s="4"/>
      <c r="FV764" s="4"/>
      <c r="FW764" s="4"/>
      <c r="FX764" s="4"/>
      <c r="FY764" s="4"/>
      <c r="FZ764" s="4"/>
      <c r="GA764" s="4"/>
      <c r="GB764" s="4"/>
      <c r="GC764" s="4"/>
      <c r="GD764" s="4"/>
      <c r="GE764" s="4"/>
    </row>
    <row r="765" spans="1:187" x14ac:dyDescent="0.2">
      <c r="A765" s="3"/>
      <c r="B765" s="3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EZ765" s="4"/>
      <c r="FA765" s="4"/>
      <c r="FB765" s="4"/>
      <c r="FC765" s="4"/>
      <c r="FD765" s="4"/>
      <c r="FE765" s="4"/>
      <c r="FF765" s="4"/>
      <c r="FG765" s="4"/>
      <c r="FH765" s="4"/>
      <c r="FI765" s="4"/>
      <c r="FJ765" s="4"/>
      <c r="FK765" s="4"/>
      <c r="FL765" s="4"/>
      <c r="FM765" s="4"/>
      <c r="FN765" s="4"/>
      <c r="FO765" s="4"/>
      <c r="FP765" s="4"/>
      <c r="FQ765" s="4"/>
      <c r="FR765" s="4"/>
      <c r="FS765" s="4"/>
      <c r="FT765" s="4"/>
      <c r="FU765" s="4"/>
      <c r="FV765" s="4"/>
      <c r="FW765" s="4"/>
      <c r="FX765" s="4"/>
      <c r="FY765" s="4"/>
      <c r="FZ765" s="4"/>
      <c r="GA765" s="4"/>
      <c r="GB765" s="4"/>
      <c r="GC765" s="4"/>
      <c r="GD765" s="4"/>
      <c r="GE765" s="4"/>
    </row>
    <row r="766" spans="1:187" x14ac:dyDescent="0.2">
      <c r="A766" s="3"/>
      <c r="B766" s="3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EZ766" s="13"/>
      <c r="FA766" s="13"/>
      <c r="FB766" s="13"/>
      <c r="FC766" s="13"/>
      <c r="FD766" s="13"/>
      <c r="FE766" s="13"/>
      <c r="FF766" s="13"/>
      <c r="FG766" s="13"/>
      <c r="FH766" s="13"/>
      <c r="FI766" s="13"/>
      <c r="FJ766" s="13"/>
      <c r="FK766" s="13"/>
      <c r="FL766" s="13"/>
      <c r="FM766" s="13"/>
      <c r="FN766" s="13"/>
      <c r="FO766" s="13"/>
      <c r="FP766" s="13"/>
      <c r="FQ766" s="13"/>
      <c r="FR766" s="13"/>
      <c r="FS766" s="13"/>
      <c r="FT766" s="13"/>
      <c r="FU766" s="13"/>
      <c r="FV766" s="13"/>
      <c r="FW766" s="13"/>
      <c r="FX766" s="13"/>
      <c r="FY766" s="13"/>
      <c r="FZ766" s="13"/>
      <c r="GA766" s="13"/>
      <c r="GB766" s="13"/>
      <c r="GC766" s="13"/>
      <c r="GD766" s="13"/>
      <c r="GE766" s="13"/>
    </row>
    <row r="767" spans="1:187" x14ac:dyDescent="0.2">
      <c r="A767" s="3"/>
      <c r="B767" s="3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EZ767" s="14"/>
      <c r="FA767" s="14"/>
      <c r="FB767" s="14"/>
      <c r="FC767" s="14"/>
      <c r="FD767" s="14"/>
      <c r="FE767" s="14"/>
      <c r="FF767" s="14"/>
      <c r="FG767" s="14"/>
      <c r="FH767" s="14"/>
      <c r="FI767" s="14"/>
      <c r="FJ767" s="14"/>
      <c r="FK767" s="14"/>
      <c r="FL767" s="14"/>
      <c r="FM767" s="14"/>
      <c r="FN767" s="14"/>
      <c r="FO767" s="14"/>
      <c r="FP767" s="14"/>
      <c r="FQ767" s="14"/>
      <c r="FR767" s="14"/>
      <c r="FS767" s="14"/>
      <c r="FT767" s="14"/>
      <c r="FU767" s="14"/>
      <c r="FV767" s="14"/>
      <c r="FW767" s="14"/>
      <c r="FX767" s="14"/>
      <c r="FY767" s="14"/>
      <c r="FZ767" s="14"/>
      <c r="GA767" s="14"/>
      <c r="GB767" s="14"/>
      <c r="GC767" s="14"/>
      <c r="GD767" s="14"/>
      <c r="GE767" s="14"/>
    </row>
    <row r="768" spans="1:187" x14ac:dyDescent="0.2">
      <c r="A768" s="3"/>
      <c r="B768" s="3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EZ768" s="4"/>
      <c r="FA768" s="4"/>
      <c r="FB768" s="4"/>
      <c r="FC768" s="4"/>
      <c r="FD768" s="4"/>
      <c r="FE768" s="4"/>
      <c r="FF768" s="4"/>
      <c r="FG768" s="4"/>
      <c r="FH768" s="4"/>
      <c r="FI768" s="4"/>
      <c r="FJ768" s="4"/>
      <c r="FK768" s="4"/>
      <c r="FL768" s="4"/>
      <c r="FM768" s="4"/>
      <c r="FN768" s="4"/>
      <c r="FO768" s="4"/>
      <c r="FP768" s="4"/>
      <c r="FQ768" s="4"/>
      <c r="FR768" s="4"/>
      <c r="FS768" s="4"/>
      <c r="FT768" s="4"/>
      <c r="FU768" s="4"/>
      <c r="FV768" s="4"/>
      <c r="FW768" s="4"/>
      <c r="FX768" s="4"/>
      <c r="FY768" s="4"/>
      <c r="FZ768" s="4"/>
      <c r="GA768" s="4"/>
      <c r="GB768" s="4"/>
      <c r="GC768" s="4"/>
      <c r="GD768" s="4"/>
      <c r="GE768" s="4"/>
    </row>
    <row r="769" spans="1:187" x14ac:dyDescent="0.2">
      <c r="A769" s="3"/>
      <c r="B769" s="3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EZ769" s="4"/>
      <c r="FA769" s="4"/>
      <c r="FB769" s="4"/>
      <c r="FC769" s="4"/>
      <c r="FD769" s="4"/>
      <c r="FE769" s="4"/>
      <c r="FF769" s="4"/>
      <c r="FG769" s="4"/>
      <c r="FH769" s="4"/>
      <c r="FI769" s="4"/>
      <c r="FJ769" s="4"/>
      <c r="FK769" s="4"/>
      <c r="FL769" s="4"/>
      <c r="FM769" s="4"/>
      <c r="FN769" s="4"/>
      <c r="FO769" s="4"/>
      <c r="FP769" s="4"/>
      <c r="FQ769" s="4"/>
      <c r="FR769" s="4"/>
      <c r="FS769" s="4"/>
      <c r="FT769" s="4"/>
      <c r="FU769" s="4"/>
      <c r="FV769" s="4"/>
      <c r="FW769" s="4"/>
      <c r="FX769" s="4"/>
      <c r="FY769" s="4"/>
      <c r="FZ769" s="4"/>
      <c r="GA769" s="4"/>
      <c r="GB769" s="4"/>
      <c r="GC769" s="4"/>
      <c r="GD769" s="4"/>
      <c r="GE769" s="4"/>
    </row>
    <row r="770" spans="1:187" x14ac:dyDescent="0.2">
      <c r="A770" s="3"/>
      <c r="B770" s="3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EZ770" s="13"/>
      <c r="FA770" s="13"/>
      <c r="FB770" s="13"/>
      <c r="FC770" s="13"/>
      <c r="FD770" s="13"/>
      <c r="FE770" s="13"/>
      <c r="FF770" s="13"/>
      <c r="FG770" s="13"/>
      <c r="FH770" s="13"/>
      <c r="FI770" s="13"/>
      <c r="FJ770" s="13"/>
      <c r="FK770" s="13"/>
      <c r="FL770" s="13"/>
      <c r="FM770" s="13"/>
      <c r="FN770" s="13"/>
      <c r="FO770" s="13"/>
      <c r="FP770" s="13"/>
      <c r="FQ770" s="13"/>
      <c r="FR770" s="13"/>
      <c r="FS770" s="13"/>
      <c r="FT770" s="13"/>
      <c r="FU770" s="13"/>
      <c r="FV770" s="13"/>
      <c r="FW770" s="13"/>
      <c r="FX770" s="13"/>
      <c r="FY770" s="13"/>
      <c r="FZ770" s="13"/>
      <c r="GA770" s="13"/>
      <c r="GB770" s="13"/>
      <c r="GC770" s="13"/>
      <c r="GD770" s="13"/>
      <c r="GE770" s="13"/>
    </row>
    <row r="771" spans="1:187" x14ac:dyDescent="0.2">
      <c r="A771" s="3"/>
      <c r="B771" s="3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EZ771" s="14"/>
      <c r="FA771" s="14"/>
      <c r="FB771" s="14"/>
      <c r="FC771" s="14"/>
      <c r="FD771" s="14"/>
      <c r="FE771" s="14"/>
      <c r="FF771" s="14"/>
      <c r="FG771" s="14"/>
      <c r="FH771" s="14"/>
      <c r="FI771" s="14"/>
      <c r="FJ771" s="14"/>
      <c r="FK771" s="14"/>
      <c r="FL771" s="14"/>
      <c r="FM771" s="14"/>
      <c r="FN771" s="14"/>
      <c r="FO771" s="14"/>
      <c r="FP771" s="14"/>
      <c r="FQ771" s="14"/>
      <c r="FR771" s="14"/>
      <c r="FS771" s="14"/>
      <c r="FT771" s="14"/>
      <c r="FU771" s="14"/>
      <c r="FV771" s="14"/>
      <c r="FW771" s="14"/>
      <c r="FX771" s="14"/>
      <c r="FY771" s="14"/>
      <c r="FZ771" s="14"/>
      <c r="GA771" s="14"/>
      <c r="GB771" s="14"/>
      <c r="GC771" s="14"/>
      <c r="GD771" s="14"/>
      <c r="GE771" s="14"/>
    </row>
    <row r="772" spans="1:187" x14ac:dyDescent="0.2">
      <c r="A772" s="3"/>
      <c r="B772" s="3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EZ772" s="4"/>
      <c r="FA772" s="4"/>
      <c r="FB772" s="4"/>
      <c r="FC772" s="4"/>
      <c r="FD772" s="4"/>
      <c r="FE772" s="4"/>
      <c r="FF772" s="4"/>
      <c r="FG772" s="4"/>
      <c r="FH772" s="4"/>
      <c r="FI772" s="4"/>
      <c r="FJ772" s="4"/>
      <c r="FK772" s="4"/>
      <c r="FL772" s="4"/>
      <c r="FM772" s="4"/>
      <c r="FN772" s="4"/>
      <c r="FO772" s="4"/>
      <c r="FP772" s="4"/>
      <c r="FQ772" s="4"/>
      <c r="FR772" s="4"/>
      <c r="FS772" s="4"/>
      <c r="FT772" s="4"/>
      <c r="FU772" s="4"/>
      <c r="FV772" s="4"/>
      <c r="FW772" s="4"/>
      <c r="FX772" s="4"/>
      <c r="FY772" s="4"/>
      <c r="FZ772" s="4"/>
      <c r="GA772" s="4"/>
      <c r="GB772" s="4"/>
      <c r="GC772" s="4"/>
      <c r="GD772" s="4"/>
      <c r="GE772" s="4"/>
    </row>
    <row r="773" spans="1:187" x14ac:dyDescent="0.2">
      <c r="A773" s="3"/>
      <c r="B773" s="3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EZ773" s="4"/>
      <c r="FA773" s="4"/>
      <c r="FB773" s="4"/>
      <c r="FC773" s="4"/>
      <c r="FD773" s="4"/>
      <c r="FE773" s="4"/>
      <c r="FF773" s="4"/>
      <c r="FG773" s="4"/>
      <c r="FH773" s="4"/>
      <c r="FI773" s="4"/>
      <c r="FJ773" s="4"/>
      <c r="FK773" s="4"/>
      <c r="FL773" s="4"/>
      <c r="FM773" s="4"/>
      <c r="FN773" s="4"/>
      <c r="FO773" s="4"/>
      <c r="FP773" s="4"/>
      <c r="FQ773" s="4"/>
      <c r="FR773" s="4"/>
      <c r="FS773" s="4"/>
      <c r="FT773" s="4"/>
      <c r="FU773" s="4"/>
      <c r="FV773" s="4"/>
      <c r="FW773" s="4"/>
      <c r="FX773" s="4"/>
      <c r="FY773" s="4"/>
      <c r="FZ773" s="4"/>
      <c r="GA773" s="4"/>
      <c r="GB773" s="4"/>
      <c r="GC773" s="4"/>
      <c r="GD773" s="4"/>
      <c r="GE773" s="4"/>
    </row>
    <row r="774" spans="1:187" x14ac:dyDescent="0.2">
      <c r="A774" s="3"/>
      <c r="B774" s="3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EZ774" s="13"/>
      <c r="FA774" s="13"/>
      <c r="FB774" s="13"/>
      <c r="FC774" s="13"/>
      <c r="FD774" s="13"/>
      <c r="FE774" s="13"/>
      <c r="FF774" s="13"/>
      <c r="FG774" s="13"/>
      <c r="FH774" s="13"/>
      <c r="FI774" s="13"/>
      <c r="FJ774" s="13"/>
      <c r="FK774" s="13"/>
      <c r="FL774" s="13"/>
      <c r="FM774" s="13"/>
      <c r="FN774" s="13"/>
      <c r="FO774" s="13"/>
      <c r="FP774" s="13"/>
      <c r="FQ774" s="13"/>
      <c r="FR774" s="13"/>
      <c r="FS774" s="13"/>
      <c r="FT774" s="13"/>
      <c r="FU774" s="13"/>
      <c r="FV774" s="13"/>
      <c r="FW774" s="13"/>
      <c r="FX774" s="13"/>
      <c r="FY774" s="13"/>
      <c r="FZ774" s="13"/>
      <c r="GA774" s="13"/>
      <c r="GB774" s="13"/>
      <c r="GC774" s="13"/>
      <c r="GD774" s="13"/>
      <c r="GE774" s="13"/>
    </row>
    <row r="775" spans="1:187" x14ac:dyDescent="0.2">
      <c r="A775" s="3"/>
      <c r="B775" s="3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EZ775" s="14"/>
      <c r="FA775" s="14"/>
      <c r="FB775" s="14"/>
      <c r="FC775" s="14"/>
      <c r="FD775" s="14"/>
      <c r="FE775" s="14"/>
      <c r="FF775" s="14"/>
      <c r="FG775" s="14"/>
      <c r="FH775" s="14"/>
      <c r="FI775" s="14"/>
      <c r="FJ775" s="14"/>
      <c r="FK775" s="14"/>
      <c r="FL775" s="14"/>
      <c r="FM775" s="14"/>
      <c r="FN775" s="14"/>
      <c r="FO775" s="14"/>
      <c r="FP775" s="14"/>
      <c r="FQ775" s="14"/>
      <c r="FR775" s="14"/>
      <c r="FS775" s="14"/>
      <c r="FT775" s="14"/>
      <c r="FU775" s="14"/>
      <c r="FV775" s="14"/>
      <c r="FW775" s="14"/>
      <c r="FX775" s="14"/>
      <c r="FY775" s="14"/>
      <c r="FZ775" s="14"/>
      <c r="GA775" s="14"/>
      <c r="GB775" s="14"/>
      <c r="GC775" s="14"/>
      <c r="GD775" s="14"/>
      <c r="GE775" s="14"/>
    </row>
    <row r="776" spans="1:187" x14ac:dyDescent="0.2">
      <c r="A776" s="3"/>
      <c r="B776" s="3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EZ776" s="4"/>
      <c r="FA776" s="4"/>
      <c r="FB776" s="4"/>
      <c r="FC776" s="4"/>
      <c r="FD776" s="4"/>
      <c r="FE776" s="4"/>
      <c r="FF776" s="4"/>
      <c r="FG776" s="4"/>
      <c r="FH776" s="4"/>
      <c r="FI776" s="4"/>
      <c r="FJ776" s="4"/>
      <c r="FK776" s="4"/>
      <c r="FL776" s="4"/>
      <c r="FM776" s="4"/>
      <c r="FN776" s="4"/>
      <c r="FO776" s="4"/>
      <c r="FP776" s="4"/>
      <c r="FQ776" s="4"/>
      <c r="FR776" s="4"/>
      <c r="FS776" s="4"/>
      <c r="FT776" s="4"/>
      <c r="FU776" s="4"/>
      <c r="FV776" s="4"/>
      <c r="FW776" s="4"/>
      <c r="FX776" s="4"/>
      <c r="FY776" s="4"/>
      <c r="FZ776" s="4"/>
      <c r="GA776" s="4"/>
      <c r="GB776" s="4"/>
      <c r="GC776" s="4"/>
      <c r="GD776" s="4"/>
      <c r="GE776" s="4"/>
    </row>
    <row r="777" spans="1:187" x14ac:dyDescent="0.2">
      <c r="A777" s="3"/>
      <c r="B777" s="3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EZ777" s="4"/>
      <c r="FA777" s="4"/>
      <c r="FB777" s="4"/>
      <c r="FC777" s="4"/>
      <c r="FD777" s="4"/>
      <c r="FE777" s="4"/>
      <c r="FF777" s="4"/>
      <c r="FG777" s="4"/>
      <c r="FH777" s="4"/>
      <c r="FI777" s="4"/>
      <c r="FJ777" s="4"/>
      <c r="FK777" s="4"/>
      <c r="FL777" s="4"/>
      <c r="FM777" s="4"/>
      <c r="FN777" s="4"/>
      <c r="FO777" s="4"/>
      <c r="FP777" s="4"/>
      <c r="FQ777" s="4"/>
      <c r="FR777" s="4"/>
      <c r="FS777" s="4"/>
      <c r="FT777" s="4"/>
      <c r="FU777" s="4"/>
      <c r="FV777" s="4"/>
      <c r="FW777" s="4"/>
      <c r="FX777" s="4"/>
      <c r="FY777" s="4"/>
      <c r="FZ777" s="4"/>
      <c r="GA777" s="4"/>
      <c r="GB777" s="4"/>
      <c r="GC777" s="4"/>
      <c r="GD777" s="4"/>
      <c r="GE777" s="4"/>
    </row>
    <row r="778" spans="1:187" x14ac:dyDescent="0.2">
      <c r="A778" s="3"/>
      <c r="B778" s="3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EZ778" s="13"/>
      <c r="FA778" s="13"/>
      <c r="FB778" s="13"/>
      <c r="FC778" s="13"/>
      <c r="FD778" s="13"/>
      <c r="FE778" s="13"/>
      <c r="FF778" s="13"/>
      <c r="FG778" s="13"/>
      <c r="FH778" s="13"/>
      <c r="FI778" s="13"/>
      <c r="FJ778" s="13"/>
      <c r="FK778" s="13"/>
      <c r="FL778" s="13"/>
      <c r="FM778" s="13"/>
      <c r="FN778" s="13"/>
      <c r="FO778" s="13"/>
      <c r="FP778" s="13"/>
      <c r="FQ778" s="13"/>
      <c r="FR778" s="13"/>
      <c r="FS778" s="13"/>
      <c r="FT778" s="13"/>
      <c r="FU778" s="13"/>
      <c r="FV778" s="13"/>
      <c r="FW778" s="13"/>
      <c r="FX778" s="13"/>
      <c r="FY778" s="13"/>
      <c r="FZ778" s="13"/>
      <c r="GA778" s="13"/>
      <c r="GB778" s="13"/>
      <c r="GC778" s="13"/>
      <c r="GD778" s="13"/>
      <c r="GE778" s="13"/>
    </row>
    <row r="779" spans="1:187" x14ac:dyDescent="0.2">
      <c r="A779" s="3"/>
      <c r="B779" s="3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EZ779" s="14"/>
      <c r="FA779" s="14"/>
      <c r="FB779" s="14"/>
      <c r="FC779" s="14"/>
      <c r="FD779" s="14"/>
      <c r="FE779" s="14"/>
      <c r="FF779" s="14"/>
      <c r="FG779" s="14"/>
      <c r="FH779" s="14"/>
      <c r="FI779" s="14"/>
      <c r="FJ779" s="14"/>
      <c r="FK779" s="14"/>
      <c r="FL779" s="14"/>
      <c r="FM779" s="14"/>
      <c r="FN779" s="14"/>
      <c r="FO779" s="14"/>
      <c r="FP779" s="14"/>
      <c r="FQ779" s="14"/>
      <c r="FR779" s="14"/>
      <c r="FS779" s="14"/>
      <c r="FT779" s="14"/>
      <c r="FU779" s="14"/>
      <c r="FV779" s="14"/>
      <c r="FW779" s="14"/>
      <c r="FX779" s="14"/>
      <c r="FY779" s="14"/>
      <c r="FZ779" s="14"/>
      <c r="GA779" s="14"/>
      <c r="GB779" s="14"/>
      <c r="GC779" s="14"/>
      <c r="GD779" s="14"/>
      <c r="GE779" s="14"/>
    </row>
    <row r="780" spans="1:187" x14ac:dyDescent="0.2">
      <c r="A780" s="3"/>
      <c r="B780" s="3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EZ780" s="4"/>
      <c r="FA780" s="4"/>
      <c r="FB780" s="4"/>
      <c r="FC780" s="4"/>
      <c r="FD780" s="4"/>
      <c r="FE780" s="4"/>
      <c r="FF780" s="4"/>
      <c r="FG780" s="4"/>
      <c r="FH780" s="4"/>
      <c r="FI780" s="4"/>
      <c r="FJ780" s="4"/>
      <c r="FK780" s="4"/>
      <c r="FL780" s="4"/>
      <c r="FM780" s="4"/>
      <c r="FN780" s="4"/>
      <c r="FO780" s="4"/>
      <c r="FP780" s="4"/>
      <c r="FQ780" s="4"/>
      <c r="FR780" s="4"/>
      <c r="FS780" s="4"/>
      <c r="FT780" s="4"/>
      <c r="FU780" s="4"/>
      <c r="FV780" s="4"/>
      <c r="FW780" s="4"/>
      <c r="FX780" s="4"/>
      <c r="FY780" s="4"/>
      <c r="FZ780" s="4"/>
      <c r="GA780" s="4"/>
      <c r="GB780" s="4"/>
      <c r="GC780" s="4"/>
      <c r="GD780" s="4"/>
      <c r="GE780" s="4"/>
    </row>
    <row r="781" spans="1:187" x14ac:dyDescent="0.2">
      <c r="A781" s="3"/>
      <c r="B781" s="3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EZ781" s="4"/>
      <c r="FA781" s="4"/>
      <c r="FB781" s="4"/>
      <c r="FC781" s="4"/>
      <c r="FD781" s="4"/>
      <c r="FE781" s="4"/>
      <c r="FF781" s="4"/>
      <c r="FG781" s="4"/>
      <c r="FH781" s="4"/>
      <c r="FI781" s="4"/>
      <c r="FJ781" s="4"/>
      <c r="FK781" s="4"/>
      <c r="FL781" s="4"/>
      <c r="FM781" s="4"/>
      <c r="FN781" s="4"/>
      <c r="FO781" s="4"/>
      <c r="FP781" s="4"/>
      <c r="FQ781" s="4"/>
      <c r="FR781" s="4"/>
      <c r="FS781" s="4"/>
      <c r="FT781" s="4"/>
      <c r="FU781" s="4"/>
      <c r="FV781" s="4"/>
      <c r="FW781" s="4"/>
      <c r="FX781" s="4"/>
      <c r="FY781" s="4"/>
      <c r="FZ781" s="4"/>
      <c r="GA781" s="4"/>
      <c r="GB781" s="4"/>
      <c r="GC781" s="4"/>
      <c r="GD781" s="4"/>
      <c r="GE781" s="4"/>
    </row>
    <row r="782" spans="1:187" x14ac:dyDescent="0.2">
      <c r="A782" s="3"/>
      <c r="B782" s="3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EZ782" s="13"/>
      <c r="FA782" s="13"/>
      <c r="FB782" s="13"/>
      <c r="FC782" s="13"/>
      <c r="FD782" s="13"/>
      <c r="FE782" s="13"/>
      <c r="FF782" s="13"/>
      <c r="FG782" s="13"/>
      <c r="FH782" s="13"/>
      <c r="FI782" s="13"/>
      <c r="FJ782" s="13"/>
      <c r="FK782" s="13"/>
      <c r="FL782" s="13"/>
      <c r="FM782" s="13"/>
      <c r="FN782" s="13"/>
      <c r="FO782" s="13"/>
      <c r="FP782" s="13"/>
      <c r="FQ782" s="13"/>
      <c r="FR782" s="13"/>
      <c r="FS782" s="13"/>
      <c r="FT782" s="13"/>
      <c r="FU782" s="13"/>
      <c r="FV782" s="13"/>
      <c r="FW782" s="13"/>
      <c r="FX782" s="13"/>
      <c r="FY782" s="13"/>
      <c r="FZ782" s="13"/>
      <c r="GA782" s="13"/>
      <c r="GB782" s="13"/>
      <c r="GC782" s="13"/>
      <c r="GD782" s="13"/>
      <c r="GE782" s="13"/>
    </row>
    <row r="783" spans="1:187" x14ac:dyDescent="0.2">
      <c r="A783" s="3"/>
      <c r="B783" s="3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EZ783" s="14"/>
      <c r="FA783" s="14"/>
      <c r="FB783" s="14"/>
      <c r="FC783" s="14"/>
      <c r="FD783" s="14"/>
      <c r="FE783" s="14"/>
      <c r="FF783" s="14"/>
      <c r="FG783" s="14"/>
      <c r="FH783" s="14"/>
      <c r="FI783" s="14"/>
      <c r="FJ783" s="14"/>
      <c r="FK783" s="14"/>
      <c r="FL783" s="14"/>
      <c r="FM783" s="14"/>
      <c r="FN783" s="14"/>
      <c r="FO783" s="14"/>
      <c r="FP783" s="14"/>
      <c r="FQ783" s="14"/>
      <c r="FR783" s="14"/>
      <c r="FS783" s="14"/>
      <c r="FT783" s="14"/>
      <c r="FU783" s="14"/>
      <c r="FV783" s="14"/>
      <c r="FW783" s="14"/>
      <c r="FX783" s="14"/>
      <c r="FY783" s="14"/>
      <c r="FZ783" s="14"/>
      <c r="GA783" s="14"/>
      <c r="GB783" s="14"/>
      <c r="GC783" s="14"/>
      <c r="GD783" s="14"/>
      <c r="GE783" s="14"/>
    </row>
    <row r="784" spans="1:187" x14ac:dyDescent="0.2">
      <c r="A784" s="3"/>
      <c r="B784" s="3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EZ784" s="4"/>
      <c r="FA784" s="4"/>
      <c r="FB784" s="4"/>
      <c r="FC784" s="4"/>
      <c r="FD784" s="4"/>
      <c r="FE784" s="4"/>
      <c r="FF784" s="4"/>
      <c r="FG784" s="4"/>
      <c r="FH784" s="4"/>
      <c r="FI784" s="4"/>
      <c r="FJ784" s="4"/>
      <c r="FK784" s="4"/>
      <c r="FL784" s="4"/>
      <c r="FM784" s="4"/>
      <c r="FN784" s="4"/>
      <c r="FO784" s="4"/>
      <c r="FP784" s="4"/>
      <c r="FQ784" s="4"/>
      <c r="FR784" s="4"/>
      <c r="FS784" s="4"/>
      <c r="FT784" s="4"/>
      <c r="FU784" s="4"/>
      <c r="FV784" s="4"/>
      <c r="FW784" s="4"/>
      <c r="FX784" s="4"/>
      <c r="FY784" s="4"/>
      <c r="FZ784" s="4"/>
      <c r="GA784" s="4"/>
      <c r="GB784" s="4"/>
      <c r="GC784" s="4"/>
      <c r="GD784" s="4"/>
      <c r="GE784" s="4"/>
    </row>
    <row r="785" spans="1:187" x14ac:dyDescent="0.2">
      <c r="A785" s="3"/>
      <c r="B785" s="3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EZ785" s="4"/>
      <c r="FA785" s="4"/>
      <c r="FB785" s="4"/>
      <c r="FC785" s="4"/>
      <c r="FD785" s="4"/>
      <c r="FE785" s="4"/>
      <c r="FF785" s="4"/>
      <c r="FG785" s="4"/>
      <c r="FH785" s="4"/>
      <c r="FI785" s="4"/>
      <c r="FJ785" s="4"/>
      <c r="FK785" s="4"/>
      <c r="FL785" s="4"/>
      <c r="FM785" s="4"/>
      <c r="FN785" s="4"/>
      <c r="FO785" s="4"/>
      <c r="FP785" s="4"/>
      <c r="FQ785" s="4"/>
      <c r="FR785" s="4"/>
      <c r="FS785" s="4"/>
      <c r="FT785" s="4"/>
      <c r="FU785" s="4"/>
      <c r="FV785" s="4"/>
      <c r="FW785" s="4"/>
      <c r="FX785" s="4"/>
      <c r="FY785" s="4"/>
      <c r="FZ785" s="4"/>
      <c r="GA785" s="4"/>
      <c r="GB785" s="4"/>
      <c r="GC785" s="4"/>
      <c r="GD785" s="4"/>
      <c r="GE785" s="4"/>
    </row>
    <row r="786" spans="1:187" x14ac:dyDescent="0.2">
      <c r="A786" s="3"/>
      <c r="B786" s="3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EZ786" s="13"/>
      <c r="FA786" s="13"/>
      <c r="FB786" s="13"/>
      <c r="FC786" s="13"/>
      <c r="FD786" s="13"/>
      <c r="FE786" s="13"/>
      <c r="FF786" s="13"/>
      <c r="FG786" s="13"/>
      <c r="FH786" s="13"/>
      <c r="FI786" s="13"/>
      <c r="FJ786" s="13"/>
      <c r="FK786" s="13"/>
      <c r="FL786" s="13"/>
      <c r="FM786" s="13"/>
      <c r="FN786" s="13"/>
      <c r="FO786" s="13"/>
      <c r="FP786" s="13"/>
      <c r="FQ786" s="13"/>
      <c r="FR786" s="13"/>
      <c r="FS786" s="13"/>
      <c r="FT786" s="13"/>
      <c r="FU786" s="13"/>
      <c r="FV786" s="13"/>
      <c r="FW786" s="13"/>
      <c r="FX786" s="13"/>
      <c r="FY786" s="13"/>
      <c r="FZ786" s="13"/>
      <c r="GA786" s="13"/>
      <c r="GB786" s="13"/>
      <c r="GC786" s="13"/>
      <c r="GD786" s="13"/>
      <c r="GE786" s="13"/>
    </row>
    <row r="787" spans="1:187" x14ac:dyDescent="0.2">
      <c r="A787" s="3"/>
      <c r="B787" s="3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EZ787" s="14"/>
      <c r="FA787" s="14"/>
      <c r="FB787" s="14"/>
      <c r="FC787" s="14"/>
      <c r="FD787" s="14"/>
      <c r="FE787" s="14"/>
      <c r="FF787" s="14"/>
      <c r="FG787" s="14"/>
      <c r="FH787" s="14"/>
      <c r="FI787" s="14"/>
      <c r="FJ787" s="14"/>
      <c r="FK787" s="14"/>
      <c r="FL787" s="14"/>
      <c r="FM787" s="14"/>
      <c r="FN787" s="14"/>
      <c r="FO787" s="14"/>
      <c r="FP787" s="14"/>
      <c r="FQ787" s="14"/>
      <c r="FR787" s="14"/>
      <c r="FS787" s="14"/>
      <c r="FT787" s="14"/>
      <c r="FU787" s="14"/>
      <c r="FV787" s="14"/>
      <c r="FW787" s="14"/>
      <c r="FX787" s="14"/>
      <c r="FY787" s="14"/>
      <c r="FZ787" s="14"/>
      <c r="GA787" s="14"/>
      <c r="GB787" s="14"/>
      <c r="GC787" s="14"/>
      <c r="GD787" s="14"/>
      <c r="GE787" s="14"/>
    </row>
    <row r="788" spans="1:187" x14ac:dyDescent="0.2">
      <c r="A788" s="3"/>
      <c r="B788" s="3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EZ788" s="4"/>
      <c r="FA788" s="4"/>
      <c r="FB788" s="4"/>
      <c r="FC788" s="4"/>
      <c r="FD788" s="4"/>
      <c r="FE788" s="4"/>
      <c r="FF788" s="4"/>
      <c r="FG788" s="4"/>
      <c r="FH788" s="4"/>
      <c r="FI788" s="4"/>
      <c r="FJ788" s="4"/>
      <c r="FK788" s="4"/>
      <c r="FL788" s="4"/>
      <c r="FM788" s="4"/>
      <c r="FN788" s="4"/>
      <c r="FO788" s="4"/>
      <c r="FP788" s="4"/>
      <c r="FQ788" s="4"/>
      <c r="FR788" s="4"/>
      <c r="FS788" s="4"/>
      <c r="FT788" s="4"/>
      <c r="FU788" s="4"/>
      <c r="FV788" s="4"/>
      <c r="FW788" s="4"/>
      <c r="FX788" s="4"/>
      <c r="FY788" s="4"/>
      <c r="FZ788" s="4"/>
      <c r="GA788" s="4"/>
      <c r="GB788" s="4"/>
      <c r="GC788" s="4"/>
      <c r="GD788" s="4"/>
      <c r="GE788" s="4"/>
    </row>
    <row r="789" spans="1:187" x14ac:dyDescent="0.2">
      <c r="A789" s="3"/>
      <c r="B789" s="3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EZ789" s="4"/>
      <c r="FA789" s="4"/>
      <c r="FB789" s="4"/>
      <c r="FC789" s="4"/>
      <c r="FD789" s="4"/>
      <c r="FE789" s="4"/>
      <c r="FF789" s="4"/>
      <c r="FG789" s="4"/>
      <c r="FH789" s="4"/>
      <c r="FI789" s="4"/>
      <c r="FJ789" s="4"/>
      <c r="FK789" s="4"/>
      <c r="FL789" s="4"/>
      <c r="FM789" s="4"/>
      <c r="FN789" s="4"/>
      <c r="FO789" s="4"/>
      <c r="FP789" s="4"/>
      <c r="FQ789" s="4"/>
      <c r="FR789" s="4"/>
      <c r="FS789" s="4"/>
      <c r="FT789" s="4"/>
      <c r="FU789" s="4"/>
      <c r="FV789" s="4"/>
      <c r="FW789" s="4"/>
      <c r="FX789" s="4"/>
      <c r="FY789" s="4"/>
      <c r="FZ789" s="4"/>
      <c r="GA789" s="4"/>
      <c r="GB789" s="4"/>
      <c r="GC789" s="4"/>
      <c r="GD789" s="4"/>
      <c r="GE789" s="4"/>
    </row>
    <row r="790" spans="1:187" x14ac:dyDescent="0.2">
      <c r="A790" s="3"/>
      <c r="B790" s="3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EZ790" s="13"/>
      <c r="FA790" s="13"/>
      <c r="FB790" s="13"/>
      <c r="FC790" s="13"/>
      <c r="FD790" s="13"/>
      <c r="FE790" s="13"/>
      <c r="FF790" s="13"/>
      <c r="FG790" s="13"/>
      <c r="FH790" s="13"/>
      <c r="FI790" s="13"/>
      <c r="FJ790" s="13"/>
      <c r="FK790" s="13"/>
      <c r="FL790" s="13"/>
      <c r="FM790" s="13"/>
      <c r="FN790" s="13"/>
      <c r="FO790" s="13"/>
      <c r="FP790" s="13"/>
      <c r="FQ790" s="13"/>
      <c r="FR790" s="13"/>
      <c r="FS790" s="13"/>
      <c r="FT790" s="13"/>
      <c r="FU790" s="13"/>
      <c r="FV790" s="13"/>
      <c r="FW790" s="13"/>
      <c r="FX790" s="13"/>
      <c r="FY790" s="13"/>
      <c r="FZ790" s="13"/>
      <c r="GA790" s="13"/>
      <c r="GB790" s="13"/>
      <c r="GC790" s="13"/>
      <c r="GD790" s="13"/>
      <c r="GE790" s="13"/>
    </row>
    <row r="791" spans="1:187" x14ac:dyDescent="0.2">
      <c r="A791" s="3"/>
      <c r="B791" s="3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EZ791" s="14"/>
      <c r="FA791" s="14"/>
      <c r="FB791" s="14"/>
      <c r="FC791" s="14"/>
      <c r="FD791" s="14"/>
      <c r="FE791" s="14"/>
      <c r="FF791" s="14"/>
      <c r="FG791" s="14"/>
      <c r="FH791" s="14"/>
      <c r="FI791" s="14"/>
      <c r="FJ791" s="14"/>
      <c r="FK791" s="14"/>
      <c r="FL791" s="14"/>
      <c r="FM791" s="14"/>
      <c r="FN791" s="14"/>
      <c r="FO791" s="14"/>
      <c r="FP791" s="14"/>
      <c r="FQ791" s="14"/>
      <c r="FR791" s="14"/>
      <c r="FS791" s="14"/>
      <c r="FT791" s="14"/>
      <c r="FU791" s="14"/>
      <c r="FV791" s="14"/>
      <c r="FW791" s="14"/>
      <c r="FX791" s="14"/>
      <c r="FY791" s="14"/>
      <c r="FZ791" s="14"/>
      <c r="GA791" s="14"/>
      <c r="GB791" s="14"/>
      <c r="GC791" s="14"/>
      <c r="GD791" s="14"/>
      <c r="GE791" s="14"/>
    </row>
    <row r="792" spans="1:187" x14ac:dyDescent="0.2">
      <c r="A792" s="3"/>
      <c r="B792" s="3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EZ792" s="4"/>
      <c r="FA792" s="4"/>
      <c r="FB792" s="4"/>
      <c r="FC792" s="4"/>
      <c r="FD792" s="4"/>
      <c r="FE792" s="4"/>
      <c r="FF792" s="4"/>
      <c r="FG792" s="4"/>
      <c r="FH792" s="4"/>
      <c r="FI792" s="4"/>
      <c r="FJ792" s="4"/>
      <c r="FK792" s="4"/>
      <c r="FL792" s="4"/>
      <c r="FM792" s="4"/>
      <c r="FN792" s="4"/>
      <c r="FO792" s="4"/>
      <c r="FP792" s="4"/>
      <c r="FQ792" s="4"/>
      <c r="FR792" s="4"/>
      <c r="FS792" s="4"/>
      <c r="FT792" s="4"/>
      <c r="FU792" s="4"/>
      <c r="FV792" s="4"/>
      <c r="FW792" s="4"/>
      <c r="FX792" s="4"/>
      <c r="FY792" s="4"/>
      <c r="FZ792" s="4"/>
      <c r="GA792" s="4"/>
      <c r="GB792" s="4"/>
      <c r="GC792" s="4"/>
      <c r="GD792" s="4"/>
      <c r="GE792" s="4"/>
    </row>
    <row r="793" spans="1:187" x14ac:dyDescent="0.2">
      <c r="A793" s="3"/>
      <c r="B793" s="3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EZ793" s="4"/>
      <c r="FA793" s="4"/>
      <c r="FB793" s="4"/>
      <c r="FC793" s="4"/>
      <c r="FD793" s="4"/>
      <c r="FE793" s="4"/>
      <c r="FF793" s="4"/>
      <c r="FG793" s="4"/>
      <c r="FH793" s="4"/>
      <c r="FI793" s="4"/>
      <c r="FJ793" s="4"/>
      <c r="FK793" s="4"/>
      <c r="FL793" s="4"/>
      <c r="FM793" s="4"/>
      <c r="FN793" s="4"/>
      <c r="FO793" s="4"/>
      <c r="FP793" s="4"/>
      <c r="FQ793" s="4"/>
      <c r="FR793" s="4"/>
      <c r="FS793" s="4"/>
      <c r="FT793" s="4"/>
      <c r="FU793" s="4"/>
      <c r="FV793" s="4"/>
      <c r="FW793" s="4"/>
      <c r="FX793" s="4"/>
      <c r="FY793" s="4"/>
      <c r="FZ793" s="4"/>
      <c r="GA793" s="4"/>
      <c r="GB793" s="4"/>
      <c r="GC793" s="4"/>
      <c r="GD793" s="4"/>
      <c r="GE793" s="4"/>
    </row>
    <row r="794" spans="1:187" x14ac:dyDescent="0.2">
      <c r="A794" s="3"/>
      <c r="B794" s="3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EZ794" s="13"/>
      <c r="FA794" s="13"/>
      <c r="FB794" s="13"/>
      <c r="FC794" s="13"/>
      <c r="FD794" s="13"/>
      <c r="FE794" s="13"/>
      <c r="FF794" s="13"/>
      <c r="FG794" s="13"/>
      <c r="FH794" s="13"/>
      <c r="FI794" s="13"/>
      <c r="FJ794" s="13"/>
      <c r="FK794" s="13"/>
      <c r="FL794" s="13"/>
      <c r="FM794" s="13"/>
      <c r="FN794" s="13"/>
      <c r="FO794" s="13"/>
      <c r="FP794" s="13"/>
      <c r="FQ794" s="13"/>
      <c r="FR794" s="13"/>
      <c r="FS794" s="13"/>
      <c r="FT794" s="13"/>
      <c r="FU794" s="13"/>
      <c r="FV794" s="13"/>
      <c r="FW794" s="13"/>
      <c r="FX794" s="13"/>
      <c r="FY794" s="13"/>
      <c r="FZ794" s="13"/>
      <c r="GA794" s="13"/>
      <c r="GB794" s="13"/>
      <c r="GC794" s="13"/>
      <c r="GD794" s="13"/>
      <c r="GE794" s="13"/>
    </row>
    <row r="795" spans="1:187" x14ac:dyDescent="0.2">
      <c r="A795" s="3"/>
      <c r="B795" s="3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EZ795" s="14"/>
      <c r="FA795" s="14"/>
      <c r="FB795" s="14"/>
      <c r="FC795" s="14"/>
      <c r="FD795" s="14"/>
      <c r="FE795" s="14"/>
      <c r="FF795" s="14"/>
      <c r="FG795" s="14"/>
      <c r="FH795" s="14"/>
      <c r="FI795" s="14"/>
      <c r="FJ795" s="14"/>
      <c r="FK795" s="14"/>
      <c r="FL795" s="14"/>
      <c r="FM795" s="14"/>
      <c r="FN795" s="14"/>
      <c r="FO795" s="14"/>
      <c r="FP795" s="14"/>
      <c r="FQ795" s="14"/>
      <c r="FR795" s="14"/>
      <c r="FS795" s="14"/>
      <c r="FT795" s="14"/>
      <c r="FU795" s="14"/>
      <c r="FV795" s="14"/>
      <c r="FW795" s="14"/>
      <c r="FX795" s="14"/>
      <c r="FY795" s="14"/>
      <c r="FZ795" s="14"/>
      <c r="GA795" s="14"/>
      <c r="GB795" s="14"/>
      <c r="GC795" s="14"/>
      <c r="GD795" s="14"/>
      <c r="GE795" s="14"/>
    </row>
    <row r="796" spans="1:187" x14ac:dyDescent="0.2">
      <c r="A796" s="3"/>
      <c r="B796" s="3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EZ796" s="4"/>
      <c r="FA796" s="4"/>
      <c r="FB796" s="4"/>
      <c r="FC796" s="4"/>
      <c r="FD796" s="4"/>
      <c r="FE796" s="4"/>
      <c r="FF796" s="4"/>
      <c r="FG796" s="4"/>
      <c r="FH796" s="4"/>
      <c r="FI796" s="4"/>
      <c r="FJ796" s="4"/>
      <c r="FK796" s="4"/>
      <c r="FL796" s="4"/>
      <c r="FM796" s="4"/>
      <c r="FN796" s="4"/>
      <c r="FO796" s="4"/>
      <c r="FP796" s="4"/>
      <c r="FQ796" s="4"/>
      <c r="FR796" s="4"/>
      <c r="FS796" s="4"/>
      <c r="FT796" s="4"/>
      <c r="FU796" s="4"/>
      <c r="FV796" s="4"/>
      <c r="FW796" s="4"/>
      <c r="FX796" s="4"/>
      <c r="FY796" s="4"/>
      <c r="FZ796" s="4"/>
      <c r="GA796" s="4"/>
      <c r="GB796" s="4"/>
      <c r="GC796" s="4"/>
      <c r="GD796" s="4"/>
      <c r="GE796" s="4"/>
    </row>
    <row r="797" spans="1:187" x14ac:dyDescent="0.2">
      <c r="A797" s="3"/>
      <c r="B797" s="3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EZ797" s="4"/>
      <c r="FA797" s="4"/>
      <c r="FB797" s="4"/>
      <c r="FC797" s="4"/>
      <c r="FD797" s="4"/>
      <c r="FE797" s="4"/>
      <c r="FF797" s="4"/>
      <c r="FG797" s="4"/>
      <c r="FH797" s="4"/>
      <c r="FI797" s="4"/>
      <c r="FJ797" s="4"/>
      <c r="FK797" s="4"/>
      <c r="FL797" s="4"/>
      <c r="FM797" s="4"/>
      <c r="FN797" s="4"/>
      <c r="FO797" s="4"/>
      <c r="FP797" s="4"/>
      <c r="FQ797" s="4"/>
      <c r="FR797" s="4"/>
      <c r="FS797" s="4"/>
      <c r="FT797" s="4"/>
      <c r="FU797" s="4"/>
      <c r="FV797" s="4"/>
      <c r="FW797" s="4"/>
      <c r="FX797" s="4"/>
      <c r="FY797" s="4"/>
      <c r="FZ797" s="4"/>
      <c r="GA797" s="4"/>
      <c r="GB797" s="4"/>
      <c r="GC797" s="4"/>
      <c r="GD797" s="4"/>
      <c r="GE797" s="4"/>
    </row>
    <row r="798" spans="1:187" x14ac:dyDescent="0.2">
      <c r="A798" s="3"/>
      <c r="B798" s="3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EZ798" s="13"/>
      <c r="FA798" s="13"/>
      <c r="FB798" s="13"/>
      <c r="FC798" s="13"/>
      <c r="FD798" s="13"/>
      <c r="FE798" s="13"/>
      <c r="FF798" s="13"/>
      <c r="FG798" s="13"/>
      <c r="FH798" s="13"/>
      <c r="FI798" s="13"/>
      <c r="FJ798" s="13"/>
      <c r="FK798" s="13"/>
      <c r="FL798" s="13"/>
      <c r="FM798" s="13"/>
      <c r="FN798" s="13"/>
      <c r="FO798" s="13"/>
      <c r="FP798" s="13"/>
      <c r="FQ798" s="13"/>
      <c r="FR798" s="13"/>
      <c r="FS798" s="13"/>
      <c r="FT798" s="13"/>
      <c r="FU798" s="13"/>
      <c r="FV798" s="13"/>
      <c r="FW798" s="13"/>
      <c r="FX798" s="13"/>
      <c r="FY798" s="13"/>
      <c r="FZ798" s="13"/>
      <c r="GA798" s="13"/>
      <c r="GB798" s="13"/>
      <c r="GC798" s="13"/>
      <c r="GD798" s="13"/>
      <c r="GE798" s="13"/>
    </row>
    <row r="799" spans="1:187" x14ac:dyDescent="0.2">
      <c r="A799" s="3"/>
      <c r="B799" s="3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EZ799" s="14"/>
      <c r="FA799" s="14"/>
      <c r="FB799" s="14"/>
      <c r="FC799" s="14"/>
      <c r="FD799" s="14"/>
      <c r="FE799" s="14"/>
      <c r="FF799" s="14"/>
      <c r="FG799" s="14"/>
      <c r="FH799" s="14"/>
      <c r="FI799" s="14"/>
      <c r="FJ799" s="14"/>
      <c r="FK799" s="14"/>
      <c r="FL799" s="14"/>
      <c r="FM799" s="14"/>
      <c r="FN799" s="14"/>
      <c r="FO799" s="14"/>
      <c r="FP799" s="14"/>
      <c r="FQ799" s="14"/>
      <c r="FR799" s="14"/>
      <c r="FS799" s="14"/>
      <c r="FT799" s="14"/>
      <c r="FU799" s="14"/>
      <c r="FV799" s="14"/>
      <c r="FW799" s="14"/>
      <c r="FX799" s="14"/>
      <c r="FY799" s="14"/>
      <c r="FZ799" s="14"/>
      <c r="GA799" s="14"/>
      <c r="GB799" s="14"/>
      <c r="GC799" s="14"/>
      <c r="GD799" s="14"/>
      <c r="GE799" s="14"/>
    </row>
    <row r="800" spans="1:187" x14ac:dyDescent="0.2">
      <c r="A800" s="3"/>
      <c r="B800" s="3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EZ800" s="4"/>
      <c r="FA800" s="4"/>
      <c r="FB800" s="4"/>
      <c r="FC800" s="4"/>
      <c r="FD800" s="4"/>
      <c r="FE800" s="4"/>
      <c r="FF800" s="4"/>
      <c r="FG800" s="4"/>
      <c r="FH800" s="4"/>
      <c r="FI800" s="4"/>
      <c r="FJ800" s="4"/>
      <c r="FK800" s="4"/>
      <c r="FL800" s="4"/>
      <c r="FM800" s="4"/>
      <c r="FN800" s="4"/>
      <c r="FO800" s="4"/>
      <c r="FP800" s="4"/>
      <c r="FQ800" s="4"/>
      <c r="FR800" s="4"/>
      <c r="FS800" s="4"/>
      <c r="FT800" s="4"/>
      <c r="FU800" s="4"/>
      <c r="FV800" s="4"/>
      <c r="FW800" s="4"/>
      <c r="FX800" s="4"/>
      <c r="FY800" s="4"/>
      <c r="FZ800" s="4"/>
      <c r="GA800" s="4"/>
      <c r="GB800" s="4"/>
      <c r="GC800" s="4"/>
      <c r="GD800" s="4"/>
      <c r="GE800" s="4"/>
    </row>
    <row r="801" spans="1:187" x14ac:dyDescent="0.2">
      <c r="A801" s="3"/>
      <c r="B801" s="3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EZ801" s="4"/>
      <c r="FA801" s="4"/>
      <c r="FB801" s="4"/>
      <c r="FC801" s="4"/>
      <c r="FD801" s="4"/>
      <c r="FE801" s="4"/>
      <c r="FF801" s="4"/>
      <c r="FG801" s="4"/>
      <c r="FH801" s="4"/>
      <c r="FI801" s="4"/>
      <c r="FJ801" s="4"/>
      <c r="FK801" s="4"/>
      <c r="FL801" s="4"/>
      <c r="FM801" s="4"/>
      <c r="FN801" s="4"/>
      <c r="FO801" s="4"/>
      <c r="FP801" s="4"/>
      <c r="FQ801" s="4"/>
      <c r="FR801" s="4"/>
      <c r="FS801" s="4"/>
      <c r="FT801" s="4"/>
      <c r="FU801" s="4"/>
      <c r="FV801" s="4"/>
      <c r="FW801" s="4"/>
      <c r="FX801" s="4"/>
      <c r="FY801" s="4"/>
      <c r="FZ801" s="4"/>
      <c r="GA801" s="4"/>
      <c r="GB801" s="4"/>
      <c r="GC801" s="4"/>
      <c r="GD801" s="4"/>
      <c r="GE801" s="4"/>
    </row>
    <row r="802" spans="1:187" x14ac:dyDescent="0.2">
      <c r="A802" s="3"/>
      <c r="B802" s="3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EZ802" s="13"/>
      <c r="FA802" s="13"/>
      <c r="FB802" s="13"/>
      <c r="FC802" s="13"/>
      <c r="FD802" s="13"/>
      <c r="FE802" s="13"/>
      <c r="FF802" s="13"/>
      <c r="FG802" s="13"/>
      <c r="FH802" s="13"/>
      <c r="FI802" s="13"/>
      <c r="FJ802" s="13"/>
      <c r="FK802" s="13"/>
      <c r="FL802" s="13"/>
      <c r="FM802" s="13"/>
      <c r="FN802" s="13"/>
      <c r="FO802" s="13"/>
      <c r="FP802" s="13"/>
      <c r="FQ802" s="13"/>
      <c r="FR802" s="13"/>
      <c r="FS802" s="13"/>
      <c r="FT802" s="13"/>
      <c r="FU802" s="13"/>
      <c r="FV802" s="13"/>
      <c r="FW802" s="13"/>
      <c r="FX802" s="13"/>
      <c r="FY802" s="13"/>
      <c r="FZ802" s="13"/>
      <c r="GA802" s="13"/>
      <c r="GB802" s="13"/>
      <c r="GC802" s="13"/>
      <c r="GD802" s="13"/>
      <c r="GE802" s="13"/>
    </row>
    <row r="803" spans="1:187" x14ac:dyDescent="0.2">
      <c r="A803" s="3"/>
      <c r="B803" s="3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EZ803" s="14"/>
      <c r="FA803" s="14"/>
      <c r="FB803" s="14"/>
      <c r="FC803" s="14"/>
      <c r="FD803" s="14"/>
      <c r="FE803" s="14"/>
      <c r="FF803" s="14"/>
      <c r="FG803" s="14"/>
      <c r="FH803" s="14"/>
      <c r="FI803" s="14"/>
      <c r="FJ803" s="14"/>
      <c r="FK803" s="14"/>
      <c r="FL803" s="14"/>
      <c r="FM803" s="14"/>
      <c r="FN803" s="14"/>
      <c r="FO803" s="14"/>
      <c r="FP803" s="14"/>
      <c r="FQ803" s="14"/>
      <c r="FR803" s="14"/>
      <c r="FS803" s="14"/>
      <c r="FT803" s="14"/>
      <c r="FU803" s="14"/>
      <c r="FV803" s="14"/>
      <c r="FW803" s="14"/>
      <c r="FX803" s="14"/>
      <c r="FY803" s="14"/>
      <c r="FZ803" s="14"/>
      <c r="GA803" s="14"/>
      <c r="GB803" s="14"/>
      <c r="GC803" s="14"/>
      <c r="GD803" s="14"/>
      <c r="GE803" s="14"/>
    </row>
    <row r="804" spans="1:187" x14ac:dyDescent="0.2">
      <c r="A804" s="3"/>
      <c r="B804" s="3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EZ804" s="4"/>
      <c r="FA804" s="4"/>
      <c r="FB804" s="4"/>
      <c r="FC804" s="4"/>
      <c r="FD804" s="4"/>
      <c r="FE804" s="4"/>
      <c r="FF804" s="4"/>
      <c r="FG804" s="4"/>
      <c r="FH804" s="4"/>
      <c r="FI804" s="4"/>
      <c r="FJ804" s="4"/>
      <c r="FK804" s="4"/>
      <c r="FL804" s="4"/>
      <c r="FM804" s="4"/>
      <c r="FN804" s="4"/>
      <c r="FO804" s="4"/>
      <c r="FP804" s="4"/>
      <c r="FQ804" s="4"/>
      <c r="FR804" s="4"/>
      <c r="FS804" s="4"/>
      <c r="FT804" s="4"/>
      <c r="FU804" s="4"/>
      <c r="FV804" s="4"/>
      <c r="FW804" s="4"/>
      <c r="FX804" s="4"/>
      <c r="FY804" s="4"/>
      <c r="FZ804" s="4"/>
      <c r="GA804" s="4"/>
      <c r="GB804" s="4"/>
      <c r="GC804" s="4"/>
      <c r="GD804" s="4"/>
      <c r="GE804" s="4"/>
    </row>
    <row r="805" spans="1:187" x14ac:dyDescent="0.2">
      <c r="A805" s="3"/>
      <c r="B805" s="3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EZ805" s="4"/>
      <c r="FA805" s="4"/>
      <c r="FB805" s="4"/>
      <c r="FC805" s="4"/>
      <c r="FD805" s="4"/>
      <c r="FE805" s="4"/>
      <c r="FF805" s="4"/>
      <c r="FG805" s="4"/>
      <c r="FH805" s="4"/>
      <c r="FI805" s="4"/>
      <c r="FJ805" s="4"/>
      <c r="FK805" s="4"/>
      <c r="FL805" s="4"/>
      <c r="FM805" s="4"/>
      <c r="FN805" s="4"/>
      <c r="FO805" s="4"/>
      <c r="FP805" s="4"/>
      <c r="FQ805" s="4"/>
      <c r="FR805" s="4"/>
      <c r="FS805" s="4"/>
      <c r="FT805" s="4"/>
      <c r="FU805" s="4"/>
      <c r="FV805" s="4"/>
      <c r="FW805" s="4"/>
      <c r="FX805" s="4"/>
      <c r="FY805" s="4"/>
      <c r="FZ805" s="4"/>
      <c r="GA805" s="4"/>
      <c r="GB805" s="4"/>
      <c r="GC805" s="4"/>
      <c r="GD805" s="4"/>
      <c r="GE805" s="4"/>
    </row>
    <row r="806" spans="1:187" x14ac:dyDescent="0.2">
      <c r="A806" s="3"/>
      <c r="B806" s="3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EZ806" s="13"/>
      <c r="FA806" s="13"/>
      <c r="FB806" s="13"/>
      <c r="FC806" s="13"/>
      <c r="FD806" s="13"/>
      <c r="FE806" s="13"/>
      <c r="FF806" s="13"/>
      <c r="FG806" s="13"/>
      <c r="FH806" s="13"/>
      <c r="FI806" s="13"/>
      <c r="FJ806" s="13"/>
      <c r="FK806" s="13"/>
      <c r="FL806" s="13"/>
      <c r="FM806" s="13"/>
      <c r="FN806" s="13"/>
      <c r="FO806" s="13"/>
      <c r="FP806" s="13"/>
      <c r="FQ806" s="13"/>
      <c r="FR806" s="13"/>
      <c r="FS806" s="13"/>
      <c r="FT806" s="13"/>
      <c r="FU806" s="13"/>
      <c r="FV806" s="13"/>
      <c r="FW806" s="13"/>
      <c r="FX806" s="13"/>
      <c r="FY806" s="13"/>
      <c r="FZ806" s="13"/>
      <c r="GA806" s="13"/>
      <c r="GB806" s="13"/>
      <c r="GC806" s="13"/>
      <c r="GD806" s="13"/>
      <c r="GE806" s="13"/>
    </row>
    <row r="807" spans="1:187" x14ac:dyDescent="0.2">
      <c r="A807" s="3"/>
      <c r="B807" s="3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EZ807" s="14"/>
      <c r="FA807" s="14"/>
      <c r="FB807" s="14"/>
      <c r="FC807" s="14"/>
      <c r="FD807" s="14"/>
      <c r="FE807" s="14"/>
      <c r="FF807" s="14"/>
      <c r="FG807" s="14"/>
      <c r="FH807" s="14"/>
      <c r="FI807" s="14"/>
      <c r="FJ807" s="14"/>
      <c r="FK807" s="14"/>
      <c r="FL807" s="14"/>
      <c r="FM807" s="14"/>
      <c r="FN807" s="14"/>
      <c r="FO807" s="14"/>
      <c r="FP807" s="14"/>
      <c r="FQ807" s="14"/>
      <c r="FR807" s="14"/>
      <c r="FS807" s="14"/>
      <c r="FT807" s="14"/>
      <c r="FU807" s="14"/>
      <c r="FV807" s="14"/>
      <c r="FW807" s="14"/>
      <c r="FX807" s="14"/>
      <c r="FY807" s="14"/>
      <c r="FZ807" s="14"/>
      <c r="GA807" s="14"/>
      <c r="GB807" s="14"/>
      <c r="GC807" s="14"/>
      <c r="GD807" s="14"/>
      <c r="GE807" s="14"/>
    </row>
    <row r="808" spans="1:187" x14ac:dyDescent="0.2">
      <c r="A808" s="3"/>
      <c r="B808" s="3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EZ808" s="4"/>
      <c r="FA808" s="4"/>
      <c r="FB808" s="4"/>
      <c r="FC808" s="4"/>
      <c r="FD808" s="4"/>
      <c r="FE808" s="4"/>
      <c r="FF808" s="4"/>
      <c r="FG808" s="4"/>
      <c r="FH808" s="4"/>
      <c r="FI808" s="4"/>
      <c r="FJ808" s="4"/>
      <c r="FK808" s="4"/>
      <c r="FL808" s="4"/>
      <c r="FM808" s="4"/>
      <c r="FN808" s="4"/>
      <c r="FO808" s="4"/>
      <c r="FP808" s="4"/>
      <c r="FQ808" s="4"/>
      <c r="FR808" s="4"/>
      <c r="FS808" s="4"/>
      <c r="FT808" s="4"/>
      <c r="FU808" s="4"/>
      <c r="FV808" s="4"/>
      <c r="FW808" s="4"/>
      <c r="FX808" s="4"/>
      <c r="FY808" s="4"/>
      <c r="FZ808" s="4"/>
      <c r="GA808" s="4"/>
      <c r="GB808" s="4"/>
      <c r="GC808" s="4"/>
      <c r="GD808" s="4"/>
      <c r="GE808" s="4"/>
    </row>
    <row r="809" spans="1:187" x14ac:dyDescent="0.2">
      <c r="A809" s="3"/>
      <c r="B809" s="3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EZ809" s="4"/>
      <c r="FA809" s="4"/>
      <c r="FB809" s="4"/>
      <c r="FC809" s="4"/>
      <c r="FD809" s="4"/>
      <c r="FE809" s="4"/>
      <c r="FF809" s="4"/>
      <c r="FG809" s="4"/>
      <c r="FH809" s="4"/>
      <c r="FI809" s="4"/>
      <c r="FJ809" s="4"/>
      <c r="FK809" s="4"/>
      <c r="FL809" s="4"/>
      <c r="FM809" s="4"/>
      <c r="FN809" s="4"/>
      <c r="FO809" s="4"/>
      <c r="FP809" s="4"/>
      <c r="FQ809" s="4"/>
      <c r="FR809" s="4"/>
      <c r="FS809" s="4"/>
      <c r="FT809" s="4"/>
      <c r="FU809" s="4"/>
      <c r="FV809" s="4"/>
      <c r="FW809" s="4"/>
      <c r="FX809" s="4"/>
      <c r="FY809" s="4"/>
      <c r="FZ809" s="4"/>
      <c r="GA809" s="4"/>
      <c r="GB809" s="4"/>
      <c r="GC809" s="4"/>
      <c r="GD809" s="4"/>
      <c r="GE809" s="4"/>
    </row>
    <row r="810" spans="1:187" x14ac:dyDescent="0.2">
      <c r="A810" s="3"/>
      <c r="B810" s="3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EZ810" s="13"/>
      <c r="FA810" s="13"/>
      <c r="FB810" s="13"/>
      <c r="FC810" s="13"/>
      <c r="FD810" s="13"/>
      <c r="FE810" s="13"/>
      <c r="FF810" s="13"/>
      <c r="FG810" s="13"/>
      <c r="FH810" s="13"/>
      <c r="FI810" s="13"/>
      <c r="FJ810" s="13"/>
      <c r="FK810" s="13"/>
      <c r="FL810" s="13"/>
      <c r="FM810" s="13"/>
      <c r="FN810" s="13"/>
      <c r="FO810" s="13"/>
      <c r="FP810" s="13"/>
      <c r="FQ810" s="13"/>
      <c r="FR810" s="13"/>
      <c r="FS810" s="13"/>
      <c r="FT810" s="13"/>
      <c r="FU810" s="13"/>
      <c r="FV810" s="13"/>
      <c r="FW810" s="13"/>
      <c r="FX810" s="13"/>
      <c r="FY810" s="13"/>
      <c r="FZ810" s="13"/>
      <c r="GA810" s="13"/>
      <c r="GB810" s="13"/>
      <c r="GC810" s="13"/>
      <c r="GD810" s="13"/>
      <c r="GE810" s="13"/>
    </row>
    <row r="811" spans="1:187" x14ac:dyDescent="0.2">
      <c r="A811" s="3"/>
      <c r="B811" s="3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EZ811" s="14"/>
      <c r="FA811" s="14"/>
      <c r="FB811" s="14"/>
      <c r="FC811" s="14"/>
      <c r="FD811" s="14"/>
      <c r="FE811" s="14"/>
      <c r="FF811" s="14"/>
      <c r="FG811" s="14"/>
      <c r="FH811" s="14"/>
      <c r="FI811" s="14"/>
      <c r="FJ811" s="14"/>
      <c r="FK811" s="14"/>
      <c r="FL811" s="14"/>
      <c r="FM811" s="14"/>
      <c r="FN811" s="14"/>
      <c r="FO811" s="14"/>
      <c r="FP811" s="14"/>
      <c r="FQ811" s="14"/>
      <c r="FR811" s="14"/>
      <c r="FS811" s="14"/>
      <c r="FT811" s="14"/>
      <c r="FU811" s="14"/>
      <c r="FV811" s="14"/>
      <c r="FW811" s="14"/>
      <c r="FX811" s="14"/>
      <c r="FY811" s="14"/>
      <c r="FZ811" s="14"/>
      <c r="GA811" s="14"/>
      <c r="GB811" s="14"/>
      <c r="GC811" s="14"/>
      <c r="GD811" s="14"/>
      <c r="GE811" s="14"/>
    </row>
    <row r="812" spans="1:187" x14ac:dyDescent="0.2">
      <c r="A812" s="3"/>
      <c r="B812" s="3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EZ812" s="4"/>
      <c r="FA812" s="4"/>
      <c r="FB812" s="4"/>
      <c r="FC812" s="4"/>
      <c r="FD812" s="4"/>
      <c r="FE812" s="4"/>
      <c r="FF812" s="4"/>
      <c r="FG812" s="4"/>
      <c r="FH812" s="4"/>
      <c r="FI812" s="4"/>
      <c r="FJ812" s="4"/>
      <c r="FK812" s="4"/>
      <c r="FL812" s="4"/>
      <c r="FM812" s="4"/>
      <c r="FN812" s="4"/>
      <c r="FO812" s="4"/>
      <c r="FP812" s="4"/>
      <c r="FQ812" s="4"/>
      <c r="FR812" s="4"/>
      <c r="FS812" s="4"/>
      <c r="FT812" s="4"/>
      <c r="FU812" s="4"/>
      <c r="FV812" s="4"/>
      <c r="FW812" s="4"/>
      <c r="FX812" s="4"/>
      <c r="FY812" s="4"/>
      <c r="FZ812" s="4"/>
      <c r="GA812" s="4"/>
      <c r="GB812" s="4"/>
      <c r="GC812" s="4"/>
      <c r="GD812" s="4"/>
      <c r="GE812" s="4"/>
    </row>
    <row r="813" spans="1:187" x14ac:dyDescent="0.2">
      <c r="A813" s="3"/>
      <c r="B813" s="3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EZ813" s="4"/>
      <c r="FA813" s="4"/>
      <c r="FB813" s="4"/>
      <c r="FC813" s="4"/>
      <c r="FD813" s="4"/>
      <c r="FE813" s="4"/>
      <c r="FF813" s="4"/>
      <c r="FG813" s="4"/>
      <c r="FH813" s="4"/>
      <c r="FI813" s="4"/>
      <c r="FJ813" s="4"/>
      <c r="FK813" s="4"/>
      <c r="FL813" s="4"/>
      <c r="FM813" s="4"/>
      <c r="FN813" s="4"/>
      <c r="FO813" s="4"/>
      <c r="FP813" s="4"/>
      <c r="FQ813" s="4"/>
      <c r="FR813" s="4"/>
      <c r="FS813" s="4"/>
      <c r="FT813" s="4"/>
      <c r="FU813" s="4"/>
      <c r="FV813" s="4"/>
      <c r="FW813" s="4"/>
      <c r="FX813" s="4"/>
      <c r="FY813" s="4"/>
      <c r="FZ813" s="4"/>
      <c r="GA813" s="4"/>
      <c r="GB813" s="4"/>
      <c r="GC813" s="4"/>
      <c r="GD813" s="4"/>
      <c r="GE813" s="4"/>
    </row>
    <row r="814" spans="1:187" x14ac:dyDescent="0.2">
      <c r="A814" s="3"/>
      <c r="B814" s="3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EZ814" s="13"/>
      <c r="FA814" s="13"/>
      <c r="FB814" s="13"/>
      <c r="FC814" s="13"/>
      <c r="FD814" s="13"/>
      <c r="FE814" s="13"/>
      <c r="FF814" s="13"/>
      <c r="FG814" s="13"/>
      <c r="FH814" s="13"/>
      <c r="FI814" s="13"/>
      <c r="FJ814" s="13"/>
      <c r="FK814" s="13"/>
      <c r="FL814" s="13"/>
      <c r="FM814" s="13"/>
      <c r="FN814" s="13"/>
      <c r="FO814" s="13"/>
      <c r="FP814" s="13"/>
      <c r="FQ814" s="13"/>
      <c r="FR814" s="13"/>
      <c r="FS814" s="13"/>
      <c r="FT814" s="13"/>
      <c r="FU814" s="13"/>
      <c r="FV814" s="13"/>
      <c r="FW814" s="13"/>
      <c r="FX814" s="13"/>
      <c r="FY814" s="13"/>
      <c r="FZ814" s="13"/>
      <c r="GA814" s="13"/>
      <c r="GB814" s="13"/>
      <c r="GC814" s="13"/>
      <c r="GD814" s="13"/>
      <c r="GE814" s="13"/>
    </row>
    <row r="815" spans="1:187" x14ac:dyDescent="0.2">
      <c r="A815" s="3"/>
      <c r="B815" s="3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EZ815" s="14"/>
      <c r="FA815" s="14"/>
      <c r="FB815" s="14"/>
      <c r="FC815" s="14"/>
      <c r="FD815" s="14"/>
      <c r="FE815" s="14"/>
      <c r="FF815" s="14"/>
      <c r="FG815" s="14"/>
      <c r="FH815" s="14"/>
      <c r="FI815" s="14"/>
      <c r="FJ815" s="14"/>
      <c r="FK815" s="14"/>
      <c r="FL815" s="14"/>
      <c r="FM815" s="14"/>
      <c r="FN815" s="14"/>
      <c r="FO815" s="14"/>
      <c r="FP815" s="14"/>
      <c r="FQ815" s="14"/>
      <c r="FR815" s="14"/>
      <c r="FS815" s="14"/>
      <c r="FT815" s="14"/>
      <c r="FU815" s="14"/>
      <c r="FV815" s="14"/>
      <c r="FW815" s="14"/>
      <c r="FX815" s="14"/>
      <c r="FY815" s="14"/>
      <c r="FZ815" s="14"/>
      <c r="GA815" s="14"/>
      <c r="GB815" s="14"/>
      <c r="GC815" s="14"/>
      <c r="GD815" s="14"/>
      <c r="GE815" s="14"/>
    </row>
    <row r="816" spans="1:187" x14ac:dyDescent="0.2">
      <c r="A816" s="3"/>
      <c r="B816" s="3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EZ816" s="4"/>
      <c r="FA816" s="4"/>
      <c r="FB816" s="4"/>
      <c r="FC816" s="4"/>
      <c r="FD816" s="4"/>
      <c r="FE816" s="4"/>
      <c r="FF816" s="4"/>
      <c r="FG816" s="4"/>
      <c r="FH816" s="4"/>
      <c r="FI816" s="4"/>
      <c r="FJ816" s="4"/>
      <c r="FK816" s="4"/>
      <c r="FL816" s="4"/>
      <c r="FM816" s="4"/>
      <c r="FN816" s="4"/>
      <c r="FO816" s="4"/>
      <c r="FP816" s="4"/>
      <c r="FQ816" s="4"/>
      <c r="FR816" s="4"/>
      <c r="FS816" s="4"/>
      <c r="FT816" s="4"/>
      <c r="FU816" s="4"/>
      <c r="FV816" s="4"/>
      <c r="FW816" s="4"/>
      <c r="FX816" s="4"/>
      <c r="FY816" s="4"/>
      <c r="FZ816" s="4"/>
      <c r="GA816" s="4"/>
      <c r="GB816" s="4"/>
      <c r="GC816" s="4"/>
      <c r="GD816" s="4"/>
      <c r="GE816" s="4"/>
    </row>
    <row r="817" spans="1:187" x14ac:dyDescent="0.2">
      <c r="A817" s="3"/>
      <c r="B817" s="3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EZ817" s="4"/>
      <c r="FA817" s="4"/>
      <c r="FB817" s="4"/>
      <c r="FC817" s="4"/>
      <c r="FD817" s="4"/>
      <c r="FE817" s="4"/>
      <c r="FF817" s="4"/>
      <c r="FG817" s="4"/>
      <c r="FH817" s="4"/>
      <c r="FI817" s="4"/>
      <c r="FJ817" s="4"/>
      <c r="FK817" s="4"/>
      <c r="FL817" s="4"/>
      <c r="FM817" s="4"/>
      <c r="FN817" s="4"/>
      <c r="FO817" s="4"/>
      <c r="FP817" s="4"/>
      <c r="FQ817" s="4"/>
      <c r="FR817" s="4"/>
      <c r="FS817" s="4"/>
      <c r="FT817" s="4"/>
      <c r="FU817" s="4"/>
      <c r="FV817" s="4"/>
      <c r="FW817" s="4"/>
      <c r="FX817" s="4"/>
      <c r="FY817" s="4"/>
      <c r="FZ817" s="4"/>
      <c r="GA817" s="4"/>
      <c r="GB817" s="4"/>
      <c r="GC817" s="4"/>
      <c r="GD817" s="4"/>
      <c r="GE817" s="4"/>
    </row>
    <row r="818" spans="1:187" x14ac:dyDescent="0.2">
      <c r="A818" s="3"/>
      <c r="B818" s="3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EZ818" s="13"/>
      <c r="FA818" s="13"/>
      <c r="FB818" s="13"/>
      <c r="FC818" s="13"/>
      <c r="FD818" s="13"/>
      <c r="FE818" s="13"/>
      <c r="FF818" s="13"/>
      <c r="FG818" s="13"/>
      <c r="FH818" s="13"/>
      <c r="FI818" s="13"/>
      <c r="FJ818" s="13"/>
      <c r="FK818" s="13"/>
      <c r="FL818" s="13"/>
      <c r="FM818" s="13"/>
      <c r="FN818" s="13"/>
      <c r="FO818" s="13"/>
      <c r="FP818" s="13"/>
      <c r="FQ818" s="13"/>
      <c r="FR818" s="13"/>
      <c r="FS818" s="13"/>
      <c r="FT818" s="13"/>
      <c r="FU818" s="13"/>
      <c r="FV818" s="13"/>
      <c r="FW818" s="13"/>
      <c r="FX818" s="13"/>
      <c r="FY818" s="13"/>
      <c r="FZ818" s="13"/>
      <c r="GA818" s="13"/>
      <c r="GB818" s="13"/>
      <c r="GC818" s="13"/>
      <c r="GD818" s="13"/>
      <c r="GE818" s="13"/>
    </row>
    <row r="819" spans="1:187" x14ac:dyDescent="0.2">
      <c r="A819" s="3"/>
      <c r="B819" s="3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EZ819" s="14"/>
      <c r="FA819" s="14"/>
      <c r="FB819" s="14"/>
      <c r="FC819" s="14"/>
      <c r="FD819" s="14"/>
      <c r="FE819" s="14"/>
      <c r="FF819" s="14"/>
      <c r="FG819" s="14"/>
      <c r="FH819" s="14"/>
      <c r="FI819" s="14"/>
      <c r="FJ819" s="14"/>
      <c r="FK819" s="14"/>
      <c r="FL819" s="14"/>
      <c r="FM819" s="14"/>
      <c r="FN819" s="14"/>
      <c r="FO819" s="14"/>
      <c r="FP819" s="14"/>
      <c r="FQ819" s="14"/>
      <c r="FR819" s="14"/>
      <c r="FS819" s="14"/>
      <c r="FT819" s="14"/>
      <c r="FU819" s="14"/>
      <c r="FV819" s="14"/>
      <c r="FW819" s="14"/>
      <c r="FX819" s="14"/>
      <c r="FY819" s="14"/>
      <c r="FZ819" s="14"/>
      <c r="GA819" s="14"/>
      <c r="GB819" s="14"/>
      <c r="GC819" s="14"/>
      <c r="GD819" s="14"/>
      <c r="GE819" s="14"/>
    </row>
    <row r="820" spans="1:187" x14ac:dyDescent="0.2">
      <c r="A820" s="3"/>
      <c r="B820" s="3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EZ820" s="4"/>
      <c r="FA820" s="4"/>
      <c r="FB820" s="4"/>
      <c r="FC820" s="4"/>
      <c r="FD820" s="4"/>
      <c r="FE820" s="4"/>
      <c r="FF820" s="4"/>
      <c r="FG820" s="4"/>
      <c r="FH820" s="4"/>
      <c r="FI820" s="4"/>
      <c r="FJ820" s="4"/>
      <c r="FK820" s="4"/>
      <c r="FL820" s="4"/>
      <c r="FM820" s="4"/>
      <c r="FN820" s="4"/>
      <c r="FO820" s="4"/>
      <c r="FP820" s="4"/>
      <c r="FQ820" s="4"/>
      <c r="FR820" s="4"/>
      <c r="FS820" s="4"/>
      <c r="FT820" s="4"/>
      <c r="FU820" s="4"/>
      <c r="FV820" s="4"/>
      <c r="FW820" s="4"/>
      <c r="FX820" s="4"/>
      <c r="FY820" s="4"/>
      <c r="FZ820" s="4"/>
      <c r="GA820" s="4"/>
      <c r="GB820" s="4"/>
      <c r="GC820" s="4"/>
      <c r="GD820" s="4"/>
      <c r="GE820" s="4"/>
    </row>
    <row r="821" spans="1:187" x14ac:dyDescent="0.2">
      <c r="A821" s="3"/>
      <c r="B821" s="3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EZ821" s="4"/>
      <c r="FA821" s="4"/>
      <c r="FB821" s="4"/>
      <c r="FC821" s="4"/>
      <c r="FD821" s="4"/>
      <c r="FE821" s="4"/>
      <c r="FF821" s="4"/>
      <c r="FG821" s="4"/>
      <c r="FH821" s="4"/>
      <c r="FI821" s="4"/>
      <c r="FJ821" s="4"/>
      <c r="FK821" s="4"/>
      <c r="FL821" s="4"/>
      <c r="FM821" s="4"/>
      <c r="FN821" s="4"/>
      <c r="FO821" s="4"/>
      <c r="FP821" s="4"/>
      <c r="FQ821" s="4"/>
      <c r="FR821" s="4"/>
      <c r="FS821" s="4"/>
      <c r="FT821" s="4"/>
      <c r="FU821" s="4"/>
      <c r="FV821" s="4"/>
      <c r="FW821" s="4"/>
      <c r="FX821" s="4"/>
      <c r="FY821" s="4"/>
      <c r="FZ821" s="4"/>
      <c r="GA821" s="4"/>
      <c r="GB821" s="4"/>
      <c r="GC821" s="4"/>
      <c r="GD821" s="4"/>
      <c r="GE821" s="4"/>
    </row>
    <row r="822" spans="1:187" x14ac:dyDescent="0.2">
      <c r="A822" s="3"/>
      <c r="B822" s="3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EZ822" s="13"/>
      <c r="FA822" s="13"/>
      <c r="FB822" s="13"/>
      <c r="FC822" s="13"/>
      <c r="FD822" s="13"/>
      <c r="FE822" s="13"/>
      <c r="FF822" s="13"/>
      <c r="FG822" s="13"/>
      <c r="FH822" s="13"/>
      <c r="FI822" s="13"/>
      <c r="FJ822" s="13"/>
      <c r="FK822" s="13"/>
      <c r="FL822" s="13"/>
      <c r="FM822" s="13"/>
      <c r="FN822" s="13"/>
      <c r="FO822" s="13"/>
      <c r="FP822" s="13"/>
      <c r="FQ822" s="13"/>
      <c r="FR822" s="13"/>
      <c r="FS822" s="13"/>
      <c r="FT822" s="13"/>
      <c r="FU822" s="13"/>
      <c r="FV822" s="13"/>
      <c r="FW822" s="13"/>
      <c r="FX822" s="13"/>
      <c r="FY822" s="13"/>
      <c r="FZ822" s="13"/>
      <c r="GA822" s="13"/>
      <c r="GB822" s="13"/>
      <c r="GC822" s="13"/>
      <c r="GD822" s="13"/>
      <c r="GE822" s="13"/>
    </row>
    <row r="823" spans="1:187" x14ac:dyDescent="0.2">
      <c r="A823" s="3"/>
      <c r="B823" s="3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EZ823" s="14"/>
      <c r="FA823" s="14"/>
      <c r="FB823" s="14"/>
      <c r="FC823" s="14"/>
      <c r="FD823" s="14"/>
      <c r="FE823" s="14"/>
      <c r="FF823" s="14"/>
      <c r="FG823" s="14"/>
      <c r="FH823" s="14"/>
      <c r="FI823" s="14"/>
      <c r="FJ823" s="14"/>
      <c r="FK823" s="14"/>
      <c r="FL823" s="14"/>
      <c r="FM823" s="14"/>
      <c r="FN823" s="14"/>
      <c r="FO823" s="14"/>
      <c r="FP823" s="14"/>
      <c r="FQ823" s="14"/>
      <c r="FR823" s="14"/>
      <c r="FS823" s="14"/>
      <c r="FT823" s="14"/>
      <c r="FU823" s="14"/>
      <c r="FV823" s="14"/>
      <c r="FW823" s="14"/>
      <c r="FX823" s="14"/>
      <c r="FY823" s="14"/>
      <c r="FZ823" s="14"/>
      <c r="GA823" s="14"/>
      <c r="GB823" s="14"/>
      <c r="GC823" s="14"/>
      <c r="GD823" s="14"/>
      <c r="GE823" s="14"/>
    </row>
    <row r="824" spans="1:187" x14ac:dyDescent="0.2">
      <c r="A824" s="3"/>
      <c r="B824" s="3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EZ824" s="4"/>
      <c r="FA824" s="4"/>
      <c r="FB824" s="4"/>
      <c r="FC824" s="4"/>
      <c r="FD824" s="4"/>
      <c r="FE824" s="4"/>
      <c r="FF824" s="4"/>
      <c r="FG824" s="4"/>
      <c r="FH824" s="4"/>
      <c r="FI824" s="4"/>
      <c r="FJ824" s="4"/>
      <c r="FK824" s="4"/>
      <c r="FL824" s="4"/>
      <c r="FM824" s="4"/>
      <c r="FN824" s="4"/>
      <c r="FO824" s="4"/>
      <c r="FP824" s="4"/>
      <c r="FQ824" s="4"/>
      <c r="FR824" s="4"/>
      <c r="FS824" s="4"/>
      <c r="FT824" s="4"/>
      <c r="FU824" s="4"/>
      <c r="FV824" s="4"/>
      <c r="FW824" s="4"/>
      <c r="FX824" s="4"/>
      <c r="FY824" s="4"/>
      <c r="FZ824" s="4"/>
      <c r="GA824" s="4"/>
      <c r="GB824" s="4"/>
      <c r="GC824" s="4"/>
      <c r="GD824" s="4"/>
      <c r="GE824" s="4"/>
    </row>
    <row r="825" spans="1:187" x14ac:dyDescent="0.2">
      <c r="A825" s="3"/>
      <c r="B825" s="3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EZ825" s="4"/>
      <c r="FA825" s="4"/>
      <c r="FB825" s="4"/>
      <c r="FC825" s="4"/>
      <c r="FD825" s="4"/>
      <c r="FE825" s="4"/>
      <c r="FF825" s="4"/>
      <c r="FG825" s="4"/>
      <c r="FH825" s="4"/>
      <c r="FI825" s="4"/>
      <c r="FJ825" s="4"/>
      <c r="FK825" s="4"/>
      <c r="FL825" s="4"/>
      <c r="FM825" s="4"/>
      <c r="FN825" s="4"/>
      <c r="FO825" s="4"/>
      <c r="FP825" s="4"/>
      <c r="FQ825" s="4"/>
      <c r="FR825" s="4"/>
      <c r="FS825" s="4"/>
      <c r="FT825" s="4"/>
      <c r="FU825" s="4"/>
      <c r="FV825" s="4"/>
      <c r="FW825" s="4"/>
      <c r="FX825" s="4"/>
      <c r="FY825" s="4"/>
      <c r="FZ825" s="4"/>
      <c r="GA825" s="4"/>
      <c r="GB825" s="4"/>
      <c r="GC825" s="4"/>
      <c r="GD825" s="4"/>
      <c r="GE825" s="4"/>
    </row>
    <row r="826" spans="1:187" x14ac:dyDescent="0.2">
      <c r="A826" s="3"/>
      <c r="B826" s="3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EZ826" s="13"/>
      <c r="FA826" s="13"/>
      <c r="FB826" s="13"/>
      <c r="FC826" s="13"/>
      <c r="FD826" s="13"/>
      <c r="FE826" s="13"/>
      <c r="FF826" s="13"/>
      <c r="FG826" s="13"/>
      <c r="FH826" s="13"/>
      <c r="FI826" s="13"/>
      <c r="FJ826" s="13"/>
      <c r="FK826" s="13"/>
      <c r="FL826" s="13"/>
      <c r="FM826" s="13"/>
      <c r="FN826" s="13"/>
      <c r="FO826" s="13"/>
      <c r="FP826" s="13"/>
      <c r="FQ826" s="13"/>
      <c r="FR826" s="13"/>
      <c r="FS826" s="13"/>
      <c r="FT826" s="13"/>
      <c r="FU826" s="13"/>
      <c r="FV826" s="13"/>
      <c r="FW826" s="13"/>
      <c r="FX826" s="13"/>
      <c r="FY826" s="13"/>
      <c r="FZ826" s="13"/>
      <c r="GA826" s="13"/>
      <c r="GB826" s="13"/>
      <c r="GC826" s="13"/>
      <c r="GD826" s="13"/>
      <c r="GE826" s="13"/>
    </row>
    <row r="827" spans="1:187" x14ac:dyDescent="0.2">
      <c r="A827" s="3"/>
      <c r="B827" s="3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EZ827" s="14"/>
      <c r="FA827" s="14"/>
      <c r="FB827" s="14"/>
      <c r="FC827" s="14"/>
      <c r="FD827" s="14"/>
      <c r="FE827" s="14"/>
      <c r="FF827" s="14"/>
      <c r="FG827" s="14"/>
      <c r="FH827" s="14"/>
      <c r="FI827" s="14"/>
      <c r="FJ827" s="14"/>
      <c r="FK827" s="14"/>
      <c r="FL827" s="14"/>
      <c r="FM827" s="14"/>
      <c r="FN827" s="14"/>
      <c r="FO827" s="14"/>
      <c r="FP827" s="14"/>
      <c r="FQ827" s="14"/>
      <c r="FR827" s="14"/>
      <c r="FS827" s="14"/>
      <c r="FT827" s="14"/>
      <c r="FU827" s="14"/>
      <c r="FV827" s="14"/>
      <c r="FW827" s="14"/>
      <c r="FX827" s="14"/>
      <c r="FY827" s="14"/>
      <c r="FZ827" s="14"/>
      <c r="GA827" s="14"/>
      <c r="GB827" s="14"/>
      <c r="GC827" s="14"/>
      <c r="GD827" s="14"/>
      <c r="GE827" s="14"/>
    </row>
    <row r="828" spans="1:187" x14ac:dyDescent="0.2">
      <c r="A828" s="3"/>
      <c r="B828" s="3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EZ828" s="4"/>
      <c r="FA828" s="4"/>
      <c r="FB828" s="4"/>
      <c r="FC828" s="4"/>
      <c r="FD828" s="4"/>
      <c r="FE828" s="4"/>
      <c r="FF828" s="4"/>
      <c r="FG828" s="4"/>
      <c r="FH828" s="4"/>
      <c r="FI828" s="4"/>
      <c r="FJ828" s="4"/>
      <c r="FK828" s="4"/>
      <c r="FL828" s="4"/>
      <c r="FM828" s="4"/>
      <c r="FN828" s="4"/>
      <c r="FO828" s="4"/>
      <c r="FP828" s="4"/>
      <c r="FQ828" s="4"/>
      <c r="FR828" s="4"/>
      <c r="FS828" s="4"/>
      <c r="FT828" s="4"/>
      <c r="FU828" s="4"/>
      <c r="FV828" s="4"/>
      <c r="FW828" s="4"/>
      <c r="FX828" s="4"/>
      <c r="FY828" s="4"/>
      <c r="FZ828" s="4"/>
      <c r="GA828" s="4"/>
      <c r="GB828" s="4"/>
      <c r="GC828" s="4"/>
      <c r="GD828" s="4"/>
      <c r="GE828" s="4"/>
    </row>
    <row r="829" spans="1:187" x14ac:dyDescent="0.2">
      <c r="A829" s="3"/>
      <c r="B829" s="3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EZ829" s="4"/>
      <c r="FA829" s="4"/>
      <c r="FB829" s="4"/>
      <c r="FC829" s="4"/>
      <c r="FD829" s="4"/>
      <c r="FE829" s="4"/>
      <c r="FF829" s="4"/>
      <c r="FG829" s="4"/>
      <c r="FH829" s="4"/>
      <c r="FI829" s="4"/>
      <c r="FJ829" s="4"/>
      <c r="FK829" s="4"/>
      <c r="FL829" s="4"/>
      <c r="FM829" s="4"/>
      <c r="FN829" s="4"/>
      <c r="FO829" s="4"/>
      <c r="FP829" s="4"/>
      <c r="FQ829" s="4"/>
      <c r="FR829" s="4"/>
      <c r="FS829" s="4"/>
      <c r="FT829" s="4"/>
      <c r="FU829" s="4"/>
      <c r="FV829" s="4"/>
      <c r="FW829" s="4"/>
      <c r="FX829" s="4"/>
      <c r="FY829" s="4"/>
      <c r="FZ829" s="4"/>
      <c r="GA829" s="4"/>
      <c r="GB829" s="4"/>
      <c r="GC829" s="4"/>
      <c r="GD829" s="4"/>
      <c r="GE829" s="4"/>
    </row>
    <row r="830" spans="1:187" x14ac:dyDescent="0.2">
      <c r="A830" s="3"/>
      <c r="B830" s="3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EZ830" s="13"/>
      <c r="FA830" s="13"/>
      <c r="FB830" s="13"/>
      <c r="FC830" s="13"/>
      <c r="FD830" s="13"/>
      <c r="FE830" s="13"/>
      <c r="FF830" s="13"/>
      <c r="FG830" s="13"/>
      <c r="FH830" s="13"/>
      <c r="FI830" s="13"/>
      <c r="FJ830" s="13"/>
      <c r="FK830" s="13"/>
      <c r="FL830" s="13"/>
      <c r="FM830" s="13"/>
      <c r="FN830" s="13"/>
      <c r="FO830" s="13"/>
      <c r="FP830" s="13"/>
      <c r="FQ830" s="13"/>
      <c r="FR830" s="13"/>
      <c r="FS830" s="13"/>
      <c r="FT830" s="13"/>
      <c r="FU830" s="13"/>
      <c r="FV830" s="13"/>
      <c r="FW830" s="13"/>
      <c r="FX830" s="13"/>
      <c r="FY830" s="13"/>
      <c r="FZ830" s="13"/>
      <c r="GA830" s="13"/>
      <c r="GB830" s="13"/>
      <c r="GC830" s="13"/>
      <c r="GD830" s="13"/>
      <c r="GE830" s="13"/>
    </row>
    <row r="831" spans="1:187" x14ac:dyDescent="0.2">
      <c r="A831" s="3"/>
      <c r="B831" s="3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EZ831" s="14"/>
      <c r="FA831" s="14"/>
      <c r="FB831" s="14"/>
      <c r="FC831" s="14"/>
      <c r="FD831" s="14"/>
      <c r="FE831" s="14"/>
      <c r="FF831" s="14"/>
      <c r="FG831" s="14"/>
      <c r="FH831" s="14"/>
      <c r="FI831" s="14"/>
      <c r="FJ831" s="14"/>
      <c r="FK831" s="14"/>
      <c r="FL831" s="14"/>
      <c r="FM831" s="14"/>
      <c r="FN831" s="14"/>
      <c r="FO831" s="14"/>
      <c r="FP831" s="14"/>
      <c r="FQ831" s="14"/>
      <c r="FR831" s="14"/>
      <c r="FS831" s="14"/>
      <c r="FT831" s="14"/>
      <c r="FU831" s="14"/>
      <c r="FV831" s="14"/>
      <c r="FW831" s="14"/>
      <c r="FX831" s="14"/>
      <c r="FY831" s="14"/>
      <c r="FZ831" s="14"/>
      <c r="GA831" s="14"/>
      <c r="GB831" s="14"/>
      <c r="GC831" s="14"/>
      <c r="GD831" s="14"/>
      <c r="GE831" s="14"/>
    </row>
    <row r="832" spans="1:187" x14ac:dyDescent="0.2">
      <c r="A832" s="3"/>
      <c r="B832" s="3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EZ832" s="4"/>
      <c r="FA832" s="4"/>
      <c r="FB832" s="4"/>
      <c r="FC832" s="4"/>
      <c r="FD832" s="4"/>
      <c r="FE832" s="4"/>
      <c r="FF832" s="4"/>
      <c r="FG832" s="4"/>
      <c r="FH832" s="4"/>
      <c r="FI832" s="4"/>
      <c r="FJ832" s="4"/>
      <c r="FK832" s="4"/>
      <c r="FL832" s="4"/>
      <c r="FM832" s="4"/>
      <c r="FN832" s="4"/>
      <c r="FO832" s="4"/>
      <c r="FP832" s="4"/>
      <c r="FQ832" s="4"/>
      <c r="FR832" s="4"/>
      <c r="FS832" s="4"/>
      <c r="FT832" s="4"/>
      <c r="FU832" s="4"/>
      <c r="FV832" s="4"/>
      <c r="FW832" s="4"/>
      <c r="FX832" s="4"/>
      <c r="FY832" s="4"/>
      <c r="FZ832" s="4"/>
      <c r="GA832" s="4"/>
      <c r="GB832" s="4"/>
      <c r="GC832" s="4"/>
      <c r="GD832" s="4"/>
      <c r="GE832" s="4"/>
    </row>
    <row r="833" spans="1:187" x14ac:dyDescent="0.2">
      <c r="A833" s="3"/>
      <c r="B833" s="3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EZ833" s="4"/>
      <c r="FA833" s="4"/>
      <c r="FB833" s="4"/>
      <c r="FC833" s="4"/>
      <c r="FD833" s="4"/>
      <c r="FE833" s="4"/>
      <c r="FF833" s="4"/>
      <c r="FG833" s="4"/>
      <c r="FH833" s="4"/>
      <c r="FI833" s="4"/>
      <c r="FJ833" s="4"/>
      <c r="FK833" s="4"/>
      <c r="FL833" s="4"/>
      <c r="FM833" s="4"/>
      <c r="FN833" s="4"/>
      <c r="FO833" s="4"/>
      <c r="FP833" s="4"/>
      <c r="FQ833" s="4"/>
      <c r="FR833" s="4"/>
      <c r="FS833" s="4"/>
      <c r="FT833" s="4"/>
      <c r="FU833" s="4"/>
      <c r="FV833" s="4"/>
      <c r="FW833" s="4"/>
      <c r="FX833" s="4"/>
      <c r="FY833" s="4"/>
      <c r="FZ833" s="4"/>
      <c r="GA833" s="4"/>
      <c r="GB833" s="4"/>
      <c r="GC833" s="4"/>
      <c r="GD833" s="4"/>
      <c r="GE833" s="4"/>
    </row>
    <row r="834" spans="1:187" x14ac:dyDescent="0.2">
      <c r="A834" s="3"/>
      <c r="B834" s="3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EZ834" s="13"/>
      <c r="FA834" s="13"/>
      <c r="FB834" s="13"/>
      <c r="FC834" s="13"/>
      <c r="FD834" s="13"/>
      <c r="FE834" s="13"/>
      <c r="FF834" s="13"/>
      <c r="FG834" s="13"/>
      <c r="FH834" s="13"/>
      <c r="FI834" s="13"/>
      <c r="FJ834" s="13"/>
      <c r="FK834" s="13"/>
      <c r="FL834" s="13"/>
      <c r="FM834" s="13"/>
      <c r="FN834" s="13"/>
      <c r="FO834" s="13"/>
      <c r="FP834" s="13"/>
      <c r="FQ834" s="13"/>
      <c r="FR834" s="13"/>
      <c r="FS834" s="13"/>
      <c r="FT834" s="13"/>
      <c r="FU834" s="13"/>
      <c r="FV834" s="13"/>
      <c r="FW834" s="13"/>
      <c r="FX834" s="13"/>
      <c r="FY834" s="13"/>
      <c r="FZ834" s="13"/>
      <c r="GA834" s="13"/>
      <c r="GB834" s="13"/>
      <c r="GC834" s="13"/>
      <c r="GD834" s="13"/>
      <c r="GE834" s="13"/>
    </row>
    <row r="835" spans="1:187" x14ac:dyDescent="0.2">
      <c r="A835" s="3"/>
      <c r="B835" s="3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EZ835" s="14"/>
      <c r="FA835" s="14"/>
      <c r="FB835" s="14"/>
      <c r="FC835" s="14"/>
      <c r="FD835" s="14"/>
      <c r="FE835" s="14"/>
      <c r="FF835" s="14"/>
      <c r="FG835" s="14"/>
      <c r="FH835" s="14"/>
      <c r="FI835" s="14"/>
      <c r="FJ835" s="14"/>
      <c r="FK835" s="14"/>
      <c r="FL835" s="14"/>
      <c r="FM835" s="14"/>
      <c r="FN835" s="14"/>
      <c r="FO835" s="14"/>
      <c r="FP835" s="14"/>
      <c r="FQ835" s="14"/>
      <c r="FR835" s="14"/>
      <c r="FS835" s="14"/>
      <c r="FT835" s="14"/>
      <c r="FU835" s="14"/>
      <c r="FV835" s="14"/>
      <c r="FW835" s="14"/>
      <c r="FX835" s="14"/>
      <c r="FY835" s="14"/>
      <c r="FZ835" s="14"/>
      <c r="GA835" s="14"/>
      <c r="GB835" s="14"/>
      <c r="GC835" s="14"/>
      <c r="GD835" s="14"/>
      <c r="GE835" s="14"/>
    </row>
    <row r="836" spans="1:187" x14ac:dyDescent="0.2">
      <c r="A836" s="3"/>
      <c r="B836" s="3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EZ836" s="4"/>
      <c r="FA836" s="4"/>
      <c r="FB836" s="4"/>
      <c r="FC836" s="4"/>
      <c r="FD836" s="4"/>
      <c r="FE836" s="4"/>
      <c r="FF836" s="4"/>
      <c r="FG836" s="4"/>
      <c r="FH836" s="4"/>
      <c r="FI836" s="4"/>
      <c r="FJ836" s="4"/>
      <c r="FK836" s="4"/>
      <c r="FL836" s="4"/>
      <c r="FM836" s="4"/>
      <c r="FN836" s="4"/>
      <c r="FO836" s="4"/>
      <c r="FP836" s="4"/>
      <c r="FQ836" s="4"/>
      <c r="FR836" s="4"/>
      <c r="FS836" s="4"/>
      <c r="FT836" s="4"/>
      <c r="FU836" s="4"/>
      <c r="FV836" s="4"/>
      <c r="FW836" s="4"/>
      <c r="FX836" s="4"/>
      <c r="FY836" s="4"/>
      <c r="FZ836" s="4"/>
      <c r="GA836" s="4"/>
      <c r="GB836" s="4"/>
      <c r="GC836" s="4"/>
      <c r="GD836" s="4"/>
      <c r="GE836" s="4"/>
    </row>
    <row r="837" spans="1:187" x14ac:dyDescent="0.2">
      <c r="A837" s="3"/>
      <c r="B837" s="3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EZ837" s="4"/>
      <c r="FA837" s="4"/>
      <c r="FB837" s="4"/>
      <c r="FC837" s="4"/>
      <c r="FD837" s="4"/>
      <c r="FE837" s="4"/>
      <c r="FF837" s="4"/>
      <c r="FG837" s="4"/>
      <c r="FH837" s="4"/>
      <c r="FI837" s="4"/>
      <c r="FJ837" s="4"/>
      <c r="FK837" s="4"/>
      <c r="FL837" s="4"/>
      <c r="FM837" s="4"/>
      <c r="FN837" s="4"/>
      <c r="FO837" s="4"/>
      <c r="FP837" s="4"/>
      <c r="FQ837" s="4"/>
      <c r="FR837" s="4"/>
      <c r="FS837" s="4"/>
      <c r="FT837" s="4"/>
      <c r="FU837" s="4"/>
      <c r="FV837" s="4"/>
      <c r="FW837" s="4"/>
      <c r="FX837" s="4"/>
      <c r="FY837" s="4"/>
      <c r="FZ837" s="4"/>
      <c r="GA837" s="4"/>
      <c r="GB837" s="4"/>
      <c r="GC837" s="4"/>
      <c r="GD837" s="4"/>
      <c r="GE837" s="4"/>
    </row>
    <row r="838" spans="1:187" x14ac:dyDescent="0.2">
      <c r="A838" s="3"/>
      <c r="B838" s="3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EZ838" s="13"/>
      <c r="FA838" s="13"/>
      <c r="FB838" s="13"/>
      <c r="FC838" s="13"/>
      <c r="FD838" s="13"/>
      <c r="FE838" s="13"/>
      <c r="FF838" s="13"/>
      <c r="FG838" s="13"/>
      <c r="FH838" s="13"/>
      <c r="FI838" s="13"/>
      <c r="FJ838" s="13"/>
      <c r="FK838" s="13"/>
      <c r="FL838" s="13"/>
      <c r="FM838" s="13"/>
      <c r="FN838" s="13"/>
      <c r="FO838" s="13"/>
      <c r="FP838" s="13"/>
      <c r="FQ838" s="13"/>
      <c r="FR838" s="13"/>
      <c r="FS838" s="13"/>
      <c r="FT838" s="13"/>
      <c r="FU838" s="13"/>
      <c r="FV838" s="13"/>
      <c r="FW838" s="13"/>
      <c r="FX838" s="13"/>
      <c r="FY838" s="13"/>
      <c r="FZ838" s="13"/>
      <c r="GA838" s="13"/>
      <c r="GB838" s="13"/>
      <c r="GC838" s="13"/>
      <c r="GD838" s="13"/>
      <c r="GE838" s="13"/>
    </row>
    <row r="839" spans="1:187" x14ac:dyDescent="0.2">
      <c r="A839" s="3"/>
      <c r="B839" s="3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EZ839" s="14"/>
      <c r="FA839" s="14"/>
      <c r="FB839" s="14"/>
      <c r="FC839" s="14"/>
      <c r="FD839" s="14"/>
      <c r="FE839" s="14"/>
      <c r="FF839" s="14"/>
      <c r="FG839" s="14"/>
      <c r="FH839" s="14"/>
      <c r="FI839" s="14"/>
      <c r="FJ839" s="14"/>
      <c r="FK839" s="14"/>
      <c r="FL839" s="14"/>
      <c r="FM839" s="14"/>
      <c r="FN839" s="14"/>
      <c r="FO839" s="14"/>
      <c r="FP839" s="14"/>
      <c r="FQ839" s="14"/>
      <c r="FR839" s="14"/>
      <c r="FS839" s="14"/>
      <c r="FT839" s="14"/>
      <c r="FU839" s="14"/>
      <c r="FV839" s="14"/>
      <c r="FW839" s="14"/>
      <c r="FX839" s="14"/>
      <c r="FY839" s="14"/>
      <c r="FZ839" s="14"/>
      <c r="GA839" s="14"/>
      <c r="GB839" s="14"/>
      <c r="GC839" s="14"/>
      <c r="GD839" s="14"/>
      <c r="GE839" s="14"/>
    </row>
    <row r="840" spans="1:187" x14ac:dyDescent="0.2">
      <c r="A840" s="3"/>
      <c r="B840" s="3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EZ840" s="4"/>
      <c r="FA840" s="4"/>
      <c r="FB840" s="4"/>
      <c r="FC840" s="4"/>
      <c r="FD840" s="4"/>
      <c r="FE840" s="4"/>
      <c r="FF840" s="4"/>
      <c r="FG840" s="4"/>
      <c r="FH840" s="4"/>
      <c r="FI840" s="4"/>
      <c r="FJ840" s="4"/>
      <c r="FK840" s="4"/>
      <c r="FL840" s="4"/>
      <c r="FM840" s="4"/>
      <c r="FN840" s="4"/>
      <c r="FO840" s="4"/>
      <c r="FP840" s="4"/>
      <c r="FQ840" s="4"/>
      <c r="FR840" s="4"/>
      <c r="FS840" s="4"/>
      <c r="FT840" s="4"/>
      <c r="FU840" s="4"/>
      <c r="FV840" s="4"/>
      <c r="FW840" s="4"/>
      <c r="FX840" s="4"/>
      <c r="FY840" s="4"/>
      <c r="FZ840" s="4"/>
      <c r="GA840" s="4"/>
      <c r="GB840" s="4"/>
      <c r="GC840" s="4"/>
      <c r="GD840" s="4"/>
      <c r="GE840" s="4"/>
    </row>
    <row r="841" spans="1:187" x14ac:dyDescent="0.2">
      <c r="A841" s="3"/>
      <c r="B841" s="3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EZ841" s="4"/>
      <c r="FA841" s="4"/>
      <c r="FB841" s="4"/>
      <c r="FC841" s="4"/>
      <c r="FD841" s="4"/>
      <c r="FE841" s="4"/>
      <c r="FF841" s="4"/>
      <c r="FG841" s="4"/>
      <c r="FH841" s="4"/>
      <c r="FI841" s="4"/>
      <c r="FJ841" s="4"/>
      <c r="FK841" s="4"/>
      <c r="FL841" s="4"/>
      <c r="FM841" s="4"/>
      <c r="FN841" s="4"/>
      <c r="FO841" s="4"/>
      <c r="FP841" s="4"/>
      <c r="FQ841" s="4"/>
      <c r="FR841" s="4"/>
      <c r="FS841" s="4"/>
      <c r="FT841" s="4"/>
      <c r="FU841" s="4"/>
      <c r="FV841" s="4"/>
      <c r="FW841" s="4"/>
      <c r="FX841" s="4"/>
      <c r="FY841" s="4"/>
      <c r="FZ841" s="4"/>
      <c r="GA841" s="4"/>
      <c r="GB841" s="4"/>
      <c r="GC841" s="4"/>
      <c r="GD841" s="4"/>
      <c r="GE841" s="4"/>
    </row>
    <row r="842" spans="1:187" x14ac:dyDescent="0.2">
      <c r="A842" s="3"/>
      <c r="B842" s="3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EZ842" s="13"/>
      <c r="FA842" s="13"/>
      <c r="FB842" s="13"/>
      <c r="FC842" s="13"/>
      <c r="FD842" s="13"/>
      <c r="FE842" s="13"/>
      <c r="FF842" s="13"/>
      <c r="FG842" s="13"/>
      <c r="FH842" s="13"/>
      <c r="FI842" s="13"/>
      <c r="FJ842" s="13"/>
      <c r="FK842" s="13"/>
      <c r="FL842" s="13"/>
      <c r="FM842" s="13"/>
      <c r="FN842" s="13"/>
      <c r="FO842" s="13"/>
      <c r="FP842" s="13"/>
      <c r="FQ842" s="13"/>
      <c r="FR842" s="13"/>
      <c r="FS842" s="13"/>
      <c r="FT842" s="13"/>
      <c r="FU842" s="13"/>
      <c r="FV842" s="13"/>
      <c r="FW842" s="13"/>
      <c r="FX842" s="13"/>
      <c r="FY842" s="13"/>
      <c r="FZ842" s="13"/>
      <c r="GA842" s="13"/>
      <c r="GB842" s="13"/>
      <c r="GC842" s="13"/>
      <c r="GD842" s="13"/>
      <c r="GE842" s="13"/>
    </row>
    <row r="843" spans="1:187" x14ac:dyDescent="0.2">
      <c r="A843" s="3"/>
      <c r="B843" s="3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EZ843" s="14"/>
      <c r="FA843" s="14"/>
      <c r="FB843" s="14"/>
      <c r="FC843" s="14"/>
      <c r="FD843" s="14"/>
      <c r="FE843" s="14"/>
      <c r="FF843" s="14"/>
      <c r="FG843" s="14"/>
      <c r="FH843" s="14"/>
      <c r="FI843" s="14"/>
      <c r="FJ843" s="14"/>
      <c r="FK843" s="14"/>
      <c r="FL843" s="14"/>
      <c r="FM843" s="14"/>
      <c r="FN843" s="14"/>
      <c r="FO843" s="14"/>
      <c r="FP843" s="14"/>
      <c r="FQ843" s="14"/>
      <c r="FR843" s="14"/>
      <c r="FS843" s="14"/>
      <c r="FT843" s="14"/>
      <c r="FU843" s="14"/>
      <c r="FV843" s="14"/>
      <c r="FW843" s="14"/>
      <c r="FX843" s="14"/>
      <c r="FY843" s="14"/>
      <c r="FZ843" s="14"/>
      <c r="GA843" s="14"/>
      <c r="GB843" s="14"/>
      <c r="GC843" s="14"/>
      <c r="GD843" s="14"/>
      <c r="GE843" s="14"/>
    </row>
    <row r="844" spans="1:187" x14ac:dyDescent="0.2">
      <c r="A844" s="3"/>
      <c r="B844" s="3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EZ844" s="4"/>
      <c r="FA844" s="4"/>
      <c r="FB844" s="4"/>
      <c r="FC844" s="4"/>
      <c r="FD844" s="4"/>
      <c r="FE844" s="4"/>
      <c r="FF844" s="4"/>
      <c r="FG844" s="4"/>
      <c r="FH844" s="4"/>
      <c r="FI844" s="4"/>
      <c r="FJ844" s="4"/>
      <c r="FK844" s="4"/>
      <c r="FL844" s="4"/>
      <c r="FM844" s="4"/>
      <c r="FN844" s="4"/>
      <c r="FO844" s="4"/>
      <c r="FP844" s="4"/>
      <c r="FQ844" s="4"/>
      <c r="FR844" s="4"/>
      <c r="FS844" s="4"/>
      <c r="FT844" s="4"/>
      <c r="FU844" s="4"/>
      <c r="FV844" s="4"/>
      <c r="FW844" s="4"/>
      <c r="FX844" s="4"/>
      <c r="FY844" s="4"/>
      <c r="FZ844" s="4"/>
      <c r="GA844" s="4"/>
      <c r="GB844" s="4"/>
      <c r="GC844" s="4"/>
      <c r="GD844" s="4"/>
      <c r="GE844" s="4"/>
    </row>
    <row r="845" spans="1:187" x14ac:dyDescent="0.2">
      <c r="A845" s="3"/>
      <c r="B845" s="3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EZ845" s="4"/>
      <c r="FA845" s="4"/>
      <c r="FB845" s="4"/>
      <c r="FC845" s="4"/>
      <c r="FD845" s="4"/>
      <c r="FE845" s="4"/>
      <c r="FF845" s="4"/>
      <c r="FG845" s="4"/>
      <c r="FH845" s="4"/>
      <c r="FI845" s="4"/>
      <c r="FJ845" s="4"/>
      <c r="FK845" s="4"/>
      <c r="FL845" s="4"/>
      <c r="FM845" s="4"/>
      <c r="FN845" s="4"/>
      <c r="FO845" s="4"/>
      <c r="FP845" s="4"/>
      <c r="FQ845" s="4"/>
      <c r="FR845" s="4"/>
      <c r="FS845" s="4"/>
      <c r="FT845" s="4"/>
      <c r="FU845" s="4"/>
      <c r="FV845" s="4"/>
      <c r="FW845" s="4"/>
      <c r="FX845" s="4"/>
      <c r="FY845" s="4"/>
      <c r="FZ845" s="4"/>
      <c r="GA845" s="4"/>
      <c r="GB845" s="4"/>
      <c r="GC845" s="4"/>
      <c r="GD845" s="4"/>
      <c r="GE845" s="4"/>
    </row>
    <row r="846" spans="1:187" x14ac:dyDescent="0.2">
      <c r="A846" s="3"/>
      <c r="B846" s="3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EZ846" s="13"/>
      <c r="FA846" s="13"/>
      <c r="FB846" s="13"/>
      <c r="FC846" s="13"/>
      <c r="FD846" s="13"/>
      <c r="FE846" s="13"/>
      <c r="FF846" s="13"/>
      <c r="FG846" s="13"/>
      <c r="FH846" s="13"/>
      <c r="FI846" s="13"/>
      <c r="FJ846" s="13"/>
      <c r="FK846" s="13"/>
      <c r="FL846" s="13"/>
      <c r="FM846" s="13"/>
      <c r="FN846" s="13"/>
      <c r="FO846" s="13"/>
      <c r="FP846" s="13"/>
      <c r="FQ846" s="13"/>
      <c r="FR846" s="13"/>
      <c r="FS846" s="13"/>
      <c r="FT846" s="13"/>
      <c r="FU846" s="13"/>
      <c r="FV846" s="13"/>
      <c r="FW846" s="13"/>
      <c r="FX846" s="13"/>
      <c r="FY846" s="13"/>
      <c r="FZ846" s="13"/>
      <c r="GA846" s="13"/>
      <c r="GB846" s="13"/>
      <c r="GC846" s="13"/>
      <c r="GD846" s="13"/>
      <c r="GE846" s="13"/>
    </row>
    <row r="847" spans="1:187" x14ac:dyDescent="0.2">
      <c r="A847" s="3"/>
      <c r="B847" s="3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EZ847" s="14"/>
      <c r="FA847" s="14"/>
      <c r="FB847" s="14"/>
      <c r="FC847" s="14"/>
      <c r="FD847" s="14"/>
      <c r="FE847" s="14"/>
      <c r="FF847" s="14"/>
      <c r="FG847" s="14"/>
      <c r="FH847" s="14"/>
      <c r="FI847" s="14"/>
      <c r="FJ847" s="14"/>
      <c r="FK847" s="14"/>
      <c r="FL847" s="14"/>
      <c r="FM847" s="14"/>
      <c r="FN847" s="14"/>
      <c r="FO847" s="14"/>
      <c r="FP847" s="14"/>
      <c r="FQ847" s="14"/>
      <c r="FR847" s="14"/>
      <c r="FS847" s="14"/>
      <c r="FT847" s="14"/>
      <c r="FU847" s="14"/>
      <c r="FV847" s="14"/>
      <c r="FW847" s="14"/>
      <c r="FX847" s="14"/>
      <c r="FY847" s="14"/>
      <c r="FZ847" s="14"/>
      <c r="GA847" s="14"/>
      <c r="GB847" s="14"/>
      <c r="GC847" s="14"/>
      <c r="GD847" s="14"/>
      <c r="GE847" s="14"/>
    </row>
    <row r="848" spans="1:187" x14ac:dyDescent="0.2">
      <c r="A848" s="3"/>
      <c r="B848" s="3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EZ848" s="4"/>
      <c r="FA848" s="4"/>
      <c r="FB848" s="4"/>
      <c r="FC848" s="4"/>
      <c r="FD848" s="4"/>
      <c r="FE848" s="4"/>
      <c r="FF848" s="4"/>
      <c r="FG848" s="4"/>
      <c r="FH848" s="4"/>
      <c r="FI848" s="4"/>
      <c r="FJ848" s="4"/>
      <c r="FK848" s="4"/>
      <c r="FL848" s="4"/>
      <c r="FM848" s="4"/>
      <c r="FN848" s="4"/>
      <c r="FO848" s="4"/>
      <c r="FP848" s="4"/>
      <c r="FQ848" s="4"/>
      <c r="FR848" s="4"/>
      <c r="FS848" s="4"/>
      <c r="FT848" s="4"/>
      <c r="FU848" s="4"/>
      <c r="FV848" s="4"/>
      <c r="FW848" s="4"/>
      <c r="FX848" s="4"/>
      <c r="FY848" s="4"/>
      <c r="FZ848" s="4"/>
      <c r="GA848" s="4"/>
      <c r="GB848" s="4"/>
      <c r="GC848" s="4"/>
      <c r="GD848" s="4"/>
      <c r="GE848" s="4"/>
    </row>
    <row r="849" spans="1:187" x14ac:dyDescent="0.2">
      <c r="A849" s="3"/>
      <c r="B849" s="3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EZ849" s="4"/>
      <c r="FA849" s="4"/>
      <c r="FB849" s="4"/>
      <c r="FC849" s="4"/>
      <c r="FD849" s="4"/>
      <c r="FE849" s="4"/>
      <c r="FF849" s="4"/>
      <c r="FG849" s="4"/>
      <c r="FH849" s="4"/>
      <c r="FI849" s="4"/>
      <c r="FJ849" s="4"/>
      <c r="FK849" s="4"/>
      <c r="FL849" s="4"/>
      <c r="FM849" s="4"/>
      <c r="FN849" s="4"/>
      <c r="FO849" s="4"/>
      <c r="FP849" s="4"/>
      <c r="FQ849" s="4"/>
      <c r="FR849" s="4"/>
      <c r="FS849" s="4"/>
      <c r="FT849" s="4"/>
      <c r="FU849" s="4"/>
      <c r="FV849" s="4"/>
      <c r="FW849" s="4"/>
      <c r="FX849" s="4"/>
      <c r="FY849" s="4"/>
      <c r="FZ849" s="4"/>
      <c r="GA849" s="4"/>
      <c r="GB849" s="4"/>
      <c r="GC849" s="4"/>
      <c r="GD849" s="4"/>
      <c r="GE849" s="4"/>
    </row>
    <row r="850" spans="1:187" x14ac:dyDescent="0.2">
      <c r="A850" s="3"/>
      <c r="B850" s="3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EZ850" s="13"/>
      <c r="FA850" s="13"/>
      <c r="FB850" s="13"/>
      <c r="FC850" s="13"/>
      <c r="FD850" s="13"/>
      <c r="FE850" s="13"/>
      <c r="FF850" s="13"/>
      <c r="FG850" s="13"/>
      <c r="FH850" s="13"/>
      <c r="FI850" s="13"/>
      <c r="FJ850" s="13"/>
      <c r="FK850" s="13"/>
      <c r="FL850" s="13"/>
      <c r="FM850" s="13"/>
      <c r="FN850" s="13"/>
      <c r="FO850" s="13"/>
      <c r="FP850" s="13"/>
      <c r="FQ850" s="13"/>
      <c r="FR850" s="13"/>
      <c r="FS850" s="13"/>
      <c r="FT850" s="13"/>
      <c r="FU850" s="13"/>
      <c r="FV850" s="13"/>
      <c r="FW850" s="13"/>
      <c r="FX850" s="13"/>
      <c r="FY850" s="13"/>
      <c r="FZ850" s="13"/>
      <c r="GA850" s="13"/>
      <c r="GB850" s="13"/>
      <c r="GC850" s="13"/>
      <c r="GD850" s="13"/>
      <c r="GE850" s="13"/>
    </row>
    <row r="851" spans="1:187" x14ac:dyDescent="0.2">
      <c r="A851" s="3"/>
      <c r="B851" s="3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EZ851" s="14"/>
      <c r="FA851" s="14"/>
      <c r="FB851" s="14"/>
      <c r="FC851" s="14"/>
      <c r="FD851" s="14"/>
      <c r="FE851" s="14"/>
      <c r="FF851" s="14"/>
      <c r="FG851" s="14"/>
      <c r="FH851" s="14"/>
      <c r="FI851" s="14"/>
      <c r="FJ851" s="14"/>
      <c r="FK851" s="14"/>
      <c r="FL851" s="14"/>
      <c r="FM851" s="14"/>
      <c r="FN851" s="14"/>
      <c r="FO851" s="14"/>
      <c r="FP851" s="14"/>
      <c r="FQ851" s="14"/>
      <c r="FR851" s="14"/>
      <c r="FS851" s="14"/>
      <c r="FT851" s="14"/>
      <c r="FU851" s="14"/>
      <c r="FV851" s="14"/>
      <c r="FW851" s="14"/>
      <c r="FX851" s="14"/>
      <c r="FY851" s="14"/>
      <c r="FZ851" s="14"/>
      <c r="GA851" s="14"/>
      <c r="GB851" s="14"/>
      <c r="GC851" s="14"/>
      <c r="GD851" s="14"/>
      <c r="GE851" s="14"/>
    </row>
    <row r="852" spans="1:187" x14ac:dyDescent="0.2">
      <c r="A852" s="3"/>
      <c r="B852" s="3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EZ852" s="4"/>
      <c r="FA852" s="4"/>
      <c r="FB852" s="4"/>
      <c r="FC852" s="4"/>
      <c r="FD852" s="4"/>
      <c r="FE852" s="4"/>
      <c r="FF852" s="4"/>
      <c r="FG852" s="4"/>
      <c r="FH852" s="4"/>
      <c r="FI852" s="4"/>
      <c r="FJ852" s="4"/>
      <c r="FK852" s="4"/>
      <c r="FL852" s="4"/>
      <c r="FM852" s="4"/>
      <c r="FN852" s="4"/>
      <c r="FO852" s="4"/>
      <c r="FP852" s="4"/>
      <c r="FQ852" s="4"/>
      <c r="FR852" s="4"/>
      <c r="FS852" s="4"/>
      <c r="FT852" s="4"/>
      <c r="FU852" s="4"/>
      <c r="FV852" s="4"/>
      <c r="FW852" s="4"/>
      <c r="FX852" s="4"/>
      <c r="FY852" s="4"/>
      <c r="FZ852" s="4"/>
      <c r="GA852" s="4"/>
      <c r="GB852" s="4"/>
      <c r="GC852" s="4"/>
      <c r="GD852" s="4"/>
      <c r="GE852" s="4"/>
    </row>
    <row r="853" spans="1:187" x14ac:dyDescent="0.2">
      <c r="A853" s="3"/>
      <c r="B853" s="3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EZ853" s="4"/>
      <c r="FA853" s="4"/>
      <c r="FB853" s="4"/>
      <c r="FC853" s="4"/>
      <c r="FD853" s="4"/>
      <c r="FE853" s="4"/>
      <c r="FF853" s="4"/>
      <c r="FG853" s="4"/>
      <c r="FH853" s="4"/>
      <c r="FI853" s="4"/>
      <c r="FJ853" s="4"/>
      <c r="FK853" s="4"/>
      <c r="FL853" s="4"/>
      <c r="FM853" s="4"/>
      <c r="FN853" s="4"/>
      <c r="FO853" s="4"/>
      <c r="FP853" s="4"/>
      <c r="FQ853" s="4"/>
      <c r="FR853" s="4"/>
      <c r="FS853" s="4"/>
      <c r="FT853" s="4"/>
      <c r="FU853" s="4"/>
      <c r="FV853" s="4"/>
      <c r="FW853" s="4"/>
      <c r="FX853" s="4"/>
      <c r="FY853" s="4"/>
      <c r="FZ853" s="4"/>
      <c r="GA853" s="4"/>
      <c r="GB853" s="4"/>
      <c r="GC853" s="4"/>
      <c r="GD853" s="4"/>
      <c r="GE853" s="4"/>
    </row>
    <row r="854" spans="1:187" x14ac:dyDescent="0.2">
      <c r="A854" s="3"/>
      <c r="B854" s="3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EZ854" s="13"/>
      <c r="FA854" s="13"/>
      <c r="FB854" s="13"/>
      <c r="FC854" s="13"/>
      <c r="FD854" s="13"/>
      <c r="FE854" s="13"/>
      <c r="FF854" s="13"/>
      <c r="FG854" s="13"/>
      <c r="FH854" s="13"/>
      <c r="FI854" s="13"/>
      <c r="FJ854" s="13"/>
      <c r="FK854" s="13"/>
      <c r="FL854" s="13"/>
      <c r="FM854" s="13"/>
      <c r="FN854" s="13"/>
      <c r="FO854" s="13"/>
      <c r="FP854" s="13"/>
      <c r="FQ854" s="13"/>
      <c r="FR854" s="13"/>
      <c r="FS854" s="13"/>
      <c r="FT854" s="13"/>
      <c r="FU854" s="13"/>
      <c r="FV854" s="13"/>
      <c r="FW854" s="13"/>
      <c r="FX854" s="13"/>
      <c r="FY854" s="13"/>
      <c r="FZ854" s="13"/>
      <c r="GA854" s="13"/>
      <c r="GB854" s="13"/>
      <c r="GC854" s="13"/>
      <c r="GD854" s="13"/>
      <c r="GE854" s="13"/>
    </row>
    <row r="855" spans="1:187" x14ac:dyDescent="0.2">
      <c r="A855" s="3"/>
      <c r="B855" s="3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EZ855" s="14"/>
      <c r="FA855" s="14"/>
      <c r="FB855" s="14"/>
      <c r="FC855" s="14"/>
      <c r="FD855" s="14"/>
      <c r="FE855" s="14"/>
      <c r="FF855" s="14"/>
      <c r="FG855" s="14"/>
      <c r="FH855" s="14"/>
      <c r="FI855" s="14"/>
      <c r="FJ855" s="14"/>
      <c r="FK855" s="14"/>
      <c r="FL855" s="14"/>
      <c r="FM855" s="14"/>
      <c r="FN855" s="14"/>
      <c r="FO855" s="14"/>
      <c r="FP855" s="14"/>
      <c r="FQ855" s="14"/>
      <c r="FR855" s="14"/>
      <c r="FS855" s="14"/>
      <c r="FT855" s="14"/>
      <c r="FU855" s="14"/>
      <c r="FV855" s="14"/>
      <c r="FW855" s="14"/>
      <c r="FX855" s="14"/>
      <c r="FY855" s="14"/>
      <c r="FZ855" s="14"/>
      <c r="GA855" s="14"/>
      <c r="GB855" s="14"/>
      <c r="GC855" s="14"/>
      <c r="GD855" s="14"/>
      <c r="GE855" s="14"/>
    </row>
    <row r="856" spans="1:187" x14ac:dyDescent="0.2">
      <c r="A856" s="3"/>
      <c r="B856" s="3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EZ856" s="4"/>
      <c r="FA856" s="4"/>
      <c r="FB856" s="4"/>
      <c r="FC856" s="4"/>
      <c r="FD856" s="4"/>
      <c r="FE856" s="4"/>
      <c r="FF856" s="4"/>
      <c r="FG856" s="4"/>
      <c r="FH856" s="4"/>
      <c r="FI856" s="4"/>
      <c r="FJ856" s="4"/>
      <c r="FK856" s="4"/>
      <c r="FL856" s="4"/>
      <c r="FM856" s="4"/>
      <c r="FN856" s="4"/>
      <c r="FO856" s="4"/>
      <c r="FP856" s="4"/>
      <c r="FQ856" s="4"/>
      <c r="FR856" s="4"/>
      <c r="FS856" s="4"/>
      <c r="FT856" s="4"/>
      <c r="FU856" s="4"/>
      <c r="FV856" s="4"/>
      <c r="FW856" s="4"/>
      <c r="FX856" s="4"/>
      <c r="FY856" s="4"/>
      <c r="FZ856" s="4"/>
      <c r="GA856" s="4"/>
      <c r="GB856" s="4"/>
      <c r="GC856" s="4"/>
      <c r="GD856" s="4"/>
      <c r="GE856" s="4"/>
    </row>
    <row r="857" spans="1:187" x14ac:dyDescent="0.2">
      <c r="A857" s="3"/>
      <c r="B857" s="3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EZ857" s="4"/>
      <c r="FA857" s="4"/>
      <c r="FB857" s="4"/>
      <c r="FC857" s="4"/>
      <c r="FD857" s="4"/>
      <c r="FE857" s="4"/>
      <c r="FF857" s="4"/>
      <c r="FG857" s="4"/>
      <c r="FH857" s="4"/>
      <c r="FI857" s="4"/>
      <c r="FJ857" s="4"/>
      <c r="FK857" s="4"/>
      <c r="FL857" s="4"/>
      <c r="FM857" s="4"/>
      <c r="FN857" s="4"/>
      <c r="FO857" s="4"/>
      <c r="FP857" s="4"/>
      <c r="FQ857" s="4"/>
      <c r="FR857" s="4"/>
      <c r="FS857" s="4"/>
      <c r="FT857" s="4"/>
      <c r="FU857" s="4"/>
      <c r="FV857" s="4"/>
      <c r="FW857" s="4"/>
      <c r="FX857" s="4"/>
      <c r="FY857" s="4"/>
      <c r="FZ857" s="4"/>
      <c r="GA857" s="4"/>
      <c r="GB857" s="4"/>
      <c r="GC857" s="4"/>
      <c r="GD857" s="4"/>
      <c r="GE857" s="4"/>
    </row>
    <row r="858" spans="1:187" x14ac:dyDescent="0.2">
      <c r="A858" s="3"/>
      <c r="B858" s="3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EZ858" s="13"/>
      <c r="FA858" s="13"/>
      <c r="FB858" s="13"/>
      <c r="FC858" s="13"/>
      <c r="FD858" s="13"/>
      <c r="FE858" s="13"/>
      <c r="FF858" s="13"/>
      <c r="FG858" s="13"/>
      <c r="FH858" s="13"/>
      <c r="FI858" s="13"/>
      <c r="FJ858" s="13"/>
      <c r="FK858" s="13"/>
      <c r="FL858" s="13"/>
      <c r="FM858" s="13"/>
      <c r="FN858" s="13"/>
      <c r="FO858" s="13"/>
      <c r="FP858" s="13"/>
      <c r="FQ858" s="13"/>
      <c r="FR858" s="13"/>
      <c r="FS858" s="13"/>
      <c r="FT858" s="13"/>
      <c r="FU858" s="13"/>
      <c r="FV858" s="13"/>
      <c r="FW858" s="13"/>
      <c r="FX858" s="13"/>
      <c r="FY858" s="13"/>
      <c r="FZ858" s="13"/>
      <c r="GA858" s="13"/>
      <c r="GB858" s="13"/>
      <c r="GC858" s="13"/>
      <c r="GD858" s="13"/>
      <c r="GE858" s="13"/>
    </row>
    <row r="859" spans="1:187" x14ac:dyDescent="0.2">
      <c r="A859" s="3"/>
      <c r="B859" s="3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EZ859" s="14"/>
      <c r="FA859" s="14"/>
      <c r="FB859" s="14"/>
      <c r="FC859" s="14"/>
      <c r="FD859" s="14"/>
      <c r="FE859" s="14"/>
      <c r="FF859" s="14"/>
      <c r="FG859" s="14"/>
      <c r="FH859" s="14"/>
      <c r="FI859" s="14"/>
      <c r="FJ859" s="14"/>
      <c r="FK859" s="14"/>
      <c r="FL859" s="14"/>
      <c r="FM859" s="14"/>
      <c r="FN859" s="14"/>
      <c r="FO859" s="14"/>
      <c r="FP859" s="14"/>
      <c r="FQ859" s="14"/>
      <c r="FR859" s="14"/>
      <c r="FS859" s="14"/>
      <c r="FT859" s="14"/>
      <c r="FU859" s="14"/>
      <c r="FV859" s="14"/>
      <c r="FW859" s="14"/>
      <c r="FX859" s="14"/>
      <c r="FY859" s="14"/>
      <c r="FZ859" s="14"/>
      <c r="GA859" s="14"/>
      <c r="GB859" s="14"/>
      <c r="GC859" s="14"/>
      <c r="GD859" s="14"/>
      <c r="GE859" s="14"/>
    </row>
    <row r="860" spans="1:187" x14ac:dyDescent="0.2">
      <c r="A860" s="3"/>
      <c r="B860" s="3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EZ860" s="4"/>
      <c r="FA860" s="4"/>
      <c r="FB860" s="4"/>
      <c r="FC860" s="4"/>
      <c r="FD860" s="4"/>
      <c r="FE860" s="4"/>
      <c r="FF860" s="4"/>
      <c r="FG860" s="4"/>
      <c r="FH860" s="4"/>
      <c r="FI860" s="4"/>
      <c r="FJ860" s="4"/>
      <c r="FK860" s="4"/>
      <c r="FL860" s="4"/>
      <c r="FM860" s="4"/>
      <c r="FN860" s="4"/>
      <c r="FO860" s="4"/>
      <c r="FP860" s="4"/>
      <c r="FQ860" s="4"/>
      <c r="FR860" s="4"/>
      <c r="FS860" s="4"/>
      <c r="FT860" s="4"/>
      <c r="FU860" s="4"/>
      <c r="FV860" s="4"/>
      <c r="FW860" s="4"/>
      <c r="FX860" s="4"/>
      <c r="FY860" s="4"/>
      <c r="FZ860" s="4"/>
      <c r="GA860" s="4"/>
      <c r="GB860" s="4"/>
      <c r="GC860" s="4"/>
      <c r="GD860" s="4"/>
      <c r="GE860" s="4"/>
    </row>
    <row r="861" spans="1:187" x14ac:dyDescent="0.2">
      <c r="A861" s="3"/>
      <c r="B861" s="3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EZ861" s="4"/>
      <c r="FA861" s="4"/>
      <c r="FB861" s="4"/>
      <c r="FC861" s="4"/>
      <c r="FD861" s="4"/>
      <c r="FE861" s="4"/>
      <c r="FF861" s="4"/>
      <c r="FG861" s="4"/>
      <c r="FH861" s="4"/>
      <c r="FI861" s="4"/>
      <c r="FJ861" s="4"/>
      <c r="FK861" s="4"/>
      <c r="FL861" s="4"/>
      <c r="FM861" s="4"/>
      <c r="FN861" s="4"/>
      <c r="FO861" s="4"/>
      <c r="FP861" s="4"/>
      <c r="FQ861" s="4"/>
      <c r="FR861" s="4"/>
      <c r="FS861" s="4"/>
      <c r="FT861" s="4"/>
      <c r="FU861" s="4"/>
      <c r="FV861" s="4"/>
      <c r="FW861" s="4"/>
      <c r="FX861" s="4"/>
      <c r="FY861" s="4"/>
      <c r="FZ861" s="4"/>
      <c r="GA861" s="4"/>
      <c r="GB861" s="4"/>
      <c r="GC861" s="4"/>
      <c r="GD861" s="4"/>
      <c r="GE861" s="4"/>
    </row>
    <row r="862" spans="1:187" x14ac:dyDescent="0.2">
      <c r="A862" s="3"/>
      <c r="B862" s="3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EZ862" s="13"/>
      <c r="FA862" s="13"/>
      <c r="FB862" s="13"/>
      <c r="FC862" s="13"/>
      <c r="FD862" s="13"/>
      <c r="FE862" s="13"/>
      <c r="FF862" s="13"/>
      <c r="FG862" s="13"/>
      <c r="FH862" s="13"/>
      <c r="FI862" s="13"/>
      <c r="FJ862" s="13"/>
      <c r="FK862" s="13"/>
      <c r="FL862" s="13"/>
      <c r="FM862" s="13"/>
      <c r="FN862" s="13"/>
      <c r="FO862" s="13"/>
      <c r="FP862" s="13"/>
      <c r="FQ862" s="13"/>
      <c r="FR862" s="13"/>
      <c r="FS862" s="13"/>
      <c r="FT862" s="13"/>
      <c r="FU862" s="13"/>
      <c r="FV862" s="13"/>
      <c r="FW862" s="13"/>
      <c r="FX862" s="13"/>
      <c r="FY862" s="13"/>
      <c r="FZ862" s="13"/>
      <c r="GA862" s="13"/>
      <c r="GB862" s="13"/>
      <c r="GC862" s="13"/>
      <c r="GD862" s="13"/>
      <c r="GE862" s="13"/>
    </row>
    <row r="863" spans="1:187" x14ac:dyDescent="0.2">
      <c r="A863" s="3"/>
      <c r="B863" s="3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EZ863" s="14"/>
      <c r="FA863" s="14"/>
      <c r="FB863" s="14"/>
      <c r="FC863" s="14"/>
      <c r="FD863" s="14"/>
      <c r="FE863" s="14"/>
      <c r="FF863" s="14"/>
      <c r="FG863" s="14"/>
      <c r="FH863" s="14"/>
      <c r="FI863" s="14"/>
      <c r="FJ863" s="14"/>
      <c r="FK863" s="14"/>
      <c r="FL863" s="14"/>
      <c r="FM863" s="14"/>
      <c r="FN863" s="14"/>
      <c r="FO863" s="14"/>
      <c r="FP863" s="14"/>
      <c r="FQ863" s="14"/>
      <c r="FR863" s="14"/>
      <c r="FS863" s="14"/>
      <c r="FT863" s="14"/>
      <c r="FU863" s="14"/>
      <c r="FV863" s="14"/>
      <c r="FW863" s="14"/>
      <c r="FX863" s="14"/>
      <c r="FY863" s="14"/>
      <c r="FZ863" s="14"/>
      <c r="GA863" s="14"/>
      <c r="GB863" s="14"/>
      <c r="GC863" s="14"/>
      <c r="GD863" s="14"/>
      <c r="GE863" s="14"/>
    </row>
    <row r="864" spans="1:187" x14ac:dyDescent="0.2">
      <c r="A864" s="3"/>
      <c r="B864" s="3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EZ864" s="4"/>
      <c r="FA864" s="4"/>
      <c r="FB864" s="4"/>
      <c r="FC864" s="4"/>
      <c r="FD864" s="4"/>
      <c r="FE864" s="4"/>
      <c r="FF864" s="4"/>
      <c r="FG864" s="4"/>
      <c r="FH864" s="4"/>
      <c r="FI864" s="4"/>
      <c r="FJ864" s="4"/>
      <c r="FK864" s="4"/>
      <c r="FL864" s="4"/>
      <c r="FM864" s="4"/>
      <c r="FN864" s="4"/>
      <c r="FO864" s="4"/>
      <c r="FP864" s="4"/>
      <c r="FQ864" s="4"/>
      <c r="FR864" s="4"/>
      <c r="FS864" s="4"/>
      <c r="FT864" s="4"/>
      <c r="FU864" s="4"/>
      <c r="FV864" s="4"/>
      <c r="FW864" s="4"/>
      <c r="FX864" s="4"/>
      <c r="FY864" s="4"/>
      <c r="FZ864" s="4"/>
      <c r="GA864" s="4"/>
      <c r="GB864" s="4"/>
      <c r="GC864" s="4"/>
      <c r="GD864" s="4"/>
      <c r="GE864" s="4"/>
    </row>
    <row r="865" spans="1:187" x14ac:dyDescent="0.2">
      <c r="A865" s="3"/>
      <c r="B865" s="3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EZ865" s="4"/>
      <c r="FA865" s="4"/>
      <c r="FB865" s="4"/>
      <c r="FC865" s="4"/>
      <c r="FD865" s="4"/>
      <c r="FE865" s="4"/>
      <c r="FF865" s="4"/>
      <c r="FG865" s="4"/>
      <c r="FH865" s="4"/>
      <c r="FI865" s="4"/>
      <c r="FJ865" s="4"/>
      <c r="FK865" s="4"/>
      <c r="FL865" s="4"/>
      <c r="FM865" s="4"/>
      <c r="FN865" s="4"/>
      <c r="FO865" s="4"/>
      <c r="FP865" s="4"/>
      <c r="FQ865" s="4"/>
      <c r="FR865" s="4"/>
      <c r="FS865" s="4"/>
      <c r="FT865" s="4"/>
      <c r="FU865" s="4"/>
      <c r="FV865" s="4"/>
      <c r="FW865" s="4"/>
      <c r="FX865" s="4"/>
      <c r="FY865" s="4"/>
      <c r="FZ865" s="4"/>
      <c r="GA865" s="4"/>
      <c r="GB865" s="4"/>
      <c r="GC865" s="4"/>
      <c r="GD865" s="4"/>
      <c r="GE865" s="4"/>
    </row>
    <row r="866" spans="1:187" x14ac:dyDescent="0.2">
      <c r="A866" s="3"/>
      <c r="B866" s="3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EZ866" s="13"/>
      <c r="FA866" s="13"/>
      <c r="FB866" s="13"/>
      <c r="FC866" s="13"/>
      <c r="FD866" s="13"/>
      <c r="FE866" s="13"/>
      <c r="FF866" s="13"/>
      <c r="FG866" s="13"/>
      <c r="FH866" s="13"/>
      <c r="FI866" s="13"/>
      <c r="FJ866" s="13"/>
      <c r="FK866" s="13"/>
      <c r="FL866" s="13"/>
      <c r="FM866" s="13"/>
      <c r="FN866" s="13"/>
      <c r="FO866" s="13"/>
      <c r="FP866" s="13"/>
      <c r="FQ866" s="13"/>
      <c r="FR866" s="13"/>
      <c r="FS866" s="13"/>
      <c r="FT866" s="13"/>
      <c r="FU866" s="13"/>
      <c r="FV866" s="13"/>
      <c r="FW866" s="13"/>
      <c r="FX866" s="13"/>
      <c r="FY866" s="13"/>
      <c r="FZ866" s="13"/>
      <c r="GA866" s="13"/>
      <c r="GB866" s="13"/>
      <c r="GC866" s="13"/>
      <c r="GD866" s="13"/>
      <c r="GE866" s="13"/>
    </row>
    <row r="867" spans="1:187" x14ac:dyDescent="0.2">
      <c r="A867" s="3"/>
      <c r="B867" s="3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EZ867" s="14"/>
      <c r="FA867" s="14"/>
      <c r="FB867" s="14"/>
      <c r="FC867" s="14"/>
      <c r="FD867" s="14"/>
      <c r="FE867" s="14"/>
      <c r="FF867" s="14"/>
      <c r="FG867" s="14"/>
      <c r="FH867" s="14"/>
      <c r="FI867" s="14"/>
      <c r="FJ867" s="14"/>
      <c r="FK867" s="14"/>
      <c r="FL867" s="14"/>
      <c r="FM867" s="14"/>
      <c r="FN867" s="14"/>
      <c r="FO867" s="14"/>
      <c r="FP867" s="14"/>
      <c r="FQ867" s="14"/>
      <c r="FR867" s="14"/>
      <c r="FS867" s="14"/>
      <c r="FT867" s="14"/>
      <c r="FU867" s="14"/>
      <c r="FV867" s="14"/>
      <c r="FW867" s="14"/>
      <c r="FX867" s="14"/>
      <c r="FY867" s="14"/>
      <c r="FZ867" s="14"/>
      <c r="GA867" s="14"/>
      <c r="GB867" s="14"/>
      <c r="GC867" s="14"/>
      <c r="GD867" s="14"/>
      <c r="GE867" s="14"/>
    </row>
    <row r="868" spans="1:187" x14ac:dyDescent="0.2">
      <c r="A868" s="3"/>
      <c r="B868" s="3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EZ868" s="4"/>
      <c r="FA868" s="4"/>
      <c r="FB868" s="4"/>
      <c r="FC868" s="4"/>
      <c r="FD868" s="4"/>
      <c r="FE868" s="4"/>
      <c r="FF868" s="4"/>
      <c r="FG868" s="4"/>
      <c r="FH868" s="4"/>
      <c r="FI868" s="4"/>
      <c r="FJ868" s="4"/>
      <c r="FK868" s="4"/>
      <c r="FL868" s="4"/>
      <c r="FM868" s="4"/>
      <c r="FN868" s="4"/>
      <c r="FO868" s="4"/>
      <c r="FP868" s="4"/>
      <c r="FQ868" s="4"/>
      <c r="FR868" s="4"/>
      <c r="FS868" s="4"/>
      <c r="FT868" s="4"/>
      <c r="FU868" s="4"/>
      <c r="FV868" s="4"/>
      <c r="FW868" s="4"/>
      <c r="FX868" s="4"/>
      <c r="FY868" s="4"/>
      <c r="FZ868" s="4"/>
      <c r="GA868" s="4"/>
      <c r="GB868" s="4"/>
      <c r="GC868" s="4"/>
      <c r="GD868" s="4"/>
      <c r="GE868" s="4"/>
    </row>
    <row r="869" spans="1:187" x14ac:dyDescent="0.2">
      <c r="A869" s="3"/>
      <c r="B869" s="3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EZ869" s="4"/>
      <c r="FA869" s="4"/>
      <c r="FB869" s="4"/>
      <c r="FC869" s="4"/>
      <c r="FD869" s="4"/>
      <c r="FE869" s="4"/>
      <c r="FF869" s="4"/>
      <c r="FG869" s="4"/>
      <c r="FH869" s="4"/>
      <c r="FI869" s="4"/>
      <c r="FJ869" s="4"/>
      <c r="FK869" s="4"/>
      <c r="FL869" s="4"/>
      <c r="FM869" s="4"/>
      <c r="FN869" s="4"/>
      <c r="FO869" s="4"/>
      <c r="FP869" s="4"/>
      <c r="FQ869" s="4"/>
      <c r="FR869" s="4"/>
      <c r="FS869" s="4"/>
      <c r="FT869" s="4"/>
      <c r="FU869" s="4"/>
      <c r="FV869" s="4"/>
      <c r="FW869" s="4"/>
      <c r="FX869" s="4"/>
      <c r="FY869" s="4"/>
      <c r="FZ869" s="4"/>
      <c r="GA869" s="4"/>
      <c r="GB869" s="4"/>
      <c r="GC869" s="4"/>
      <c r="GD869" s="4"/>
      <c r="GE869" s="4"/>
    </row>
    <row r="870" spans="1:187" x14ac:dyDescent="0.2">
      <c r="A870" s="3"/>
      <c r="B870" s="3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EZ870" s="13"/>
      <c r="FA870" s="13"/>
      <c r="FB870" s="13"/>
      <c r="FC870" s="13"/>
      <c r="FD870" s="13"/>
      <c r="FE870" s="13"/>
      <c r="FF870" s="13"/>
      <c r="FG870" s="13"/>
      <c r="FH870" s="13"/>
      <c r="FI870" s="13"/>
      <c r="FJ870" s="13"/>
      <c r="FK870" s="13"/>
      <c r="FL870" s="13"/>
      <c r="FM870" s="13"/>
      <c r="FN870" s="13"/>
      <c r="FO870" s="13"/>
      <c r="FP870" s="13"/>
      <c r="FQ870" s="13"/>
      <c r="FR870" s="13"/>
      <c r="FS870" s="13"/>
      <c r="FT870" s="13"/>
      <c r="FU870" s="13"/>
      <c r="FV870" s="13"/>
      <c r="FW870" s="13"/>
      <c r="FX870" s="13"/>
      <c r="FY870" s="13"/>
      <c r="FZ870" s="13"/>
      <c r="GA870" s="13"/>
      <c r="GB870" s="13"/>
      <c r="GC870" s="13"/>
      <c r="GD870" s="13"/>
      <c r="GE870" s="13"/>
    </row>
    <row r="871" spans="1:187" x14ac:dyDescent="0.2">
      <c r="A871" s="3"/>
      <c r="B871" s="3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EZ871" s="14"/>
      <c r="FA871" s="14"/>
      <c r="FB871" s="14"/>
      <c r="FC871" s="14"/>
      <c r="FD871" s="14"/>
      <c r="FE871" s="14"/>
      <c r="FF871" s="14"/>
      <c r="FG871" s="14"/>
      <c r="FH871" s="14"/>
      <c r="FI871" s="14"/>
      <c r="FJ871" s="14"/>
      <c r="FK871" s="14"/>
      <c r="FL871" s="14"/>
      <c r="FM871" s="14"/>
      <c r="FN871" s="14"/>
      <c r="FO871" s="14"/>
      <c r="FP871" s="14"/>
      <c r="FQ871" s="14"/>
      <c r="FR871" s="14"/>
      <c r="FS871" s="14"/>
      <c r="FT871" s="14"/>
      <c r="FU871" s="14"/>
      <c r="FV871" s="14"/>
      <c r="FW871" s="14"/>
      <c r="FX871" s="14"/>
      <c r="FY871" s="14"/>
      <c r="FZ871" s="14"/>
      <c r="GA871" s="14"/>
      <c r="GB871" s="14"/>
      <c r="GC871" s="14"/>
      <c r="GD871" s="14"/>
      <c r="GE871" s="14"/>
    </row>
    <row r="872" spans="1:187" x14ac:dyDescent="0.2">
      <c r="A872" s="3"/>
      <c r="B872" s="3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EZ872" s="4"/>
      <c r="FA872" s="4"/>
      <c r="FB872" s="4"/>
      <c r="FC872" s="4"/>
      <c r="FD872" s="4"/>
      <c r="FE872" s="4"/>
      <c r="FF872" s="4"/>
      <c r="FG872" s="4"/>
      <c r="FH872" s="4"/>
      <c r="FI872" s="4"/>
      <c r="FJ872" s="4"/>
      <c r="FK872" s="4"/>
      <c r="FL872" s="4"/>
      <c r="FM872" s="4"/>
      <c r="FN872" s="4"/>
      <c r="FO872" s="4"/>
      <c r="FP872" s="4"/>
      <c r="FQ872" s="4"/>
      <c r="FR872" s="4"/>
      <c r="FS872" s="4"/>
      <c r="FT872" s="4"/>
      <c r="FU872" s="4"/>
      <c r="FV872" s="4"/>
      <c r="FW872" s="4"/>
      <c r="FX872" s="4"/>
      <c r="FY872" s="4"/>
      <c r="FZ872" s="4"/>
      <c r="GA872" s="4"/>
      <c r="GB872" s="4"/>
      <c r="GC872" s="4"/>
      <c r="GD872" s="4"/>
      <c r="GE872" s="4"/>
    </row>
    <row r="873" spans="1:187" x14ac:dyDescent="0.2">
      <c r="A873" s="3"/>
      <c r="B873" s="3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EZ873" s="4"/>
      <c r="FA873" s="4"/>
      <c r="FB873" s="4"/>
      <c r="FC873" s="4"/>
      <c r="FD873" s="4"/>
      <c r="FE873" s="4"/>
      <c r="FF873" s="4"/>
      <c r="FG873" s="4"/>
      <c r="FH873" s="4"/>
      <c r="FI873" s="4"/>
      <c r="FJ873" s="4"/>
      <c r="FK873" s="4"/>
      <c r="FL873" s="4"/>
      <c r="FM873" s="4"/>
      <c r="FN873" s="4"/>
      <c r="FO873" s="4"/>
      <c r="FP873" s="4"/>
      <c r="FQ873" s="4"/>
      <c r="FR873" s="4"/>
      <c r="FS873" s="4"/>
      <c r="FT873" s="4"/>
      <c r="FU873" s="4"/>
      <c r="FV873" s="4"/>
      <c r="FW873" s="4"/>
      <c r="FX873" s="4"/>
      <c r="FY873" s="4"/>
      <c r="FZ873" s="4"/>
      <c r="GA873" s="4"/>
      <c r="GB873" s="4"/>
      <c r="GC873" s="4"/>
      <c r="GD873" s="4"/>
      <c r="GE873" s="4"/>
    </row>
    <row r="874" spans="1:187" x14ac:dyDescent="0.2">
      <c r="A874" s="3"/>
      <c r="B874" s="3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EZ874" s="13"/>
      <c r="FA874" s="13"/>
      <c r="FB874" s="13"/>
      <c r="FC874" s="13"/>
      <c r="FD874" s="13"/>
      <c r="FE874" s="13"/>
      <c r="FF874" s="13"/>
      <c r="FG874" s="13"/>
      <c r="FH874" s="13"/>
      <c r="FI874" s="13"/>
      <c r="FJ874" s="13"/>
      <c r="FK874" s="13"/>
      <c r="FL874" s="13"/>
      <c r="FM874" s="13"/>
      <c r="FN874" s="13"/>
      <c r="FO874" s="13"/>
      <c r="FP874" s="13"/>
      <c r="FQ874" s="13"/>
      <c r="FR874" s="13"/>
      <c r="FS874" s="13"/>
      <c r="FT874" s="13"/>
      <c r="FU874" s="13"/>
      <c r="FV874" s="13"/>
      <c r="FW874" s="13"/>
      <c r="FX874" s="13"/>
      <c r="FY874" s="13"/>
      <c r="FZ874" s="13"/>
      <c r="GA874" s="13"/>
      <c r="GB874" s="13"/>
      <c r="GC874" s="13"/>
      <c r="GD874" s="13"/>
      <c r="GE874" s="13"/>
    </row>
    <row r="875" spans="1:187" x14ac:dyDescent="0.2">
      <c r="A875" s="3"/>
      <c r="B875" s="3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EZ875" s="14"/>
      <c r="FA875" s="14"/>
      <c r="FB875" s="14"/>
      <c r="FC875" s="14"/>
      <c r="FD875" s="14"/>
      <c r="FE875" s="14"/>
      <c r="FF875" s="14"/>
      <c r="FG875" s="14"/>
      <c r="FH875" s="14"/>
      <c r="FI875" s="14"/>
      <c r="FJ875" s="14"/>
      <c r="FK875" s="14"/>
      <c r="FL875" s="14"/>
      <c r="FM875" s="14"/>
      <c r="FN875" s="14"/>
      <c r="FO875" s="14"/>
      <c r="FP875" s="14"/>
      <c r="FQ875" s="14"/>
      <c r="FR875" s="14"/>
      <c r="FS875" s="14"/>
      <c r="FT875" s="14"/>
      <c r="FU875" s="14"/>
      <c r="FV875" s="14"/>
      <c r="FW875" s="14"/>
      <c r="FX875" s="14"/>
      <c r="FY875" s="14"/>
      <c r="FZ875" s="14"/>
      <c r="GA875" s="14"/>
      <c r="GB875" s="14"/>
      <c r="GC875" s="14"/>
      <c r="GD875" s="14"/>
      <c r="GE875" s="14"/>
    </row>
    <row r="876" spans="1:187" x14ac:dyDescent="0.2">
      <c r="A876" s="3"/>
      <c r="B876" s="3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EZ876" s="4"/>
      <c r="FA876" s="4"/>
      <c r="FB876" s="4"/>
      <c r="FC876" s="4"/>
      <c r="FD876" s="4"/>
      <c r="FE876" s="4"/>
      <c r="FF876" s="4"/>
      <c r="FG876" s="4"/>
      <c r="FH876" s="4"/>
      <c r="FI876" s="4"/>
      <c r="FJ876" s="4"/>
      <c r="FK876" s="4"/>
      <c r="FL876" s="4"/>
      <c r="FM876" s="4"/>
      <c r="FN876" s="4"/>
      <c r="FO876" s="4"/>
      <c r="FP876" s="4"/>
      <c r="FQ876" s="4"/>
      <c r="FR876" s="4"/>
      <c r="FS876" s="4"/>
      <c r="FT876" s="4"/>
      <c r="FU876" s="4"/>
      <c r="FV876" s="4"/>
      <c r="FW876" s="4"/>
      <c r="FX876" s="4"/>
      <c r="FY876" s="4"/>
      <c r="FZ876" s="4"/>
      <c r="GA876" s="4"/>
      <c r="GB876" s="4"/>
      <c r="GC876" s="4"/>
      <c r="GD876" s="4"/>
      <c r="GE876" s="4"/>
    </row>
    <row r="877" spans="1:187" x14ac:dyDescent="0.2">
      <c r="A877" s="3"/>
      <c r="B877" s="3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EZ877" s="4"/>
      <c r="FA877" s="4"/>
      <c r="FB877" s="4"/>
      <c r="FC877" s="4"/>
      <c r="FD877" s="4"/>
      <c r="FE877" s="4"/>
      <c r="FF877" s="4"/>
      <c r="FG877" s="4"/>
      <c r="FH877" s="4"/>
      <c r="FI877" s="4"/>
      <c r="FJ877" s="4"/>
      <c r="FK877" s="4"/>
      <c r="FL877" s="4"/>
      <c r="FM877" s="4"/>
      <c r="FN877" s="4"/>
      <c r="FO877" s="4"/>
      <c r="FP877" s="4"/>
      <c r="FQ877" s="4"/>
      <c r="FR877" s="4"/>
      <c r="FS877" s="4"/>
      <c r="FT877" s="4"/>
      <c r="FU877" s="4"/>
      <c r="FV877" s="4"/>
      <c r="FW877" s="4"/>
      <c r="FX877" s="4"/>
      <c r="FY877" s="4"/>
      <c r="FZ877" s="4"/>
      <c r="GA877" s="4"/>
      <c r="GB877" s="4"/>
      <c r="GC877" s="4"/>
      <c r="GD877" s="4"/>
      <c r="GE877" s="4"/>
    </row>
    <row r="878" spans="1:187" x14ac:dyDescent="0.2">
      <c r="A878" s="3"/>
      <c r="B878" s="3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EZ878" s="13"/>
      <c r="FA878" s="13"/>
      <c r="FB878" s="13"/>
      <c r="FC878" s="13"/>
      <c r="FD878" s="13"/>
      <c r="FE878" s="13"/>
      <c r="FF878" s="13"/>
      <c r="FG878" s="13"/>
      <c r="FH878" s="13"/>
      <c r="FI878" s="13"/>
      <c r="FJ878" s="13"/>
      <c r="FK878" s="13"/>
      <c r="FL878" s="13"/>
      <c r="FM878" s="13"/>
      <c r="FN878" s="13"/>
      <c r="FO878" s="13"/>
      <c r="FP878" s="13"/>
      <c r="FQ878" s="13"/>
      <c r="FR878" s="13"/>
      <c r="FS878" s="13"/>
      <c r="FT878" s="13"/>
      <c r="FU878" s="13"/>
      <c r="FV878" s="13"/>
      <c r="FW878" s="13"/>
      <c r="FX878" s="13"/>
      <c r="FY878" s="13"/>
      <c r="FZ878" s="13"/>
      <c r="GA878" s="13"/>
      <c r="GB878" s="13"/>
      <c r="GC878" s="13"/>
      <c r="GD878" s="13"/>
      <c r="GE878" s="13"/>
    </row>
    <row r="879" spans="1:187" x14ac:dyDescent="0.2">
      <c r="A879" s="3"/>
      <c r="B879" s="3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EZ879" s="14"/>
      <c r="FA879" s="14"/>
      <c r="FB879" s="14"/>
      <c r="FC879" s="14"/>
      <c r="FD879" s="14"/>
      <c r="FE879" s="14"/>
      <c r="FF879" s="14"/>
      <c r="FG879" s="14"/>
      <c r="FH879" s="14"/>
      <c r="FI879" s="14"/>
      <c r="FJ879" s="14"/>
      <c r="FK879" s="14"/>
      <c r="FL879" s="14"/>
      <c r="FM879" s="14"/>
      <c r="FN879" s="14"/>
      <c r="FO879" s="14"/>
      <c r="FP879" s="14"/>
      <c r="FQ879" s="14"/>
      <c r="FR879" s="14"/>
      <c r="FS879" s="14"/>
      <c r="FT879" s="14"/>
      <c r="FU879" s="14"/>
      <c r="FV879" s="14"/>
      <c r="FW879" s="14"/>
      <c r="FX879" s="14"/>
      <c r="FY879" s="14"/>
      <c r="FZ879" s="14"/>
      <c r="GA879" s="14"/>
      <c r="GB879" s="14"/>
      <c r="GC879" s="14"/>
      <c r="GD879" s="14"/>
      <c r="GE879" s="14"/>
    </row>
    <row r="880" spans="1:187" x14ac:dyDescent="0.2">
      <c r="A880" s="3"/>
      <c r="B880" s="3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EZ880" s="4"/>
      <c r="FA880" s="4"/>
      <c r="FB880" s="4"/>
      <c r="FC880" s="4"/>
      <c r="FD880" s="4"/>
      <c r="FE880" s="4"/>
      <c r="FF880" s="4"/>
      <c r="FG880" s="4"/>
      <c r="FH880" s="4"/>
      <c r="FI880" s="4"/>
      <c r="FJ880" s="4"/>
      <c r="FK880" s="4"/>
      <c r="FL880" s="4"/>
      <c r="FM880" s="4"/>
      <c r="FN880" s="4"/>
      <c r="FO880" s="4"/>
      <c r="FP880" s="4"/>
      <c r="FQ880" s="4"/>
      <c r="FR880" s="4"/>
      <c r="FS880" s="4"/>
      <c r="FT880" s="4"/>
      <c r="FU880" s="4"/>
      <c r="FV880" s="4"/>
      <c r="FW880" s="4"/>
      <c r="FX880" s="4"/>
      <c r="FY880" s="4"/>
      <c r="FZ880" s="4"/>
      <c r="GA880" s="4"/>
      <c r="GB880" s="4"/>
      <c r="GC880" s="4"/>
      <c r="GD880" s="4"/>
      <c r="GE880" s="4"/>
    </row>
    <row r="881" spans="1:187" x14ac:dyDescent="0.2">
      <c r="A881" s="3"/>
      <c r="B881" s="3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EZ881" s="4"/>
      <c r="FA881" s="4"/>
      <c r="FB881" s="4"/>
      <c r="FC881" s="4"/>
      <c r="FD881" s="4"/>
      <c r="FE881" s="4"/>
      <c r="FF881" s="4"/>
      <c r="FG881" s="4"/>
      <c r="FH881" s="4"/>
      <c r="FI881" s="4"/>
      <c r="FJ881" s="4"/>
      <c r="FK881" s="4"/>
      <c r="FL881" s="4"/>
      <c r="FM881" s="4"/>
      <c r="FN881" s="4"/>
      <c r="FO881" s="4"/>
      <c r="FP881" s="4"/>
      <c r="FQ881" s="4"/>
      <c r="FR881" s="4"/>
      <c r="FS881" s="4"/>
      <c r="FT881" s="4"/>
      <c r="FU881" s="4"/>
      <c r="FV881" s="4"/>
      <c r="FW881" s="4"/>
      <c r="FX881" s="4"/>
      <c r="FY881" s="4"/>
      <c r="FZ881" s="4"/>
      <c r="GA881" s="4"/>
      <c r="GB881" s="4"/>
      <c r="GC881" s="4"/>
      <c r="GD881" s="4"/>
      <c r="GE881" s="4"/>
    </row>
    <row r="882" spans="1:187" x14ac:dyDescent="0.2">
      <c r="A882" s="3"/>
      <c r="B882" s="3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EZ882" s="13"/>
      <c r="FA882" s="13"/>
      <c r="FB882" s="13"/>
      <c r="FC882" s="13"/>
      <c r="FD882" s="13"/>
      <c r="FE882" s="13"/>
      <c r="FF882" s="13"/>
      <c r="FG882" s="13"/>
      <c r="FH882" s="13"/>
      <c r="FI882" s="13"/>
      <c r="FJ882" s="13"/>
      <c r="FK882" s="13"/>
      <c r="FL882" s="13"/>
      <c r="FM882" s="13"/>
      <c r="FN882" s="13"/>
      <c r="FO882" s="13"/>
      <c r="FP882" s="13"/>
      <c r="FQ882" s="13"/>
      <c r="FR882" s="13"/>
      <c r="FS882" s="13"/>
      <c r="FT882" s="13"/>
      <c r="FU882" s="13"/>
      <c r="FV882" s="13"/>
      <c r="FW882" s="13"/>
      <c r="FX882" s="13"/>
      <c r="FY882" s="13"/>
      <c r="FZ882" s="13"/>
      <c r="GA882" s="13"/>
      <c r="GB882" s="13"/>
      <c r="GC882" s="13"/>
      <c r="GD882" s="13"/>
      <c r="GE882" s="13"/>
    </row>
    <row r="883" spans="1:187" x14ac:dyDescent="0.2">
      <c r="A883" s="3"/>
      <c r="B883" s="3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EZ883" s="14"/>
      <c r="FA883" s="14"/>
      <c r="FB883" s="14"/>
      <c r="FC883" s="14"/>
      <c r="FD883" s="14"/>
      <c r="FE883" s="14"/>
      <c r="FF883" s="14"/>
      <c r="FG883" s="14"/>
      <c r="FH883" s="14"/>
      <c r="FI883" s="14"/>
      <c r="FJ883" s="14"/>
      <c r="FK883" s="14"/>
      <c r="FL883" s="14"/>
      <c r="FM883" s="14"/>
      <c r="FN883" s="14"/>
      <c r="FO883" s="14"/>
      <c r="FP883" s="14"/>
      <c r="FQ883" s="14"/>
      <c r="FR883" s="14"/>
      <c r="FS883" s="14"/>
      <c r="FT883" s="14"/>
      <c r="FU883" s="14"/>
      <c r="FV883" s="14"/>
      <c r="FW883" s="14"/>
      <c r="FX883" s="14"/>
      <c r="FY883" s="14"/>
      <c r="FZ883" s="14"/>
      <c r="GA883" s="14"/>
      <c r="GB883" s="14"/>
      <c r="GC883" s="14"/>
      <c r="GD883" s="14"/>
      <c r="GE883" s="14"/>
    </row>
    <row r="884" spans="1:187" x14ac:dyDescent="0.2">
      <c r="A884" s="3"/>
      <c r="B884" s="3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EZ884" s="4"/>
      <c r="FA884" s="4"/>
      <c r="FB884" s="4"/>
      <c r="FC884" s="4"/>
      <c r="FD884" s="4"/>
      <c r="FE884" s="4"/>
      <c r="FF884" s="4"/>
      <c r="FG884" s="4"/>
      <c r="FH884" s="4"/>
      <c r="FI884" s="4"/>
      <c r="FJ884" s="4"/>
      <c r="FK884" s="4"/>
      <c r="FL884" s="4"/>
      <c r="FM884" s="4"/>
      <c r="FN884" s="4"/>
      <c r="FO884" s="4"/>
      <c r="FP884" s="4"/>
      <c r="FQ884" s="4"/>
      <c r="FR884" s="4"/>
      <c r="FS884" s="4"/>
      <c r="FT884" s="4"/>
      <c r="FU884" s="4"/>
      <c r="FV884" s="4"/>
      <c r="FW884" s="4"/>
      <c r="FX884" s="4"/>
      <c r="FY884" s="4"/>
      <c r="FZ884" s="4"/>
      <c r="GA884" s="4"/>
      <c r="GB884" s="4"/>
      <c r="GC884" s="4"/>
      <c r="GD884" s="4"/>
      <c r="GE884" s="4"/>
    </row>
    <row r="885" spans="1:187" x14ac:dyDescent="0.2">
      <c r="A885" s="3"/>
      <c r="B885" s="3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EZ885" s="4"/>
      <c r="FA885" s="4"/>
      <c r="FB885" s="4"/>
      <c r="FC885" s="4"/>
      <c r="FD885" s="4"/>
      <c r="FE885" s="4"/>
      <c r="FF885" s="4"/>
      <c r="FG885" s="4"/>
      <c r="FH885" s="4"/>
      <c r="FI885" s="4"/>
      <c r="FJ885" s="4"/>
      <c r="FK885" s="4"/>
      <c r="FL885" s="4"/>
      <c r="FM885" s="4"/>
      <c r="FN885" s="4"/>
      <c r="FO885" s="4"/>
      <c r="FP885" s="4"/>
      <c r="FQ885" s="4"/>
      <c r="FR885" s="4"/>
      <c r="FS885" s="4"/>
      <c r="FT885" s="4"/>
      <c r="FU885" s="4"/>
      <c r="FV885" s="4"/>
      <c r="FW885" s="4"/>
      <c r="FX885" s="4"/>
      <c r="FY885" s="4"/>
      <c r="FZ885" s="4"/>
      <c r="GA885" s="4"/>
      <c r="GB885" s="4"/>
      <c r="GC885" s="4"/>
      <c r="GD885" s="4"/>
      <c r="GE885" s="4"/>
    </row>
    <row r="886" spans="1:187" x14ac:dyDescent="0.2">
      <c r="A886" s="3"/>
      <c r="B886" s="3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EZ886" s="13"/>
      <c r="FA886" s="13"/>
      <c r="FB886" s="13"/>
      <c r="FC886" s="13"/>
      <c r="FD886" s="13"/>
      <c r="FE886" s="13"/>
      <c r="FF886" s="13"/>
      <c r="FG886" s="13"/>
      <c r="FH886" s="13"/>
      <c r="FI886" s="13"/>
      <c r="FJ886" s="13"/>
      <c r="FK886" s="13"/>
      <c r="FL886" s="13"/>
      <c r="FM886" s="13"/>
      <c r="FN886" s="13"/>
      <c r="FO886" s="13"/>
      <c r="FP886" s="13"/>
      <c r="FQ886" s="13"/>
      <c r="FR886" s="13"/>
      <c r="FS886" s="13"/>
      <c r="FT886" s="13"/>
      <c r="FU886" s="13"/>
      <c r="FV886" s="13"/>
      <c r="FW886" s="13"/>
      <c r="FX886" s="13"/>
      <c r="FY886" s="13"/>
      <c r="FZ886" s="13"/>
      <c r="GA886" s="13"/>
      <c r="GB886" s="13"/>
      <c r="GC886" s="13"/>
      <c r="GD886" s="13"/>
      <c r="GE886" s="13"/>
    </row>
    <row r="887" spans="1:187" x14ac:dyDescent="0.2">
      <c r="A887" s="3"/>
      <c r="B887" s="3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EZ887" s="14"/>
      <c r="FA887" s="14"/>
      <c r="FB887" s="14"/>
      <c r="FC887" s="14"/>
      <c r="FD887" s="14"/>
      <c r="FE887" s="14"/>
      <c r="FF887" s="14"/>
      <c r="FG887" s="14"/>
      <c r="FH887" s="14"/>
      <c r="FI887" s="14"/>
      <c r="FJ887" s="14"/>
      <c r="FK887" s="14"/>
      <c r="FL887" s="14"/>
      <c r="FM887" s="14"/>
      <c r="FN887" s="14"/>
      <c r="FO887" s="14"/>
      <c r="FP887" s="14"/>
      <c r="FQ887" s="14"/>
      <c r="FR887" s="14"/>
      <c r="FS887" s="14"/>
      <c r="FT887" s="14"/>
      <c r="FU887" s="14"/>
      <c r="FV887" s="14"/>
      <c r="FW887" s="14"/>
      <c r="FX887" s="14"/>
      <c r="FY887" s="14"/>
      <c r="FZ887" s="14"/>
      <c r="GA887" s="14"/>
      <c r="GB887" s="14"/>
      <c r="GC887" s="14"/>
      <c r="GD887" s="14"/>
      <c r="GE887" s="14"/>
    </row>
    <row r="888" spans="1:187" x14ac:dyDescent="0.2">
      <c r="A888" s="3"/>
      <c r="B888" s="3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EZ888" s="4"/>
      <c r="FA888" s="4"/>
      <c r="FB888" s="4"/>
      <c r="FC888" s="4"/>
      <c r="FD888" s="4"/>
      <c r="FE888" s="4"/>
      <c r="FF888" s="4"/>
      <c r="FG888" s="4"/>
      <c r="FH888" s="4"/>
      <c r="FI888" s="4"/>
      <c r="FJ888" s="4"/>
      <c r="FK888" s="4"/>
      <c r="FL888" s="4"/>
      <c r="FM888" s="4"/>
      <c r="FN888" s="4"/>
      <c r="FO888" s="4"/>
      <c r="FP888" s="4"/>
      <c r="FQ888" s="4"/>
      <c r="FR888" s="4"/>
      <c r="FS888" s="4"/>
      <c r="FT888" s="4"/>
      <c r="FU888" s="4"/>
      <c r="FV888" s="4"/>
      <c r="FW888" s="4"/>
      <c r="FX888" s="4"/>
      <c r="FY888" s="4"/>
      <c r="FZ888" s="4"/>
      <c r="GA888" s="4"/>
      <c r="GB888" s="4"/>
      <c r="GC888" s="4"/>
      <c r="GD888" s="4"/>
      <c r="GE888" s="4"/>
    </row>
    <row r="889" spans="1:187" x14ac:dyDescent="0.2">
      <c r="A889" s="3"/>
      <c r="B889" s="3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EZ889" s="4"/>
      <c r="FA889" s="4"/>
      <c r="FB889" s="4"/>
      <c r="FC889" s="4"/>
      <c r="FD889" s="4"/>
      <c r="FE889" s="4"/>
      <c r="FF889" s="4"/>
      <c r="FG889" s="4"/>
      <c r="FH889" s="4"/>
      <c r="FI889" s="4"/>
      <c r="FJ889" s="4"/>
      <c r="FK889" s="4"/>
      <c r="FL889" s="4"/>
      <c r="FM889" s="4"/>
      <c r="FN889" s="4"/>
      <c r="FO889" s="4"/>
      <c r="FP889" s="4"/>
      <c r="FQ889" s="4"/>
      <c r="FR889" s="4"/>
      <c r="FS889" s="4"/>
      <c r="FT889" s="4"/>
      <c r="FU889" s="4"/>
      <c r="FV889" s="4"/>
      <c r="FW889" s="4"/>
      <c r="FX889" s="4"/>
      <c r="FY889" s="4"/>
      <c r="FZ889" s="4"/>
      <c r="GA889" s="4"/>
      <c r="GB889" s="4"/>
      <c r="GC889" s="4"/>
      <c r="GD889" s="4"/>
      <c r="GE889" s="4"/>
    </row>
    <row r="890" spans="1:187" x14ac:dyDescent="0.2">
      <c r="A890" s="3"/>
      <c r="B890" s="3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EZ890" s="13"/>
      <c r="FA890" s="13"/>
      <c r="FB890" s="13"/>
      <c r="FC890" s="13"/>
      <c r="FD890" s="13"/>
      <c r="FE890" s="13"/>
      <c r="FF890" s="13"/>
      <c r="FG890" s="13"/>
      <c r="FH890" s="13"/>
      <c r="FI890" s="13"/>
      <c r="FJ890" s="13"/>
      <c r="FK890" s="13"/>
      <c r="FL890" s="13"/>
      <c r="FM890" s="13"/>
      <c r="FN890" s="13"/>
      <c r="FO890" s="13"/>
      <c r="FP890" s="13"/>
      <c r="FQ890" s="13"/>
      <c r="FR890" s="13"/>
      <c r="FS890" s="13"/>
      <c r="FT890" s="13"/>
      <c r="FU890" s="13"/>
      <c r="FV890" s="13"/>
      <c r="FW890" s="13"/>
      <c r="FX890" s="13"/>
      <c r="FY890" s="13"/>
      <c r="FZ890" s="13"/>
      <c r="GA890" s="13"/>
      <c r="GB890" s="13"/>
      <c r="GC890" s="13"/>
      <c r="GD890" s="13"/>
      <c r="GE890" s="13"/>
    </row>
    <row r="891" spans="1:187" x14ac:dyDescent="0.2">
      <c r="A891" s="3"/>
      <c r="B891" s="3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EZ891" s="14"/>
      <c r="FA891" s="14"/>
      <c r="FB891" s="14"/>
      <c r="FC891" s="14"/>
      <c r="FD891" s="14"/>
      <c r="FE891" s="14"/>
      <c r="FF891" s="14"/>
      <c r="FG891" s="14"/>
      <c r="FH891" s="14"/>
      <c r="FI891" s="14"/>
      <c r="FJ891" s="14"/>
      <c r="FK891" s="14"/>
      <c r="FL891" s="14"/>
      <c r="FM891" s="14"/>
      <c r="FN891" s="14"/>
      <c r="FO891" s="14"/>
      <c r="FP891" s="14"/>
      <c r="FQ891" s="14"/>
      <c r="FR891" s="14"/>
      <c r="FS891" s="14"/>
      <c r="FT891" s="14"/>
      <c r="FU891" s="14"/>
      <c r="FV891" s="14"/>
      <c r="FW891" s="14"/>
      <c r="FX891" s="14"/>
      <c r="FY891" s="14"/>
      <c r="FZ891" s="14"/>
      <c r="GA891" s="14"/>
      <c r="GB891" s="14"/>
      <c r="GC891" s="14"/>
      <c r="GD891" s="14"/>
      <c r="GE891" s="14"/>
    </row>
    <row r="892" spans="1:187" x14ac:dyDescent="0.2">
      <c r="A892" s="3"/>
      <c r="B892" s="3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EZ892" s="4"/>
      <c r="FA892" s="4"/>
      <c r="FB892" s="4"/>
      <c r="FC892" s="4"/>
      <c r="FD892" s="4"/>
      <c r="FE892" s="4"/>
      <c r="FF892" s="4"/>
      <c r="FG892" s="4"/>
      <c r="FH892" s="4"/>
      <c r="FI892" s="4"/>
      <c r="FJ892" s="4"/>
      <c r="FK892" s="4"/>
      <c r="FL892" s="4"/>
      <c r="FM892" s="4"/>
      <c r="FN892" s="4"/>
      <c r="FO892" s="4"/>
      <c r="FP892" s="4"/>
      <c r="FQ892" s="4"/>
      <c r="FR892" s="4"/>
      <c r="FS892" s="4"/>
      <c r="FT892" s="4"/>
      <c r="FU892" s="4"/>
      <c r="FV892" s="4"/>
      <c r="FW892" s="4"/>
      <c r="FX892" s="4"/>
      <c r="FY892" s="4"/>
      <c r="FZ892" s="4"/>
      <c r="GA892" s="4"/>
      <c r="GB892" s="4"/>
      <c r="GC892" s="4"/>
      <c r="GD892" s="4"/>
      <c r="GE892" s="4"/>
    </row>
    <row r="893" spans="1:187" x14ac:dyDescent="0.2">
      <c r="A893" s="3"/>
      <c r="B893" s="3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EZ893" s="4"/>
      <c r="FA893" s="4"/>
      <c r="FB893" s="4"/>
      <c r="FC893" s="4"/>
      <c r="FD893" s="4"/>
      <c r="FE893" s="4"/>
      <c r="FF893" s="4"/>
      <c r="FG893" s="4"/>
      <c r="FH893" s="4"/>
      <c r="FI893" s="4"/>
      <c r="FJ893" s="4"/>
      <c r="FK893" s="4"/>
      <c r="FL893" s="4"/>
      <c r="FM893" s="4"/>
      <c r="FN893" s="4"/>
      <c r="FO893" s="4"/>
      <c r="FP893" s="4"/>
      <c r="FQ893" s="4"/>
      <c r="FR893" s="4"/>
      <c r="FS893" s="4"/>
      <c r="FT893" s="4"/>
      <c r="FU893" s="4"/>
      <c r="FV893" s="4"/>
      <c r="FW893" s="4"/>
      <c r="FX893" s="4"/>
      <c r="FY893" s="4"/>
      <c r="FZ893" s="4"/>
      <c r="GA893" s="4"/>
      <c r="GB893" s="4"/>
      <c r="GC893" s="4"/>
      <c r="GD893" s="4"/>
      <c r="GE893" s="4"/>
    </row>
    <row r="894" spans="1:187" x14ac:dyDescent="0.2">
      <c r="A894" s="3"/>
      <c r="B894" s="3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EZ894" s="13"/>
      <c r="FA894" s="13"/>
      <c r="FB894" s="13"/>
      <c r="FC894" s="13"/>
      <c r="FD894" s="13"/>
      <c r="FE894" s="13"/>
      <c r="FF894" s="13"/>
      <c r="FG894" s="13"/>
      <c r="FH894" s="13"/>
      <c r="FI894" s="13"/>
      <c r="FJ894" s="13"/>
      <c r="FK894" s="13"/>
      <c r="FL894" s="13"/>
      <c r="FM894" s="13"/>
      <c r="FN894" s="13"/>
      <c r="FO894" s="13"/>
      <c r="FP894" s="13"/>
      <c r="FQ894" s="13"/>
      <c r="FR894" s="13"/>
      <c r="FS894" s="13"/>
      <c r="FT894" s="13"/>
      <c r="FU894" s="13"/>
      <c r="FV894" s="13"/>
      <c r="FW894" s="13"/>
      <c r="FX894" s="13"/>
      <c r="FY894" s="13"/>
      <c r="FZ894" s="13"/>
      <c r="GA894" s="13"/>
      <c r="GB894" s="13"/>
      <c r="GC894" s="13"/>
      <c r="GD894" s="13"/>
      <c r="GE894" s="13"/>
    </row>
    <row r="895" spans="1:187" x14ac:dyDescent="0.2">
      <c r="A895" s="3"/>
      <c r="B895" s="3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EZ895" s="14"/>
      <c r="FA895" s="14"/>
      <c r="FB895" s="14"/>
      <c r="FC895" s="14"/>
      <c r="FD895" s="14"/>
      <c r="FE895" s="14"/>
      <c r="FF895" s="14"/>
      <c r="FG895" s="14"/>
      <c r="FH895" s="14"/>
      <c r="FI895" s="14"/>
      <c r="FJ895" s="14"/>
      <c r="FK895" s="14"/>
      <c r="FL895" s="14"/>
      <c r="FM895" s="14"/>
      <c r="FN895" s="14"/>
      <c r="FO895" s="14"/>
      <c r="FP895" s="14"/>
      <c r="FQ895" s="14"/>
      <c r="FR895" s="14"/>
      <c r="FS895" s="14"/>
      <c r="FT895" s="14"/>
      <c r="FU895" s="14"/>
      <c r="FV895" s="14"/>
      <c r="FW895" s="14"/>
      <c r="FX895" s="14"/>
      <c r="FY895" s="14"/>
      <c r="FZ895" s="14"/>
      <c r="GA895" s="14"/>
      <c r="GB895" s="14"/>
      <c r="GC895" s="14"/>
      <c r="GD895" s="14"/>
      <c r="GE895" s="14"/>
    </row>
    <row r="896" spans="1:187" x14ac:dyDescent="0.2">
      <c r="A896" s="3"/>
      <c r="B896" s="3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EZ896" s="4"/>
      <c r="FA896" s="4"/>
      <c r="FB896" s="4"/>
      <c r="FC896" s="4"/>
      <c r="FD896" s="4"/>
      <c r="FE896" s="4"/>
      <c r="FF896" s="4"/>
      <c r="FG896" s="4"/>
      <c r="FH896" s="4"/>
      <c r="FI896" s="4"/>
      <c r="FJ896" s="4"/>
      <c r="FK896" s="4"/>
      <c r="FL896" s="4"/>
      <c r="FM896" s="4"/>
      <c r="FN896" s="4"/>
      <c r="FO896" s="4"/>
      <c r="FP896" s="4"/>
      <c r="FQ896" s="4"/>
      <c r="FR896" s="4"/>
      <c r="FS896" s="4"/>
      <c r="FT896" s="4"/>
      <c r="FU896" s="4"/>
      <c r="FV896" s="4"/>
      <c r="FW896" s="4"/>
      <c r="FX896" s="4"/>
      <c r="FY896" s="4"/>
      <c r="FZ896" s="4"/>
      <c r="GA896" s="4"/>
      <c r="GB896" s="4"/>
      <c r="GC896" s="4"/>
      <c r="GD896" s="4"/>
      <c r="GE896" s="4"/>
    </row>
    <row r="897" spans="1:187" x14ac:dyDescent="0.2">
      <c r="A897" s="3"/>
      <c r="B897" s="3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EZ897" s="4"/>
      <c r="FA897" s="4"/>
      <c r="FB897" s="4"/>
      <c r="FC897" s="4"/>
      <c r="FD897" s="4"/>
      <c r="FE897" s="4"/>
      <c r="FF897" s="4"/>
      <c r="FG897" s="4"/>
      <c r="FH897" s="4"/>
      <c r="FI897" s="4"/>
      <c r="FJ897" s="4"/>
      <c r="FK897" s="4"/>
      <c r="FL897" s="4"/>
      <c r="FM897" s="4"/>
      <c r="FN897" s="4"/>
      <c r="FO897" s="4"/>
      <c r="FP897" s="4"/>
      <c r="FQ897" s="4"/>
      <c r="FR897" s="4"/>
      <c r="FS897" s="4"/>
      <c r="FT897" s="4"/>
      <c r="FU897" s="4"/>
      <c r="FV897" s="4"/>
      <c r="FW897" s="4"/>
      <c r="FX897" s="4"/>
      <c r="FY897" s="4"/>
      <c r="FZ897" s="4"/>
      <c r="GA897" s="4"/>
      <c r="GB897" s="4"/>
      <c r="GC897" s="4"/>
      <c r="GD897" s="4"/>
      <c r="GE897" s="4"/>
    </row>
    <row r="898" spans="1:187" x14ac:dyDescent="0.2">
      <c r="A898" s="3"/>
      <c r="B898" s="3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EZ898" s="13"/>
      <c r="FA898" s="13"/>
      <c r="FB898" s="13"/>
      <c r="FC898" s="13"/>
      <c r="FD898" s="13"/>
      <c r="FE898" s="13"/>
      <c r="FF898" s="13"/>
      <c r="FG898" s="13"/>
      <c r="FH898" s="13"/>
      <c r="FI898" s="13"/>
      <c r="FJ898" s="13"/>
      <c r="FK898" s="13"/>
      <c r="FL898" s="13"/>
      <c r="FM898" s="13"/>
      <c r="FN898" s="13"/>
      <c r="FO898" s="13"/>
      <c r="FP898" s="13"/>
      <c r="FQ898" s="13"/>
      <c r="FR898" s="13"/>
      <c r="FS898" s="13"/>
      <c r="FT898" s="13"/>
      <c r="FU898" s="13"/>
      <c r="FV898" s="13"/>
      <c r="FW898" s="13"/>
      <c r="FX898" s="13"/>
      <c r="FY898" s="13"/>
      <c r="FZ898" s="13"/>
      <c r="GA898" s="13"/>
      <c r="GB898" s="13"/>
      <c r="GC898" s="13"/>
      <c r="GD898" s="13"/>
      <c r="GE898" s="13"/>
    </row>
    <row r="899" spans="1:187" x14ac:dyDescent="0.2">
      <c r="A899" s="3"/>
      <c r="B899" s="3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EZ899" s="14"/>
      <c r="FA899" s="14"/>
      <c r="FB899" s="14"/>
      <c r="FC899" s="14"/>
      <c r="FD899" s="14"/>
      <c r="FE899" s="14"/>
      <c r="FF899" s="14"/>
      <c r="FG899" s="14"/>
      <c r="FH899" s="14"/>
      <c r="FI899" s="14"/>
      <c r="FJ899" s="14"/>
      <c r="FK899" s="14"/>
      <c r="FL899" s="14"/>
      <c r="FM899" s="14"/>
      <c r="FN899" s="14"/>
      <c r="FO899" s="14"/>
      <c r="FP899" s="14"/>
      <c r="FQ899" s="14"/>
      <c r="FR899" s="14"/>
      <c r="FS899" s="14"/>
      <c r="FT899" s="14"/>
      <c r="FU899" s="14"/>
      <c r="FV899" s="14"/>
      <c r="FW899" s="14"/>
      <c r="FX899" s="14"/>
      <c r="FY899" s="14"/>
      <c r="FZ899" s="14"/>
      <c r="GA899" s="14"/>
      <c r="GB899" s="14"/>
      <c r="GC899" s="14"/>
      <c r="GD899" s="14"/>
      <c r="GE899" s="14"/>
    </row>
    <row r="900" spans="1:187" x14ac:dyDescent="0.2">
      <c r="A900" s="3"/>
      <c r="B900" s="3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EZ900" s="4"/>
      <c r="FA900" s="4"/>
      <c r="FB900" s="4"/>
      <c r="FC900" s="4"/>
      <c r="FD900" s="4"/>
      <c r="FE900" s="4"/>
      <c r="FF900" s="4"/>
      <c r="FG900" s="4"/>
      <c r="FH900" s="4"/>
      <c r="FI900" s="4"/>
      <c r="FJ900" s="4"/>
      <c r="FK900" s="4"/>
      <c r="FL900" s="4"/>
      <c r="FM900" s="4"/>
      <c r="FN900" s="4"/>
      <c r="FO900" s="4"/>
      <c r="FP900" s="4"/>
      <c r="FQ900" s="4"/>
      <c r="FR900" s="4"/>
      <c r="FS900" s="4"/>
      <c r="FT900" s="4"/>
      <c r="FU900" s="4"/>
      <c r="FV900" s="4"/>
      <c r="FW900" s="4"/>
      <c r="FX900" s="4"/>
      <c r="FY900" s="4"/>
      <c r="FZ900" s="4"/>
      <c r="GA900" s="4"/>
      <c r="GB900" s="4"/>
      <c r="GC900" s="4"/>
      <c r="GD900" s="4"/>
      <c r="GE900" s="4"/>
    </row>
    <row r="901" spans="1:187" x14ac:dyDescent="0.2">
      <c r="A901" s="3"/>
      <c r="B901" s="3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EZ901" s="4"/>
      <c r="FA901" s="4"/>
      <c r="FB901" s="4"/>
      <c r="FC901" s="4"/>
      <c r="FD901" s="4"/>
      <c r="FE901" s="4"/>
      <c r="FF901" s="4"/>
      <c r="FG901" s="4"/>
      <c r="FH901" s="4"/>
      <c r="FI901" s="4"/>
      <c r="FJ901" s="4"/>
      <c r="FK901" s="4"/>
      <c r="FL901" s="4"/>
      <c r="FM901" s="4"/>
      <c r="FN901" s="4"/>
      <c r="FO901" s="4"/>
      <c r="FP901" s="4"/>
      <c r="FQ901" s="4"/>
      <c r="FR901" s="4"/>
      <c r="FS901" s="4"/>
      <c r="FT901" s="4"/>
      <c r="FU901" s="4"/>
      <c r="FV901" s="4"/>
      <c r="FW901" s="4"/>
      <c r="FX901" s="4"/>
      <c r="FY901" s="4"/>
      <c r="FZ901" s="4"/>
      <c r="GA901" s="4"/>
      <c r="GB901" s="4"/>
      <c r="GC901" s="4"/>
      <c r="GD901" s="4"/>
      <c r="GE901" s="4"/>
    </row>
    <row r="902" spans="1:187" x14ac:dyDescent="0.2">
      <c r="A902" s="3"/>
      <c r="B902" s="3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EZ902" s="13"/>
      <c r="FA902" s="13"/>
      <c r="FB902" s="13"/>
      <c r="FC902" s="13"/>
      <c r="FD902" s="13"/>
      <c r="FE902" s="13"/>
      <c r="FF902" s="13"/>
      <c r="FG902" s="13"/>
      <c r="FH902" s="13"/>
      <c r="FI902" s="13"/>
      <c r="FJ902" s="13"/>
      <c r="FK902" s="13"/>
      <c r="FL902" s="13"/>
      <c r="FM902" s="13"/>
      <c r="FN902" s="13"/>
      <c r="FO902" s="13"/>
      <c r="FP902" s="13"/>
      <c r="FQ902" s="13"/>
      <c r="FR902" s="13"/>
      <c r="FS902" s="13"/>
      <c r="FT902" s="13"/>
      <c r="FU902" s="13"/>
      <c r="FV902" s="13"/>
      <c r="FW902" s="13"/>
      <c r="FX902" s="13"/>
      <c r="FY902" s="13"/>
      <c r="FZ902" s="13"/>
      <c r="GA902" s="13"/>
      <c r="GB902" s="13"/>
      <c r="GC902" s="13"/>
      <c r="GD902" s="13"/>
      <c r="GE902" s="13"/>
    </row>
    <row r="903" spans="1:187" x14ac:dyDescent="0.2">
      <c r="A903" s="3"/>
      <c r="B903" s="3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EZ903" s="14"/>
      <c r="FA903" s="14"/>
      <c r="FB903" s="14"/>
      <c r="FC903" s="14"/>
      <c r="FD903" s="14"/>
      <c r="FE903" s="14"/>
      <c r="FF903" s="14"/>
      <c r="FG903" s="14"/>
      <c r="FH903" s="14"/>
      <c r="FI903" s="14"/>
      <c r="FJ903" s="14"/>
      <c r="FK903" s="14"/>
      <c r="FL903" s="14"/>
      <c r="FM903" s="14"/>
      <c r="FN903" s="14"/>
      <c r="FO903" s="14"/>
      <c r="FP903" s="14"/>
      <c r="FQ903" s="14"/>
      <c r="FR903" s="14"/>
      <c r="FS903" s="14"/>
      <c r="FT903" s="14"/>
      <c r="FU903" s="14"/>
      <c r="FV903" s="14"/>
      <c r="FW903" s="14"/>
      <c r="FX903" s="14"/>
      <c r="FY903" s="14"/>
      <c r="FZ903" s="14"/>
      <c r="GA903" s="14"/>
      <c r="GB903" s="14"/>
      <c r="GC903" s="14"/>
      <c r="GD903" s="14"/>
      <c r="GE903" s="14"/>
    </row>
    <row r="904" spans="1:187" x14ac:dyDescent="0.2">
      <c r="A904" s="3"/>
      <c r="B904" s="3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EZ904" s="4"/>
      <c r="FA904" s="4"/>
      <c r="FB904" s="4"/>
      <c r="FC904" s="4"/>
      <c r="FD904" s="4"/>
      <c r="FE904" s="4"/>
      <c r="FF904" s="4"/>
      <c r="FG904" s="4"/>
      <c r="FH904" s="4"/>
      <c r="FI904" s="4"/>
      <c r="FJ904" s="4"/>
      <c r="FK904" s="4"/>
      <c r="FL904" s="4"/>
      <c r="FM904" s="4"/>
      <c r="FN904" s="4"/>
      <c r="FO904" s="4"/>
      <c r="FP904" s="4"/>
      <c r="FQ904" s="4"/>
      <c r="FR904" s="4"/>
      <c r="FS904" s="4"/>
      <c r="FT904" s="4"/>
      <c r="FU904" s="4"/>
      <c r="FV904" s="4"/>
      <c r="FW904" s="4"/>
      <c r="FX904" s="4"/>
      <c r="FY904" s="4"/>
      <c r="FZ904" s="4"/>
      <c r="GA904" s="4"/>
      <c r="GB904" s="4"/>
      <c r="GC904" s="4"/>
      <c r="GD904" s="4"/>
      <c r="GE904" s="4"/>
    </row>
    <row r="905" spans="1:187" x14ac:dyDescent="0.2">
      <c r="A905" s="3"/>
      <c r="B905" s="3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EZ905" s="4"/>
      <c r="FA905" s="4"/>
      <c r="FB905" s="4"/>
      <c r="FC905" s="4"/>
      <c r="FD905" s="4"/>
      <c r="FE905" s="4"/>
      <c r="FF905" s="4"/>
      <c r="FG905" s="4"/>
      <c r="FH905" s="4"/>
      <c r="FI905" s="4"/>
      <c r="FJ905" s="4"/>
      <c r="FK905" s="4"/>
      <c r="FL905" s="4"/>
      <c r="FM905" s="4"/>
      <c r="FN905" s="4"/>
      <c r="FO905" s="4"/>
      <c r="FP905" s="4"/>
      <c r="FQ905" s="4"/>
      <c r="FR905" s="4"/>
      <c r="FS905" s="4"/>
      <c r="FT905" s="4"/>
      <c r="FU905" s="4"/>
      <c r="FV905" s="4"/>
      <c r="FW905" s="4"/>
      <c r="FX905" s="4"/>
      <c r="FY905" s="4"/>
      <c r="FZ905" s="4"/>
      <c r="GA905" s="4"/>
      <c r="GB905" s="4"/>
      <c r="GC905" s="4"/>
      <c r="GD905" s="4"/>
      <c r="GE905" s="4"/>
    </row>
    <row r="906" spans="1:187" x14ac:dyDescent="0.2">
      <c r="A906" s="3"/>
      <c r="B906" s="3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EZ906" s="13"/>
      <c r="FA906" s="13"/>
      <c r="FB906" s="13"/>
      <c r="FC906" s="13"/>
      <c r="FD906" s="13"/>
      <c r="FE906" s="13"/>
      <c r="FF906" s="13"/>
      <c r="FG906" s="13"/>
      <c r="FH906" s="13"/>
      <c r="FI906" s="13"/>
      <c r="FJ906" s="13"/>
      <c r="FK906" s="13"/>
      <c r="FL906" s="13"/>
      <c r="FM906" s="13"/>
      <c r="FN906" s="13"/>
      <c r="FO906" s="13"/>
      <c r="FP906" s="13"/>
      <c r="FQ906" s="13"/>
      <c r="FR906" s="13"/>
      <c r="FS906" s="13"/>
      <c r="FT906" s="13"/>
      <c r="FU906" s="13"/>
      <c r="FV906" s="13"/>
      <c r="FW906" s="13"/>
      <c r="FX906" s="13"/>
      <c r="FY906" s="13"/>
      <c r="FZ906" s="13"/>
      <c r="GA906" s="13"/>
      <c r="GB906" s="13"/>
      <c r="GC906" s="13"/>
      <c r="GD906" s="13"/>
      <c r="GE906" s="13"/>
    </row>
    <row r="907" spans="1:187" x14ac:dyDescent="0.2">
      <c r="A907" s="3"/>
      <c r="B907" s="3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EZ907" s="14"/>
      <c r="FA907" s="14"/>
      <c r="FB907" s="14"/>
      <c r="FC907" s="14"/>
      <c r="FD907" s="14"/>
      <c r="FE907" s="14"/>
      <c r="FF907" s="14"/>
      <c r="FG907" s="14"/>
      <c r="FH907" s="14"/>
      <c r="FI907" s="14"/>
      <c r="FJ907" s="14"/>
      <c r="FK907" s="14"/>
      <c r="FL907" s="14"/>
      <c r="FM907" s="14"/>
      <c r="FN907" s="14"/>
      <c r="FO907" s="14"/>
      <c r="FP907" s="14"/>
      <c r="FQ907" s="14"/>
      <c r="FR907" s="14"/>
      <c r="FS907" s="14"/>
      <c r="FT907" s="14"/>
      <c r="FU907" s="14"/>
      <c r="FV907" s="14"/>
      <c r="FW907" s="14"/>
      <c r="FX907" s="14"/>
      <c r="FY907" s="14"/>
      <c r="FZ907" s="14"/>
      <c r="GA907" s="14"/>
      <c r="GB907" s="14"/>
      <c r="GC907" s="14"/>
      <c r="GD907" s="14"/>
      <c r="GE907" s="14"/>
    </row>
    <row r="908" spans="1:187" x14ac:dyDescent="0.2">
      <c r="A908" s="3"/>
      <c r="B908" s="3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EZ908" s="4"/>
      <c r="FA908" s="4"/>
      <c r="FB908" s="4"/>
      <c r="FC908" s="4"/>
      <c r="FD908" s="4"/>
      <c r="FE908" s="4"/>
      <c r="FF908" s="4"/>
      <c r="FG908" s="4"/>
      <c r="FH908" s="4"/>
      <c r="FI908" s="4"/>
      <c r="FJ908" s="4"/>
      <c r="FK908" s="4"/>
      <c r="FL908" s="4"/>
      <c r="FM908" s="4"/>
      <c r="FN908" s="4"/>
      <c r="FO908" s="4"/>
      <c r="FP908" s="4"/>
      <c r="FQ908" s="4"/>
      <c r="FR908" s="4"/>
      <c r="FS908" s="4"/>
      <c r="FT908" s="4"/>
      <c r="FU908" s="4"/>
      <c r="FV908" s="4"/>
      <c r="FW908" s="4"/>
      <c r="FX908" s="4"/>
      <c r="FY908" s="4"/>
      <c r="FZ908" s="4"/>
      <c r="GA908" s="4"/>
      <c r="GB908" s="4"/>
      <c r="GC908" s="4"/>
      <c r="GD908" s="4"/>
      <c r="GE908" s="4"/>
    </row>
    <row r="909" spans="1:187" x14ac:dyDescent="0.2">
      <c r="A909" s="3"/>
      <c r="B909" s="3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EZ909" s="4"/>
      <c r="FA909" s="4"/>
      <c r="FB909" s="4"/>
      <c r="FC909" s="4"/>
      <c r="FD909" s="4"/>
      <c r="FE909" s="4"/>
      <c r="FF909" s="4"/>
      <c r="FG909" s="4"/>
      <c r="FH909" s="4"/>
      <c r="FI909" s="4"/>
      <c r="FJ909" s="4"/>
      <c r="FK909" s="4"/>
      <c r="FL909" s="4"/>
      <c r="FM909" s="4"/>
      <c r="FN909" s="4"/>
      <c r="FO909" s="4"/>
      <c r="FP909" s="4"/>
      <c r="FQ909" s="4"/>
      <c r="FR909" s="4"/>
      <c r="FS909" s="4"/>
      <c r="FT909" s="4"/>
      <c r="FU909" s="4"/>
      <c r="FV909" s="4"/>
      <c r="FW909" s="4"/>
      <c r="FX909" s="4"/>
      <c r="FY909" s="4"/>
      <c r="FZ909" s="4"/>
      <c r="GA909" s="4"/>
      <c r="GB909" s="4"/>
      <c r="GC909" s="4"/>
      <c r="GD909" s="4"/>
      <c r="GE909" s="4"/>
    </row>
    <row r="910" spans="1:187" x14ac:dyDescent="0.2">
      <c r="A910" s="3"/>
      <c r="B910" s="3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EZ910" s="13"/>
      <c r="FA910" s="13"/>
      <c r="FB910" s="13"/>
      <c r="FC910" s="13"/>
      <c r="FD910" s="13"/>
      <c r="FE910" s="13"/>
      <c r="FF910" s="13"/>
      <c r="FG910" s="13"/>
      <c r="FH910" s="13"/>
      <c r="FI910" s="13"/>
      <c r="FJ910" s="13"/>
      <c r="FK910" s="13"/>
      <c r="FL910" s="13"/>
      <c r="FM910" s="13"/>
      <c r="FN910" s="13"/>
      <c r="FO910" s="13"/>
      <c r="FP910" s="13"/>
      <c r="FQ910" s="13"/>
      <c r="FR910" s="13"/>
      <c r="FS910" s="13"/>
      <c r="FT910" s="13"/>
      <c r="FU910" s="13"/>
      <c r="FV910" s="13"/>
      <c r="FW910" s="13"/>
      <c r="FX910" s="13"/>
      <c r="FY910" s="13"/>
      <c r="FZ910" s="13"/>
      <c r="GA910" s="13"/>
      <c r="GB910" s="13"/>
      <c r="GC910" s="13"/>
      <c r="GD910" s="13"/>
      <c r="GE910" s="13"/>
    </row>
    <row r="911" spans="1:187" x14ac:dyDescent="0.2">
      <c r="A911" s="3"/>
      <c r="B911" s="3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EZ911" s="14"/>
      <c r="FA911" s="14"/>
      <c r="FB911" s="14"/>
      <c r="FC911" s="14"/>
      <c r="FD911" s="14"/>
      <c r="FE911" s="14"/>
      <c r="FF911" s="14"/>
      <c r="FG911" s="14"/>
      <c r="FH911" s="14"/>
      <c r="FI911" s="14"/>
      <c r="FJ911" s="14"/>
      <c r="FK911" s="14"/>
      <c r="FL911" s="14"/>
      <c r="FM911" s="14"/>
      <c r="FN911" s="14"/>
      <c r="FO911" s="14"/>
      <c r="FP911" s="14"/>
      <c r="FQ911" s="14"/>
      <c r="FR911" s="14"/>
      <c r="FS911" s="14"/>
      <c r="FT911" s="14"/>
      <c r="FU911" s="14"/>
      <c r="FV911" s="14"/>
      <c r="FW911" s="14"/>
      <c r="FX911" s="14"/>
      <c r="FY911" s="14"/>
      <c r="FZ911" s="14"/>
      <c r="GA911" s="14"/>
      <c r="GB911" s="14"/>
      <c r="GC911" s="14"/>
      <c r="GD911" s="14"/>
      <c r="GE911" s="14"/>
    </row>
    <row r="912" spans="1:187" x14ac:dyDescent="0.2">
      <c r="A912" s="3"/>
      <c r="B912" s="3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EZ912" s="4"/>
      <c r="FA912" s="4"/>
      <c r="FB912" s="4"/>
      <c r="FC912" s="4"/>
      <c r="FD912" s="4"/>
      <c r="FE912" s="4"/>
      <c r="FF912" s="4"/>
      <c r="FG912" s="4"/>
      <c r="FH912" s="4"/>
      <c r="FI912" s="4"/>
      <c r="FJ912" s="4"/>
      <c r="FK912" s="4"/>
      <c r="FL912" s="4"/>
      <c r="FM912" s="4"/>
      <c r="FN912" s="4"/>
      <c r="FO912" s="4"/>
      <c r="FP912" s="4"/>
      <c r="FQ912" s="4"/>
      <c r="FR912" s="4"/>
      <c r="FS912" s="4"/>
      <c r="FT912" s="4"/>
      <c r="FU912" s="4"/>
      <c r="FV912" s="4"/>
      <c r="FW912" s="4"/>
      <c r="FX912" s="4"/>
      <c r="FY912" s="4"/>
      <c r="FZ912" s="4"/>
      <c r="GA912" s="4"/>
      <c r="GB912" s="4"/>
      <c r="GC912" s="4"/>
      <c r="GD912" s="4"/>
      <c r="GE912" s="4"/>
    </row>
    <row r="913" spans="1:187" x14ac:dyDescent="0.2">
      <c r="A913" s="3"/>
      <c r="B913" s="3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EZ913" s="4"/>
      <c r="FA913" s="4"/>
      <c r="FB913" s="4"/>
      <c r="FC913" s="4"/>
      <c r="FD913" s="4"/>
      <c r="FE913" s="4"/>
      <c r="FF913" s="4"/>
      <c r="FG913" s="4"/>
      <c r="FH913" s="4"/>
      <c r="FI913" s="4"/>
      <c r="FJ913" s="4"/>
      <c r="FK913" s="4"/>
      <c r="FL913" s="4"/>
      <c r="FM913" s="4"/>
      <c r="FN913" s="4"/>
      <c r="FO913" s="4"/>
      <c r="FP913" s="4"/>
      <c r="FQ913" s="4"/>
      <c r="FR913" s="4"/>
      <c r="FS913" s="4"/>
      <c r="FT913" s="4"/>
      <c r="FU913" s="4"/>
      <c r="FV913" s="4"/>
      <c r="FW913" s="4"/>
      <c r="FX913" s="4"/>
      <c r="FY913" s="4"/>
      <c r="FZ913" s="4"/>
      <c r="GA913" s="4"/>
      <c r="GB913" s="4"/>
      <c r="GC913" s="4"/>
      <c r="GD913" s="4"/>
      <c r="GE913" s="4"/>
    </row>
    <row r="914" spans="1:187" x14ac:dyDescent="0.2">
      <c r="A914" s="3"/>
      <c r="B914" s="3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EZ914" s="13"/>
      <c r="FA914" s="13"/>
      <c r="FB914" s="13"/>
      <c r="FC914" s="13"/>
      <c r="FD914" s="13"/>
      <c r="FE914" s="13"/>
      <c r="FF914" s="13"/>
      <c r="FG914" s="13"/>
      <c r="FH914" s="13"/>
      <c r="FI914" s="13"/>
      <c r="FJ914" s="13"/>
      <c r="FK914" s="13"/>
      <c r="FL914" s="13"/>
      <c r="FM914" s="13"/>
      <c r="FN914" s="13"/>
      <c r="FO914" s="13"/>
      <c r="FP914" s="13"/>
      <c r="FQ914" s="13"/>
      <c r="FR914" s="13"/>
      <c r="FS914" s="13"/>
      <c r="FT914" s="13"/>
      <c r="FU914" s="13"/>
      <c r="FV914" s="13"/>
      <c r="FW914" s="13"/>
      <c r="FX914" s="13"/>
      <c r="FY914" s="13"/>
      <c r="FZ914" s="13"/>
      <c r="GA914" s="13"/>
      <c r="GB914" s="13"/>
      <c r="GC914" s="13"/>
      <c r="GD914" s="13"/>
      <c r="GE914" s="13"/>
    </row>
    <row r="915" spans="1:187" x14ac:dyDescent="0.2">
      <c r="A915" s="3"/>
      <c r="B915" s="3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EZ915" s="14"/>
      <c r="FA915" s="14"/>
      <c r="FB915" s="14"/>
      <c r="FC915" s="14"/>
      <c r="FD915" s="14"/>
      <c r="FE915" s="14"/>
      <c r="FF915" s="14"/>
      <c r="FG915" s="14"/>
      <c r="FH915" s="14"/>
      <c r="FI915" s="14"/>
      <c r="FJ915" s="14"/>
      <c r="FK915" s="14"/>
      <c r="FL915" s="14"/>
      <c r="FM915" s="14"/>
      <c r="FN915" s="14"/>
      <c r="FO915" s="14"/>
      <c r="FP915" s="14"/>
      <c r="FQ915" s="14"/>
      <c r="FR915" s="14"/>
      <c r="FS915" s="14"/>
      <c r="FT915" s="14"/>
      <c r="FU915" s="14"/>
      <c r="FV915" s="14"/>
      <c r="FW915" s="14"/>
      <c r="FX915" s="14"/>
      <c r="FY915" s="14"/>
      <c r="FZ915" s="14"/>
      <c r="GA915" s="14"/>
      <c r="GB915" s="14"/>
      <c r="GC915" s="14"/>
      <c r="GD915" s="14"/>
      <c r="GE915" s="14"/>
    </row>
    <row r="916" spans="1:187" x14ac:dyDescent="0.2">
      <c r="A916" s="3"/>
      <c r="B916" s="3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EZ916" s="4"/>
      <c r="FA916" s="4"/>
      <c r="FB916" s="4"/>
      <c r="FC916" s="4"/>
      <c r="FD916" s="4"/>
      <c r="FE916" s="4"/>
      <c r="FF916" s="4"/>
      <c r="FG916" s="4"/>
      <c r="FH916" s="4"/>
      <c r="FI916" s="4"/>
      <c r="FJ916" s="4"/>
      <c r="FK916" s="4"/>
      <c r="FL916" s="4"/>
      <c r="FM916" s="4"/>
      <c r="FN916" s="4"/>
      <c r="FO916" s="4"/>
      <c r="FP916" s="4"/>
      <c r="FQ916" s="4"/>
      <c r="FR916" s="4"/>
      <c r="FS916" s="4"/>
      <c r="FT916" s="4"/>
      <c r="FU916" s="4"/>
      <c r="FV916" s="4"/>
      <c r="FW916" s="4"/>
      <c r="FX916" s="4"/>
      <c r="FY916" s="4"/>
      <c r="FZ916" s="4"/>
      <c r="GA916" s="4"/>
      <c r="GB916" s="4"/>
      <c r="GC916" s="4"/>
      <c r="GD916" s="4"/>
      <c r="GE916" s="4"/>
    </row>
    <row r="917" spans="1:187" x14ac:dyDescent="0.2">
      <c r="A917" s="3"/>
      <c r="B917" s="3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EZ917" s="4"/>
      <c r="FA917" s="4"/>
      <c r="FB917" s="4"/>
      <c r="FC917" s="4"/>
      <c r="FD917" s="4"/>
      <c r="FE917" s="4"/>
      <c r="FF917" s="4"/>
      <c r="FG917" s="4"/>
      <c r="FH917" s="4"/>
      <c r="FI917" s="4"/>
      <c r="FJ917" s="4"/>
      <c r="FK917" s="4"/>
      <c r="FL917" s="4"/>
      <c r="FM917" s="4"/>
      <c r="FN917" s="4"/>
      <c r="FO917" s="4"/>
      <c r="FP917" s="4"/>
      <c r="FQ917" s="4"/>
      <c r="FR917" s="4"/>
      <c r="FS917" s="4"/>
      <c r="FT917" s="4"/>
      <c r="FU917" s="4"/>
      <c r="FV917" s="4"/>
      <c r="FW917" s="4"/>
      <c r="FX917" s="4"/>
      <c r="FY917" s="4"/>
      <c r="FZ917" s="4"/>
      <c r="GA917" s="4"/>
      <c r="GB917" s="4"/>
      <c r="GC917" s="4"/>
      <c r="GD917" s="4"/>
      <c r="GE917" s="4"/>
    </row>
    <row r="918" spans="1:187" x14ac:dyDescent="0.2">
      <c r="A918" s="3"/>
      <c r="B918" s="3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EZ918" s="13"/>
      <c r="FA918" s="13"/>
      <c r="FB918" s="13"/>
      <c r="FC918" s="13"/>
      <c r="FD918" s="13"/>
      <c r="FE918" s="13"/>
      <c r="FF918" s="13"/>
      <c r="FG918" s="13"/>
      <c r="FH918" s="13"/>
      <c r="FI918" s="13"/>
      <c r="FJ918" s="13"/>
      <c r="FK918" s="13"/>
      <c r="FL918" s="13"/>
      <c r="FM918" s="13"/>
      <c r="FN918" s="13"/>
      <c r="FO918" s="13"/>
      <c r="FP918" s="13"/>
      <c r="FQ918" s="13"/>
      <c r="FR918" s="13"/>
      <c r="FS918" s="13"/>
      <c r="FT918" s="13"/>
      <c r="FU918" s="13"/>
      <c r="FV918" s="13"/>
      <c r="FW918" s="13"/>
      <c r="FX918" s="13"/>
      <c r="FY918" s="13"/>
      <c r="FZ918" s="13"/>
      <c r="GA918" s="13"/>
      <c r="GB918" s="13"/>
      <c r="GC918" s="13"/>
      <c r="GD918" s="13"/>
      <c r="GE918" s="13"/>
    </row>
    <row r="919" spans="1:187" x14ac:dyDescent="0.2">
      <c r="A919" s="3"/>
      <c r="B919" s="3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EZ919" s="14"/>
      <c r="FA919" s="14"/>
      <c r="FB919" s="14"/>
      <c r="FC919" s="14"/>
      <c r="FD919" s="14"/>
      <c r="FE919" s="14"/>
      <c r="FF919" s="14"/>
      <c r="FG919" s="14"/>
      <c r="FH919" s="14"/>
      <c r="FI919" s="14"/>
      <c r="FJ919" s="14"/>
      <c r="FK919" s="14"/>
      <c r="FL919" s="14"/>
      <c r="FM919" s="14"/>
      <c r="FN919" s="14"/>
      <c r="FO919" s="14"/>
      <c r="FP919" s="14"/>
      <c r="FQ919" s="14"/>
      <c r="FR919" s="14"/>
      <c r="FS919" s="14"/>
      <c r="FT919" s="14"/>
      <c r="FU919" s="14"/>
      <c r="FV919" s="14"/>
      <c r="FW919" s="14"/>
      <c r="FX919" s="14"/>
      <c r="FY919" s="14"/>
      <c r="FZ919" s="14"/>
      <c r="GA919" s="14"/>
      <c r="GB919" s="14"/>
      <c r="GC919" s="14"/>
      <c r="GD919" s="14"/>
      <c r="GE919" s="14"/>
    </row>
    <row r="920" spans="1:187" x14ac:dyDescent="0.2">
      <c r="A920" s="3"/>
      <c r="B920" s="3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EZ920" s="4"/>
      <c r="FA920" s="4"/>
      <c r="FB920" s="4"/>
      <c r="FC920" s="4"/>
      <c r="FD920" s="4"/>
      <c r="FE920" s="4"/>
      <c r="FF920" s="4"/>
      <c r="FG920" s="4"/>
      <c r="FH920" s="4"/>
      <c r="FI920" s="4"/>
      <c r="FJ920" s="4"/>
      <c r="FK920" s="4"/>
      <c r="FL920" s="4"/>
      <c r="FM920" s="4"/>
      <c r="FN920" s="4"/>
      <c r="FO920" s="4"/>
      <c r="FP920" s="4"/>
      <c r="FQ920" s="4"/>
      <c r="FR920" s="4"/>
      <c r="FS920" s="4"/>
      <c r="FT920" s="4"/>
      <c r="FU920" s="4"/>
      <c r="FV920" s="4"/>
      <c r="FW920" s="4"/>
      <c r="FX920" s="4"/>
      <c r="FY920" s="4"/>
      <c r="FZ920" s="4"/>
      <c r="GA920" s="4"/>
      <c r="GB920" s="4"/>
      <c r="GC920" s="4"/>
      <c r="GD920" s="4"/>
      <c r="GE920" s="4"/>
    </row>
    <row r="921" spans="1:187" x14ac:dyDescent="0.2">
      <c r="A921" s="3"/>
      <c r="B921" s="3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EZ921" s="4"/>
      <c r="FA921" s="4"/>
      <c r="FB921" s="4"/>
      <c r="FC921" s="4"/>
      <c r="FD921" s="4"/>
      <c r="FE921" s="4"/>
      <c r="FF921" s="4"/>
      <c r="FG921" s="4"/>
      <c r="FH921" s="4"/>
      <c r="FI921" s="4"/>
      <c r="FJ921" s="4"/>
      <c r="FK921" s="4"/>
      <c r="FL921" s="4"/>
      <c r="FM921" s="4"/>
      <c r="FN921" s="4"/>
      <c r="FO921" s="4"/>
      <c r="FP921" s="4"/>
      <c r="FQ921" s="4"/>
      <c r="FR921" s="4"/>
      <c r="FS921" s="4"/>
      <c r="FT921" s="4"/>
      <c r="FU921" s="4"/>
      <c r="FV921" s="4"/>
      <c r="FW921" s="4"/>
      <c r="FX921" s="4"/>
      <c r="FY921" s="4"/>
      <c r="FZ921" s="4"/>
      <c r="GA921" s="4"/>
      <c r="GB921" s="4"/>
      <c r="GC921" s="4"/>
      <c r="GD921" s="4"/>
      <c r="GE921" s="4"/>
    </row>
    <row r="922" spans="1:187" x14ac:dyDescent="0.2">
      <c r="A922" s="3"/>
      <c r="B922" s="3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EZ922" s="13"/>
      <c r="FA922" s="13"/>
      <c r="FB922" s="13"/>
      <c r="FC922" s="13"/>
      <c r="FD922" s="13"/>
      <c r="FE922" s="13"/>
      <c r="FF922" s="13"/>
      <c r="FG922" s="13"/>
      <c r="FH922" s="13"/>
      <c r="FI922" s="13"/>
      <c r="FJ922" s="13"/>
      <c r="FK922" s="13"/>
      <c r="FL922" s="13"/>
      <c r="FM922" s="13"/>
      <c r="FN922" s="13"/>
      <c r="FO922" s="13"/>
      <c r="FP922" s="13"/>
      <c r="FQ922" s="13"/>
      <c r="FR922" s="13"/>
      <c r="FS922" s="13"/>
      <c r="FT922" s="13"/>
      <c r="FU922" s="13"/>
      <c r="FV922" s="13"/>
      <c r="FW922" s="13"/>
      <c r="FX922" s="13"/>
      <c r="FY922" s="13"/>
      <c r="FZ922" s="13"/>
      <c r="GA922" s="13"/>
      <c r="GB922" s="13"/>
      <c r="GC922" s="13"/>
      <c r="GD922" s="13"/>
      <c r="GE922" s="13"/>
    </row>
    <row r="923" spans="1:187" x14ac:dyDescent="0.2">
      <c r="A923" s="3"/>
      <c r="B923" s="3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EZ923" s="14"/>
      <c r="FA923" s="14"/>
      <c r="FB923" s="14"/>
      <c r="FC923" s="14"/>
      <c r="FD923" s="14"/>
      <c r="FE923" s="14"/>
      <c r="FF923" s="14"/>
      <c r="FG923" s="14"/>
      <c r="FH923" s="14"/>
      <c r="FI923" s="14"/>
      <c r="FJ923" s="14"/>
      <c r="FK923" s="14"/>
      <c r="FL923" s="14"/>
      <c r="FM923" s="14"/>
      <c r="FN923" s="14"/>
      <c r="FO923" s="14"/>
      <c r="FP923" s="14"/>
      <c r="FQ923" s="14"/>
      <c r="FR923" s="14"/>
      <c r="FS923" s="14"/>
      <c r="FT923" s="14"/>
      <c r="FU923" s="14"/>
      <c r="FV923" s="14"/>
      <c r="FW923" s="14"/>
      <c r="FX923" s="14"/>
      <c r="FY923" s="14"/>
      <c r="FZ923" s="14"/>
      <c r="GA923" s="14"/>
      <c r="GB923" s="14"/>
      <c r="GC923" s="14"/>
      <c r="GD923" s="14"/>
      <c r="GE923" s="14"/>
    </row>
    <row r="924" spans="1:187" x14ac:dyDescent="0.2">
      <c r="A924" s="3"/>
      <c r="B924" s="3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EZ924" s="4"/>
      <c r="FA924" s="4"/>
      <c r="FB924" s="4"/>
      <c r="FC924" s="4"/>
      <c r="FD924" s="4"/>
      <c r="FE924" s="4"/>
      <c r="FF924" s="4"/>
      <c r="FG924" s="4"/>
      <c r="FH924" s="4"/>
      <c r="FI924" s="4"/>
      <c r="FJ924" s="4"/>
      <c r="FK924" s="4"/>
      <c r="FL924" s="4"/>
      <c r="FM924" s="4"/>
      <c r="FN924" s="4"/>
      <c r="FO924" s="4"/>
      <c r="FP924" s="4"/>
      <c r="FQ924" s="4"/>
      <c r="FR924" s="4"/>
      <c r="FS924" s="4"/>
      <c r="FT924" s="4"/>
      <c r="FU924" s="4"/>
      <c r="FV924" s="4"/>
      <c r="FW924" s="4"/>
      <c r="FX924" s="4"/>
      <c r="FY924" s="4"/>
      <c r="FZ924" s="4"/>
      <c r="GA924" s="4"/>
      <c r="GB924" s="4"/>
      <c r="GC924" s="4"/>
      <c r="GD924" s="4"/>
      <c r="GE924" s="4"/>
    </row>
    <row r="925" spans="1:187" x14ac:dyDescent="0.2">
      <c r="A925" s="3"/>
      <c r="B925" s="3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EZ925" s="4"/>
      <c r="FA925" s="4"/>
      <c r="FB925" s="4"/>
      <c r="FC925" s="4"/>
      <c r="FD925" s="4"/>
      <c r="FE925" s="4"/>
      <c r="FF925" s="4"/>
      <c r="FG925" s="4"/>
      <c r="FH925" s="4"/>
      <c r="FI925" s="4"/>
      <c r="FJ925" s="4"/>
      <c r="FK925" s="4"/>
      <c r="FL925" s="4"/>
      <c r="FM925" s="4"/>
      <c r="FN925" s="4"/>
      <c r="FO925" s="4"/>
      <c r="FP925" s="4"/>
      <c r="FQ925" s="4"/>
      <c r="FR925" s="4"/>
      <c r="FS925" s="4"/>
      <c r="FT925" s="4"/>
      <c r="FU925" s="4"/>
      <c r="FV925" s="4"/>
      <c r="FW925" s="4"/>
      <c r="FX925" s="4"/>
      <c r="FY925" s="4"/>
      <c r="FZ925" s="4"/>
      <c r="GA925" s="4"/>
      <c r="GB925" s="4"/>
      <c r="GC925" s="4"/>
      <c r="GD925" s="4"/>
      <c r="GE925" s="4"/>
    </row>
    <row r="926" spans="1:187" x14ac:dyDescent="0.2">
      <c r="A926" s="3"/>
      <c r="B926" s="3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EZ926" s="13"/>
      <c r="FA926" s="13"/>
      <c r="FB926" s="13"/>
      <c r="FC926" s="13"/>
      <c r="FD926" s="13"/>
      <c r="FE926" s="13"/>
      <c r="FF926" s="13"/>
      <c r="FG926" s="13"/>
      <c r="FH926" s="13"/>
      <c r="FI926" s="13"/>
      <c r="FJ926" s="13"/>
      <c r="FK926" s="13"/>
      <c r="FL926" s="13"/>
      <c r="FM926" s="13"/>
      <c r="FN926" s="13"/>
      <c r="FO926" s="13"/>
      <c r="FP926" s="13"/>
      <c r="FQ926" s="13"/>
      <c r="FR926" s="13"/>
      <c r="FS926" s="13"/>
      <c r="FT926" s="13"/>
      <c r="FU926" s="13"/>
      <c r="FV926" s="13"/>
      <c r="FW926" s="13"/>
      <c r="FX926" s="13"/>
      <c r="FY926" s="13"/>
      <c r="FZ926" s="13"/>
      <c r="GA926" s="13"/>
      <c r="GB926" s="13"/>
      <c r="GC926" s="13"/>
      <c r="GD926" s="13"/>
      <c r="GE926" s="13"/>
    </row>
    <row r="927" spans="1:187" x14ac:dyDescent="0.2">
      <c r="A927" s="3"/>
      <c r="B927" s="3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EZ927" s="14"/>
      <c r="FA927" s="14"/>
      <c r="FB927" s="14"/>
      <c r="FC927" s="14"/>
      <c r="FD927" s="14"/>
      <c r="FE927" s="14"/>
      <c r="FF927" s="14"/>
      <c r="FG927" s="14"/>
      <c r="FH927" s="14"/>
      <c r="FI927" s="14"/>
      <c r="FJ927" s="14"/>
      <c r="FK927" s="14"/>
      <c r="FL927" s="14"/>
      <c r="FM927" s="14"/>
      <c r="FN927" s="14"/>
      <c r="FO927" s="14"/>
      <c r="FP927" s="14"/>
      <c r="FQ927" s="14"/>
      <c r="FR927" s="14"/>
      <c r="FS927" s="14"/>
      <c r="FT927" s="14"/>
      <c r="FU927" s="14"/>
      <c r="FV927" s="14"/>
      <c r="FW927" s="14"/>
      <c r="FX927" s="14"/>
      <c r="FY927" s="14"/>
      <c r="FZ927" s="14"/>
      <c r="GA927" s="14"/>
      <c r="GB927" s="14"/>
      <c r="GC927" s="14"/>
      <c r="GD927" s="14"/>
      <c r="GE927" s="14"/>
    </row>
    <row r="928" spans="1:187" x14ac:dyDescent="0.2">
      <c r="A928" s="3"/>
      <c r="B928" s="3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EZ928" s="4"/>
      <c r="FA928" s="4"/>
      <c r="FB928" s="4"/>
      <c r="FC928" s="4"/>
      <c r="FD928" s="4"/>
      <c r="FE928" s="4"/>
      <c r="FF928" s="4"/>
      <c r="FG928" s="4"/>
      <c r="FH928" s="4"/>
      <c r="FI928" s="4"/>
      <c r="FJ928" s="4"/>
      <c r="FK928" s="4"/>
      <c r="FL928" s="4"/>
      <c r="FM928" s="4"/>
      <c r="FN928" s="4"/>
      <c r="FO928" s="4"/>
      <c r="FP928" s="4"/>
      <c r="FQ928" s="4"/>
      <c r="FR928" s="4"/>
      <c r="FS928" s="4"/>
      <c r="FT928" s="4"/>
      <c r="FU928" s="4"/>
      <c r="FV928" s="4"/>
      <c r="FW928" s="4"/>
      <c r="FX928" s="4"/>
      <c r="FY928" s="4"/>
      <c r="FZ928" s="4"/>
      <c r="GA928" s="4"/>
      <c r="GB928" s="4"/>
      <c r="GC928" s="4"/>
      <c r="GD928" s="4"/>
      <c r="GE928" s="4"/>
    </row>
    <row r="929" spans="1:187" x14ac:dyDescent="0.2">
      <c r="A929" s="3"/>
      <c r="B929" s="3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EZ929" s="4"/>
      <c r="FA929" s="4"/>
      <c r="FB929" s="4"/>
      <c r="FC929" s="4"/>
      <c r="FD929" s="4"/>
      <c r="FE929" s="4"/>
      <c r="FF929" s="4"/>
      <c r="FG929" s="4"/>
      <c r="FH929" s="4"/>
      <c r="FI929" s="4"/>
      <c r="FJ929" s="4"/>
      <c r="FK929" s="4"/>
      <c r="FL929" s="4"/>
      <c r="FM929" s="4"/>
      <c r="FN929" s="4"/>
      <c r="FO929" s="4"/>
      <c r="FP929" s="4"/>
      <c r="FQ929" s="4"/>
      <c r="FR929" s="4"/>
      <c r="FS929" s="4"/>
      <c r="FT929" s="4"/>
      <c r="FU929" s="4"/>
      <c r="FV929" s="4"/>
      <c r="FW929" s="4"/>
      <c r="FX929" s="4"/>
      <c r="FY929" s="4"/>
      <c r="FZ929" s="4"/>
      <c r="GA929" s="4"/>
      <c r="GB929" s="4"/>
      <c r="GC929" s="4"/>
      <c r="GD929" s="4"/>
      <c r="GE929" s="4"/>
    </row>
    <row r="930" spans="1:187" x14ac:dyDescent="0.2">
      <c r="A930" s="3"/>
      <c r="B930" s="3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EZ930" s="13"/>
      <c r="FA930" s="13"/>
      <c r="FB930" s="13"/>
      <c r="FC930" s="13"/>
      <c r="FD930" s="13"/>
      <c r="FE930" s="13"/>
      <c r="FF930" s="13"/>
      <c r="FG930" s="13"/>
      <c r="FH930" s="13"/>
      <c r="FI930" s="13"/>
      <c r="FJ930" s="13"/>
      <c r="FK930" s="13"/>
      <c r="FL930" s="13"/>
      <c r="FM930" s="13"/>
      <c r="FN930" s="13"/>
      <c r="FO930" s="13"/>
      <c r="FP930" s="13"/>
      <c r="FQ930" s="13"/>
      <c r="FR930" s="13"/>
      <c r="FS930" s="13"/>
      <c r="FT930" s="13"/>
      <c r="FU930" s="13"/>
      <c r="FV930" s="13"/>
      <c r="FW930" s="13"/>
      <c r="FX930" s="13"/>
      <c r="FY930" s="13"/>
      <c r="FZ930" s="13"/>
      <c r="GA930" s="13"/>
      <c r="GB930" s="13"/>
      <c r="GC930" s="13"/>
      <c r="GD930" s="13"/>
      <c r="GE930" s="13"/>
    </row>
    <row r="931" spans="1:187" x14ac:dyDescent="0.2">
      <c r="A931" s="3"/>
      <c r="B931" s="3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EZ931" s="14"/>
      <c r="FA931" s="14"/>
      <c r="FB931" s="14"/>
      <c r="FC931" s="14"/>
      <c r="FD931" s="14"/>
      <c r="FE931" s="14"/>
      <c r="FF931" s="14"/>
      <c r="FG931" s="14"/>
      <c r="FH931" s="14"/>
      <c r="FI931" s="14"/>
      <c r="FJ931" s="14"/>
      <c r="FK931" s="14"/>
      <c r="FL931" s="14"/>
      <c r="FM931" s="14"/>
      <c r="FN931" s="14"/>
      <c r="FO931" s="14"/>
      <c r="FP931" s="14"/>
      <c r="FQ931" s="14"/>
      <c r="FR931" s="14"/>
      <c r="FS931" s="14"/>
      <c r="FT931" s="14"/>
      <c r="FU931" s="14"/>
      <c r="FV931" s="14"/>
      <c r="FW931" s="14"/>
      <c r="FX931" s="14"/>
      <c r="FY931" s="14"/>
      <c r="FZ931" s="14"/>
      <c r="GA931" s="14"/>
      <c r="GB931" s="14"/>
      <c r="GC931" s="14"/>
      <c r="GD931" s="14"/>
      <c r="GE931" s="14"/>
    </row>
    <row r="932" spans="1:187" x14ac:dyDescent="0.2">
      <c r="A932" s="3"/>
      <c r="B932" s="3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EZ932" s="4"/>
      <c r="FA932" s="4"/>
      <c r="FB932" s="4"/>
      <c r="FC932" s="4"/>
      <c r="FD932" s="4"/>
      <c r="FE932" s="4"/>
      <c r="FF932" s="4"/>
      <c r="FG932" s="4"/>
      <c r="FH932" s="4"/>
      <c r="FI932" s="4"/>
      <c r="FJ932" s="4"/>
      <c r="FK932" s="4"/>
      <c r="FL932" s="4"/>
      <c r="FM932" s="4"/>
      <c r="FN932" s="4"/>
      <c r="FO932" s="4"/>
      <c r="FP932" s="4"/>
      <c r="FQ932" s="4"/>
      <c r="FR932" s="4"/>
      <c r="FS932" s="4"/>
      <c r="FT932" s="4"/>
      <c r="FU932" s="4"/>
      <c r="FV932" s="4"/>
      <c r="FW932" s="4"/>
      <c r="FX932" s="4"/>
      <c r="FY932" s="4"/>
      <c r="FZ932" s="4"/>
      <c r="GA932" s="4"/>
      <c r="GB932" s="4"/>
      <c r="GC932" s="4"/>
      <c r="GD932" s="4"/>
      <c r="GE932" s="4"/>
    </row>
    <row r="933" spans="1:187" x14ac:dyDescent="0.2">
      <c r="A933" s="3"/>
      <c r="B933" s="3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EZ933" s="4"/>
      <c r="FA933" s="4"/>
      <c r="FB933" s="4"/>
      <c r="FC933" s="4"/>
      <c r="FD933" s="4"/>
      <c r="FE933" s="4"/>
      <c r="FF933" s="4"/>
      <c r="FG933" s="4"/>
      <c r="FH933" s="4"/>
      <c r="FI933" s="4"/>
      <c r="FJ933" s="4"/>
      <c r="FK933" s="4"/>
      <c r="FL933" s="4"/>
      <c r="FM933" s="4"/>
      <c r="FN933" s="4"/>
      <c r="FO933" s="4"/>
      <c r="FP933" s="4"/>
      <c r="FQ933" s="4"/>
      <c r="FR933" s="4"/>
      <c r="FS933" s="4"/>
      <c r="FT933" s="4"/>
      <c r="FU933" s="4"/>
      <c r="FV933" s="4"/>
      <c r="FW933" s="4"/>
      <c r="FX933" s="4"/>
      <c r="FY933" s="4"/>
      <c r="FZ933" s="4"/>
      <c r="GA933" s="4"/>
      <c r="GB933" s="4"/>
      <c r="GC933" s="4"/>
      <c r="GD933" s="4"/>
      <c r="GE933" s="4"/>
    </row>
    <row r="934" spans="1:187" x14ac:dyDescent="0.2">
      <c r="A934" s="3"/>
      <c r="B934" s="3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EZ934" s="13"/>
      <c r="FA934" s="13"/>
      <c r="FB934" s="13"/>
      <c r="FC934" s="13"/>
      <c r="FD934" s="13"/>
      <c r="FE934" s="13"/>
      <c r="FF934" s="13"/>
      <c r="FG934" s="13"/>
      <c r="FH934" s="13"/>
      <c r="FI934" s="13"/>
      <c r="FJ934" s="13"/>
      <c r="FK934" s="13"/>
      <c r="FL934" s="13"/>
      <c r="FM934" s="13"/>
      <c r="FN934" s="13"/>
      <c r="FO934" s="13"/>
      <c r="FP934" s="13"/>
      <c r="FQ934" s="13"/>
      <c r="FR934" s="13"/>
      <c r="FS934" s="13"/>
      <c r="FT934" s="13"/>
      <c r="FU934" s="13"/>
      <c r="FV934" s="13"/>
      <c r="FW934" s="13"/>
      <c r="FX934" s="13"/>
      <c r="FY934" s="13"/>
      <c r="FZ934" s="13"/>
      <c r="GA934" s="13"/>
      <c r="GB934" s="13"/>
      <c r="GC934" s="13"/>
      <c r="GD934" s="13"/>
      <c r="GE934" s="13"/>
    </row>
    <row r="935" spans="1:187" x14ac:dyDescent="0.2">
      <c r="A935" s="3"/>
      <c r="B935" s="3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EZ935" s="14"/>
      <c r="FA935" s="14"/>
      <c r="FB935" s="14"/>
      <c r="FC935" s="14"/>
      <c r="FD935" s="14"/>
      <c r="FE935" s="14"/>
      <c r="FF935" s="14"/>
      <c r="FG935" s="14"/>
      <c r="FH935" s="14"/>
      <c r="FI935" s="14"/>
      <c r="FJ935" s="14"/>
      <c r="FK935" s="14"/>
      <c r="FL935" s="14"/>
      <c r="FM935" s="14"/>
      <c r="FN935" s="14"/>
      <c r="FO935" s="14"/>
      <c r="FP935" s="14"/>
      <c r="FQ935" s="14"/>
      <c r="FR935" s="14"/>
      <c r="FS935" s="14"/>
      <c r="FT935" s="14"/>
      <c r="FU935" s="14"/>
      <c r="FV935" s="14"/>
      <c r="FW935" s="14"/>
      <c r="FX935" s="14"/>
      <c r="FY935" s="14"/>
      <c r="FZ935" s="14"/>
      <c r="GA935" s="14"/>
      <c r="GB935" s="14"/>
      <c r="GC935" s="14"/>
      <c r="GD935" s="14"/>
      <c r="GE935" s="14"/>
    </row>
    <row r="936" spans="1:187" x14ac:dyDescent="0.2">
      <c r="A936" s="3"/>
      <c r="B936" s="3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EZ936" s="4"/>
      <c r="FA936" s="4"/>
      <c r="FB936" s="4"/>
      <c r="FC936" s="4"/>
      <c r="FD936" s="4"/>
      <c r="FE936" s="4"/>
      <c r="FF936" s="4"/>
      <c r="FG936" s="4"/>
      <c r="FH936" s="4"/>
      <c r="FI936" s="4"/>
      <c r="FJ936" s="4"/>
      <c r="FK936" s="4"/>
      <c r="FL936" s="4"/>
      <c r="FM936" s="4"/>
      <c r="FN936" s="4"/>
      <c r="FO936" s="4"/>
      <c r="FP936" s="4"/>
      <c r="FQ936" s="4"/>
      <c r="FR936" s="4"/>
      <c r="FS936" s="4"/>
      <c r="FT936" s="4"/>
      <c r="FU936" s="4"/>
      <c r="FV936" s="4"/>
      <c r="FW936" s="4"/>
      <c r="FX936" s="4"/>
      <c r="FY936" s="4"/>
      <c r="FZ936" s="4"/>
      <c r="GA936" s="4"/>
      <c r="GB936" s="4"/>
      <c r="GC936" s="4"/>
      <c r="GD936" s="4"/>
      <c r="GE936" s="4"/>
    </row>
    <row r="937" spans="1:187" x14ac:dyDescent="0.2">
      <c r="A937" s="3"/>
      <c r="B937" s="3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EZ937" s="4"/>
      <c r="FA937" s="4"/>
      <c r="FB937" s="4"/>
      <c r="FC937" s="4"/>
      <c r="FD937" s="4"/>
      <c r="FE937" s="4"/>
      <c r="FF937" s="4"/>
      <c r="FG937" s="4"/>
      <c r="FH937" s="4"/>
      <c r="FI937" s="4"/>
      <c r="FJ937" s="4"/>
      <c r="FK937" s="4"/>
      <c r="FL937" s="4"/>
      <c r="FM937" s="4"/>
      <c r="FN937" s="4"/>
      <c r="FO937" s="4"/>
      <c r="FP937" s="4"/>
      <c r="FQ937" s="4"/>
      <c r="FR937" s="4"/>
      <c r="FS937" s="4"/>
      <c r="FT937" s="4"/>
      <c r="FU937" s="4"/>
      <c r="FV937" s="4"/>
      <c r="FW937" s="4"/>
      <c r="FX937" s="4"/>
      <c r="FY937" s="4"/>
      <c r="FZ937" s="4"/>
      <c r="GA937" s="4"/>
      <c r="GB937" s="4"/>
      <c r="GC937" s="4"/>
      <c r="GD937" s="4"/>
      <c r="GE937" s="4"/>
    </row>
    <row r="938" spans="1:187" x14ac:dyDescent="0.2">
      <c r="A938" s="3"/>
      <c r="B938" s="3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EZ938" s="13"/>
      <c r="FA938" s="13"/>
      <c r="FB938" s="13"/>
      <c r="FC938" s="13"/>
      <c r="FD938" s="13"/>
      <c r="FE938" s="13"/>
      <c r="FF938" s="13"/>
      <c r="FG938" s="13"/>
      <c r="FH938" s="13"/>
      <c r="FI938" s="13"/>
      <c r="FJ938" s="13"/>
      <c r="FK938" s="13"/>
      <c r="FL938" s="13"/>
      <c r="FM938" s="13"/>
      <c r="FN938" s="13"/>
      <c r="FO938" s="13"/>
      <c r="FP938" s="13"/>
      <c r="FQ938" s="13"/>
      <c r="FR938" s="13"/>
      <c r="FS938" s="13"/>
      <c r="FT938" s="13"/>
      <c r="FU938" s="13"/>
      <c r="FV938" s="13"/>
      <c r="FW938" s="13"/>
      <c r="FX938" s="13"/>
      <c r="FY938" s="13"/>
      <c r="FZ938" s="13"/>
      <c r="GA938" s="13"/>
      <c r="GB938" s="13"/>
      <c r="GC938" s="13"/>
      <c r="GD938" s="13"/>
      <c r="GE938" s="13"/>
    </row>
    <row r="939" spans="1:187" x14ac:dyDescent="0.2">
      <c r="A939" s="3"/>
      <c r="B939" s="3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EZ939" s="14"/>
      <c r="FA939" s="14"/>
      <c r="FB939" s="14"/>
      <c r="FC939" s="14"/>
      <c r="FD939" s="14"/>
      <c r="FE939" s="14"/>
      <c r="FF939" s="14"/>
      <c r="FG939" s="14"/>
      <c r="FH939" s="14"/>
      <c r="FI939" s="14"/>
      <c r="FJ939" s="14"/>
      <c r="FK939" s="14"/>
      <c r="FL939" s="14"/>
      <c r="FM939" s="14"/>
      <c r="FN939" s="14"/>
      <c r="FO939" s="14"/>
      <c r="FP939" s="14"/>
      <c r="FQ939" s="14"/>
      <c r="FR939" s="14"/>
      <c r="FS939" s="14"/>
      <c r="FT939" s="14"/>
      <c r="FU939" s="14"/>
      <c r="FV939" s="14"/>
      <c r="FW939" s="14"/>
      <c r="FX939" s="14"/>
      <c r="FY939" s="14"/>
      <c r="FZ939" s="14"/>
      <c r="GA939" s="14"/>
      <c r="GB939" s="14"/>
      <c r="GC939" s="14"/>
      <c r="GD939" s="14"/>
      <c r="GE939" s="14"/>
    </row>
    <row r="940" spans="1:187" x14ac:dyDescent="0.2">
      <c r="A940" s="3"/>
      <c r="B940" s="3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EZ940" s="4"/>
      <c r="FA940" s="4"/>
      <c r="FB940" s="4"/>
      <c r="FC940" s="4"/>
      <c r="FD940" s="4"/>
      <c r="FE940" s="4"/>
      <c r="FF940" s="4"/>
      <c r="FG940" s="4"/>
      <c r="FH940" s="4"/>
      <c r="FI940" s="4"/>
      <c r="FJ940" s="4"/>
      <c r="FK940" s="4"/>
      <c r="FL940" s="4"/>
      <c r="FM940" s="4"/>
      <c r="FN940" s="4"/>
      <c r="FO940" s="4"/>
      <c r="FP940" s="4"/>
      <c r="FQ940" s="4"/>
      <c r="FR940" s="4"/>
      <c r="FS940" s="4"/>
      <c r="FT940" s="4"/>
      <c r="FU940" s="4"/>
      <c r="FV940" s="4"/>
      <c r="FW940" s="4"/>
      <c r="FX940" s="4"/>
      <c r="FY940" s="4"/>
      <c r="FZ940" s="4"/>
      <c r="GA940" s="4"/>
      <c r="GB940" s="4"/>
      <c r="GC940" s="4"/>
      <c r="GD940" s="4"/>
      <c r="GE940" s="4"/>
    </row>
    <row r="941" spans="1:187" x14ac:dyDescent="0.2">
      <c r="A941" s="3"/>
      <c r="B941" s="3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EZ941" s="4"/>
      <c r="FA941" s="4"/>
      <c r="FB941" s="4"/>
      <c r="FC941" s="4"/>
      <c r="FD941" s="4"/>
      <c r="FE941" s="4"/>
      <c r="FF941" s="4"/>
      <c r="FG941" s="4"/>
      <c r="FH941" s="4"/>
      <c r="FI941" s="4"/>
      <c r="FJ941" s="4"/>
      <c r="FK941" s="4"/>
      <c r="FL941" s="4"/>
      <c r="FM941" s="4"/>
      <c r="FN941" s="4"/>
      <c r="FO941" s="4"/>
      <c r="FP941" s="4"/>
      <c r="FQ941" s="4"/>
      <c r="FR941" s="4"/>
      <c r="FS941" s="4"/>
      <c r="FT941" s="4"/>
      <c r="FU941" s="4"/>
      <c r="FV941" s="4"/>
      <c r="FW941" s="4"/>
      <c r="FX941" s="4"/>
      <c r="FY941" s="4"/>
      <c r="FZ941" s="4"/>
      <c r="GA941" s="4"/>
      <c r="GB941" s="4"/>
      <c r="GC941" s="4"/>
      <c r="GD941" s="4"/>
      <c r="GE941" s="4"/>
    </row>
    <row r="942" spans="1:187" x14ac:dyDescent="0.2">
      <c r="A942" s="3"/>
      <c r="B942" s="3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EZ942" s="13"/>
      <c r="FA942" s="13"/>
      <c r="FB942" s="13"/>
      <c r="FC942" s="13"/>
      <c r="FD942" s="13"/>
      <c r="FE942" s="13"/>
      <c r="FF942" s="13"/>
      <c r="FG942" s="13"/>
      <c r="FH942" s="13"/>
      <c r="FI942" s="13"/>
      <c r="FJ942" s="13"/>
      <c r="FK942" s="13"/>
      <c r="FL942" s="13"/>
      <c r="FM942" s="13"/>
      <c r="FN942" s="13"/>
      <c r="FO942" s="13"/>
      <c r="FP942" s="13"/>
      <c r="FQ942" s="13"/>
      <c r="FR942" s="13"/>
      <c r="FS942" s="13"/>
      <c r="FT942" s="13"/>
      <c r="FU942" s="13"/>
      <c r="FV942" s="13"/>
      <c r="FW942" s="13"/>
      <c r="FX942" s="13"/>
      <c r="FY942" s="13"/>
      <c r="FZ942" s="13"/>
      <c r="GA942" s="13"/>
      <c r="GB942" s="13"/>
      <c r="GC942" s="13"/>
      <c r="GD942" s="13"/>
      <c r="GE942" s="13"/>
    </row>
    <row r="943" spans="1:187" x14ac:dyDescent="0.2">
      <c r="A943" s="3"/>
      <c r="B943" s="3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EZ943" s="14"/>
      <c r="FA943" s="14"/>
      <c r="FB943" s="14"/>
      <c r="FC943" s="14"/>
      <c r="FD943" s="14"/>
      <c r="FE943" s="14"/>
      <c r="FF943" s="14"/>
      <c r="FG943" s="14"/>
      <c r="FH943" s="14"/>
      <c r="FI943" s="14"/>
      <c r="FJ943" s="14"/>
      <c r="FK943" s="14"/>
      <c r="FL943" s="14"/>
      <c r="FM943" s="14"/>
      <c r="FN943" s="14"/>
      <c r="FO943" s="14"/>
      <c r="FP943" s="14"/>
      <c r="FQ943" s="14"/>
      <c r="FR943" s="14"/>
      <c r="FS943" s="14"/>
      <c r="FT943" s="14"/>
      <c r="FU943" s="14"/>
      <c r="FV943" s="14"/>
      <c r="FW943" s="14"/>
      <c r="FX943" s="14"/>
      <c r="FY943" s="14"/>
      <c r="FZ943" s="14"/>
      <c r="GA943" s="14"/>
      <c r="GB943" s="14"/>
      <c r="GC943" s="14"/>
      <c r="GD943" s="14"/>
      <c r="GE943" s="14"/>
    </row>
    <row r="944" spans="1:187" x14ac:dyDescent="0.2">
      <c r="A944" s="3"/>
      <c r="B944" s="3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EZ944" s="4"/>
      <c r="FA944" s="4"/>
      <c r="FB944" s="4"/>
      <c r="FC944" s="4"/>
      <c r="FD944" s="4"/>
      <c r="FE944" s="4"/>
      <c r="FF944" s="4"/>
      <c r="FG944" s="4"/>
      <c r="FH944" s="4"/>
      <c r="FI944" s="4"/>
      <c r="FJ944" s="4"/>
      <c r="FK944" s="4"/>
      <c r="FL944" s="4"/>
      <c r="FM944" s="4"/>
      <c r="FN944" s="4"/>
      <c r="FO944" s="4"/>
      <c r="FP944" s="4"/>
      <c r="FQ944" s="4"/>
      <c r="FR944" s="4"/>
      <c r="FS944" s="4"/>
      <c r="FT944" s="4"/>
      <c r="FU944" s="4"/>
      <c r="FV944" s="4"/>
      <c r="FW944" s="4"/>
      <c r="FX944" s="4"/>
      <c r="FY944" s="4"/>
      <c r="FZ944" s="4"/>
      <c r="GA944" s="4"/>
      <c r="GB944" s="4"/>
      <c r="GC944" s="4"/>
      <c r="GD944" s="4"/>
      <c r="GE944" s="4"/>
    </row>
    <row r="945" spans="1:187" x14ac:dyDescent="0.2">
      <c r="A945" s="3"/>
      <c r="B945" s="3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EZ945" s="4"/>
      <c r="FA945" s="4"/>
      <c r="FB945" s="4"/>
      <c r="FC945" s="4"/>
      <c r="FD945" s="4"/>
      <c r="FE945" s="4"/>
      <c r="FF945" s="4"/>
      <c r="FG945" s="4"/>
      <c r="FH945" s="4"/>
      <c r="FI945" s="4"/>
      <c r="FJ945" s="4"/>
      <c r="FK945" s="4"/>
      <c r="FL945" s="4"/>
      <c r="FM945" s="4"/>
      <c r="FN945" s="4"/>
      <c r="FO945" s="4"/>
      <c r="FP945" s="4"/>
      <c r="FQ945" s="4"/>
      <c r="FR945" s="4"/>
      <c r="FS945" s="4"/>
      <c r="FT945" s="4"/>
      <c r="FU945" s="4"/>
      <c r="FV945" s="4"/>
      <c r="FW945" s="4"/>
      <c r="FX945" s="4"/>
      <c r="FY945" s="4"/>
      <c r="FZ945" s="4"/>
      <c r="GA945" s="4"/>
      <c r="GB945" s="4"/>
      <c r="GC945" s="4"/>
      <c r="GD945" s="4"/>
      <c r="GE945" s="4"/>
    </row>
    <row r="946" spans="1:187" x14ac:dyDescent="0.2">
      <c r="A946" s="3"/>
      <c r="B946" s="3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EZ946" s="13"/>
      <c r="FA946" s="13"/>
      <c r="FB946" s="13"/>
      <c r="FC946" s="13"/>
      <c r="FD946" s="13"/>
      <c r="FE946" s="13"/>
      <c r="FF946" s="13"/>
      <c r="FG946" s="13"/>
      <c r="FH946" s="13"/>
      <c r="FI946" s="13"/>
      <c r="FJ946" s="13"/>
      <c r="FK946" s="13"/>
      <c r="FL946" s="13"/>
      <c r="FM946" s="13"/>
      <c r="FN946" s="13"/>
      <c r="FO946" s="13"/>
      <c r="FP946" s="13"/>
      <c r="FQ946" s="13"/>
      <c r="FR946" s="13"/>
      <c r="FS946" s="13"/>
      <c r="FT946" s="13"/>
      <c r="FU946" s="13"/>
      <c r="FV946" s="13"/>
      <c r="FW946" s="13"/>
      <c r="FX946" s="13"/>
      <c r="FY946" s="13"/>
      <c r="FZ946" s="13"/>
      <c r="GA946" s="13"/>
      <c r="GB946" s="13"/>
      <c r="GC946" s="13"/>
      <c r="GD946" s="13"/>
      <c r="GE946" s="13"/>
    </row>
    <row r="947" spans="1:187" x14ac:dyDescent="0.2">
      <c r="A947" s="3"/>
      <c r="B947" s="3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EZ947" s="14"/>
      <c r="FA947" s="14"/>
      <c r="FB947" s="14"/>
      <c r="FC947" s="14"/>
      <c r="FD947" s="14"/>
      <c r="FE947" s="14"/>
      <c r="FF947" s="14"/>
      <c r="FG947" s="14"/>
      <c r="FH947" s="14"/>
      <c r="FI947" s="14"/>
      <c r="FJ947" s="14"/>
      <c r="FK947" s="14"/>
      <c r="FL947" s="14"/>
      <c r="FM947" s="14"/>
      <c r="FN947" s="14"/>
      <c r="FO947" s="14"/>
      <c r="FP947" s="14"/>
      <c r="FQ947" s="14"/>
      <c r="FR947" s="14"/>
      <c r="FS947" s="14"/>
      <c r="FT947" s="14"/>
      <c r="FU947" s="14"/>
      <c r="FV947" s="14"/>
      <c r="FW947" s="14"/>
      <c r="FX947" s="14"/>
      <c r="FY947" s="14"/>
      <c r="FZ947" s="14"/>
      <c r="GA947" s="14"/>
      <c r="GB947" s="14"/>
      <c r="GC947" s="14"/>
      <c r="GD947" s="14"/>
      <c r="GE947" s="14"/>
    </row>
    <row r="948" spans="1:187" x14ac:dyDescent="0.2">
      <c r="A948" s="3"/>
      <c r="B948" s="3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EZ948" s="4"/>
      <c r="FA948" s="4"/>
      <c r="FB948" s="4"/>
      <c r="FC948" s="4"/>
      <c r="FD948" s="4"/>
      <c r="FE948" s="4"/>
      <c r="FF948" s="4"/>
      <c r="FG948" s="4"/>
      <c r="FH948" s="4"/>
      <c r="FI948" s="4"/>
      <c r="FJ948" s="4"/>
      <c r="FK948" s="4"/>
      <c r="FL948" s="4"/>
      <c r="FM948" s="4"/>
      <c r="FN948" s="4"/>
      <c r="FO948" s="4"/>
      <c r="FP948" s="4"/>
      <c r="FQ948" s="4"/>
      <c r="FR948" s="4"/>
      <c r="FS948" s="4"/>
      <c r="FT948" s="4"/>
      <c r="FU948" s="4"/>
      <c r="FV948" s="4"/>
      <c r="FW948" s="4"/>
      <c r="FX948" s="4"/>
      <c r="FY948" s="4"/>
      <c r="FZ948" s="4"/>
      <c r="GA948" s="4"/>
      <c r="GB948" s="4"/>
      <c r="GC948" s="4"/>
      <c r="GD948" s="4"/>
      <c r="GE948" s="4"/>
    </row>
    <row r="949" spans="1:187" x14ac:dyDescent="0.2">
      <c r="A949" s="3"/>
      <c r="B949" s="3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EZ949" s="4"/>
      <c r="FA949" s="4"/>
      <c r="FB949" s="4"/>
      <c r="FC949" s="4"/>
      <c r="FD949" s="4"/>
      <c r="FE949" s="4"/>
      <c r="FF949" s="4"/>
      <c r="FG949" s="4"/>
      <c r="FH949" s="4"/>
      <c r="FI949" s="4"/>
      <c r="FJ949" s="4"/>
      <c r="FK949" s="4"/>
      <c r="FL949" s="4"/>
      <c r="FM949" s="4"/>
      <c r="FN949" s="4"/>
      <c r="FO949" s="4"/>
      <c r="FP949" s="4"/>
      <c r="FQ949" s="4"/>
      <c r="FR949" s="4"/>
      <c r="FS949" s="4"/>
      <c r="FT949" s="4"/>
      <c r="FU949" s="4"/>
      <c r="FV949" s="4"/>
      <c r="FW949" s="4"/>
      <c r="FX949" s="4"/>
      <c r="FY949" s="4"/>
      <c r="FZ949" s="4"/>
      <c r="GA949" s="4"/>
      <c r="GB949" s="4"/>
      <c r="GC949" s="4"/>
      <c r="GD949" s="4"/>
      <c r="GE949" s="4"/>
    </row>
    <row r="950" spans="1:187" x14ac:dyDescent="0.2">
      <c r="A950" s="3"/>
      <c r="B950" s="3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EZ950" s="13"/>
      <c r="FA950" s="13"/>
      <c r="FB950" s="13"/>
      <c r="FC950" s="13"/>
      <c r="FD950" s="13"/>
      <c r="FE950" s="13"/>
      <c r="FF950" s="13"/>
      <c r="FG950" s="13"/>
      <c r="FH950" s="13"/>
      <c r="FI950" s="13"/>
      <c r="FJ950" s="13"/>
      <c r="FK950" s="13"/>
      <c r="FL950" s="13"/>
      <c r="FM950" s="13"/>
      <c r="FN950" s="13"/>
      <c r="FO950" s="13"/>
      <c r="FP950" s="13"/>
      <c r="FQ950" s="13"/>
      <c r="FR950" s="13"/>
      <c r="FS950" s="13"/>
      <c r="FT950" s="13"/>
      <c r="FU950" s="13"/>
      <c r="FV950" s="13"/>
      <c r="FW950" s="13"/>
      <c r="FX950" s="13"/>
      <c r="FY950" s="13"/>
      <c r="FZ950" s="13"/>
      <c r="GA950" s="13"/>
      <c r="GB950" s="13"/>
      <c r="GC950" s="13"/>
      <c r="GD950" s="13"/>
      <c r="GE950" s="13"/>
    </row>
    <row r="951" spans="1:187" x14ac:dyDescent="0.2">
      <c r="A951" s="3"/>
      <c r="B951" s="3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EZ951" s="14"/>
      <c r="FA951" s="14"/>
      <c r="FB951" s="14"/>
      <c r="FC951" s="14"/>
      <c r="FD951" s="14"/>
      <c r="FE951" s="14"/>
      <c r="FF951" s="14"/>
      <c r="FG951" s="14"/>
      <c r="FH951" s="14"/>
      <c r="FI951" s="14"/>
      <c r="FJ951" s="14"/>
      <c r="FK951" s="14"/>
      <c r="FL951" s="14"/>
      <c r="FM951" s="14"/>
      <c r="FN951" s="14"/>
      <c r="FO951" s="14"/>
      <c r="FP951" s="14"/>
      <c r="FQ951" s="14"/>
      <c r="FR951" s="14"/>
      <c r="FS951" s="14"/>
      <c r="FT951" s="14"/>
      <c r="FU951" s="14"/>
      <c r="FV951" s="14"/>
      <c r="FW951" s="14"/>
      <c r="FX951" s="14"/>
      <c r="FY951" s="14"/>
      <c r="FZ951" s="14"/>
      <c r="GA951" s="14"/>
      <c r="GB951" s="14"/>
      <c r="GC951" s="14"/>
      <c r="GD951" s="14"/>
      <c r="GE951" s="14"/>
    </row>
    <row r="952" spans="1:187" x14ac:dyDescent="0.2">
      <c r="A952" s="3"/>
      <c r="B952" s="3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EZ952" s="4"/>
      <c r="FA952" s="4"/>
      <c r="FB952" s="4"/>
      <c r="FC952" s="4"/>
      <c r="FD952" s="4"/>
      <c r="FE952" s="4"/>
      <c r="FF952" s="4"/>
      <c r="FG952" s="4"/>
      <c r="FH952" s="4"/>
      <c r="FI952" s="4"/>
      <c r="FJ952" s="4"/>
      <c r="FK952" s="4"/>
      <c r="FL952" s="4"/>
      <c r="FM952" s="4"/>
      <c r="FN952" s="4"/>
      <c r="FO952" s="4"/>
      <c r="FP952" s="4"/>
      <c r="FQ952" s="4"/>
      <c r="FR952" s="4"/>
      <c r="FS952" s="4"/>
      <c r="FT952" s="4"/>
      <c r="FU952" s="4"/>
      <c r="FV952" s="4"/>
      <c r="FW952" s="4"/>
      <c r="FX952" s="4"/>
      <c r="FY952" s="4"/>
      <c r="FZ952" s="4"/>
      <c r="GA952" s="4"/>
      <c r="GB952" s="4"/>
      <c r="GC952" s="4"/>
      <c r="GD952" s="4"/>
      <c r="GE952" s="4"/>
    </row>
    <row r="953" spans="1:187" x14ac:dyDescent="0.2">
      <c r="A953" s="3"/>
      <c r="B953" s="3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EZ953" s="4"/>
      <c r="FA953" s="4"/>
      <c r="FB953" s="4"/>
      <c r="FC953" s="4"/>
      <c r="FD953" s="4"/>
      <c r="FE953" s="4"/>
      <c r="FF953" s="4"/>
      <c r="FG953" s="4"/>
      <c r="FH953" s="4"/>
      <c r="FI953" s="4"/>
      <c r="FJ953" s="4"/>
      <c r="FK953" s="4"/>
      <c r="FL953" s="4"/>
      <c r="FM953" s="4"/>
      <c r="FN953" s="4"/>
      <c r="FO953" s="4"/>
      <c r="FP953" s="4"/>
      <c r="FQ953" s="4"/>
      <c r="FR953" s="4"/>
      <c r="FS953" s="4"/>
      <c r="FT953" s="4"/>
      <c r="FU953" s="4"/>
      <c r="FV953" s="4"/>
      <c r="FW953" s="4"/>
      <c r="FX953" s="4"/>
      <c r="FY953" s="4"/>
      <c r="FZ953" s="4"/>
      <c r="GA953" s="4"/>
      <c r="GB953" s="4"/>
      <c r="GC953" s="4"/>
      <c r="GD953" s="4"/>
      <c r="GE953" s="4"/>
    </row>
    <row r="954" spans="1:187" x14ac:dyDescent="0.2">
      <c r="A954" s="3"/>
      <c r="B954" s="3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EZ954" s="13"/>
      <c r="FA954" s="13"/>
      <c r="FB954" s="13"/>
      <c r="FC954" s="13"/>
      <c r="FD954" s="13"/>
      <c r="FE954" s="13"/>
      <c r="FF954" s="13"/>
      <c r="FG954" s="13"/>
      <c r="FH954" s="13"/>
      <c r="FI954" s="13"/>
      <c r="FJ954" s="13"/>
      <c r="FK954" s="13"/>
      <c r="FL954" s="13"/>
      <c r="FM954" s="13"/>
      <c r="FN954" s="13"/>
      <c r="FO954" s="13"/>
      <c r="FP954" s="13"/>
      <c r="FQ954" s="13"/>
      <c r="FR954" s="13"/>
      <c r="FS954" s="13"/>
      <c r="FT954" s="13"/>
      <c r="FU954" s="13"/>
      <c r="FV954" s="13"/>
      <c r="FW954" s="13"/>
      <c r="FX954" s="13"/>
      <c r="FY954" s="13"/>
      <c r="FZ954" s="13"/>
      <c r="GA954" s="13"/>
      <c r="GB954" s="13"/>
      <c r="GC954" s="13"/>
      <c r="GD954" s="13"/>
      <c r="GE954" s="13"/>
    </row>
    <row r="955" spans="1:187" x14ac:dyDescent="0.2">
      <c r="A955" s="3"/>
      <c r="B955" s="3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EZ955" s="14"/>
      <c r="FA955" s="14"/>
      <c r="FB955" s="14"/>
      <c r="FC955" s="14"/>
      <c r="FD955" s="14"/>
      <c r="FE955" s="14"/>
      <c r="FF955" s="14"/>
      <c r="FG955" s="14"/>
      <c r="FH955" s="14"/>
      <c r="FI955" s="14"/>
      <c r="FJ955" s="14"/>
      <c r="FK955" s="14"/>
      <c r="FL955" s="14"/>
      <c r="FM955" s="14"/>
      <c r="FN955" s="14"/>
      <c r="FO955" s="14"/>
      <c r="FP955" s="14"/>
      <c r="FQ955" s="14"/>
      <c r="FR955" s="14"/>
      <c r="FS955" s="14"/>
      <c r="FT955" s="14"/>
      <c r="FU955" s="14"/>
      <c r="FV955" s="14"/>
      <c r="FW955" s="14"/>
      <c r="FX955" s="14"/>
      <c r="FY955" s="14"/>
      <c r="FZ955" s="14"/>
      <c r="GA955" s="14"/>
      <c r="GB955" s="14"/>
      <c r="GC955" s="14"/>
      <c r="GD955" s="14"/>
      <c r="GE955" s="14"/>
    </row>
    <row r="956" spans="1:187" x14ac:dyDescent="0.2">
      <c r="A956" s="3"/>
      <c r="B956" s="3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EZ956" s="4"/>
      <c r="FA956" s="4"/>
      <c r="FB956" s="4"/>
      <c r="FC956" s="4"/>
      <c r="FD956" s="4"/>
      <c r="FE956" s="4"/>
      <c r="FF956" s="4"/>
      <c r="FG956" s="4"/>
      <c r="FH956" s="4"/>
      <c r="FI956" s="4"/>
      <c r="FJ956" s="4"/>
      <c r="FK956" s="4"/>
      <c r="FL956" s="4"/>
      <c r="FM956" s="4"/>
      <c r="FN956" s="4"/>
      <c r="FO956" s="4"/>
      <c r="FP956" s="4"/>
      <c r="FQ956" s="4"/>
      <c r="FR956" s="4"/>
      <c r="FS956" s="4"/>
      <c r="FT956" s="4"/>
      <c r="FU956" s="4"/>
      <c r="FV956" s="4"/>
      <c r="FW956" s="4"/>
      <c r="FX956" s="4"/>
      <c r="FY956" s="4"/>
      <c r="FZ956" s="4"/>
      <c r="GA956" s="4"/>
      <c r="GB956" s="4"/>
      <c r="GC956" s="4"/>
      <c r="GD956" s="4"/>
      <c r="GE956" s="4"/>
    </row>
    <row r="957" spans="1:187" x14ac:dyDescent="0.2">
      <c r="A957" s="3"/>
      <c r="B957" s="3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EZ957" s="4"/>
      <c r="FA957" s="4"/>
      <c r="FB957" s="4"/>
      <c r="FC957" s="4"/>
      <c r="FD957" s="4"/>
      <c r="FE957" s="4"/>
      <c r="FF957" s="4"/>
      <c r="FG957" s="4"/>
      <c r="FH957" s="4"/>
      <c r="FI957" s="4"/>
      <c r="FJ957" s="4"/>
      <c r="FK957" s="4"/>
      <c r="FL957" s="4"/>
      <c r="FM957" s="4"/>
      <c r="FN957" s="4"/>
      <c r="FO957" s="4"/>
      <c r="FP957" s="4"/>
      <c r="FQ957" s="4"/>
      <c r="FR957" s="4"/>
      <c r="FS957" s="4"/>
      <c r="FT957" s="4"/>
      <c r="FU957" s="4"/>
      <c r="FV957" s="4"/>
      <c r="FW957" s="4"/>
      <c r="FX957" s="4"/>
      <c r="FY957" s="4"/>
      <c r="FZ957" s="4"/>
      <c r="GA957" s="4"/>
      <c r="GB957" s="4"/>
      <c r="GC957" s="4"/>
      <c r="GD957" s="4"/>
      <c r="GE957" s="4"/>
    </row>
    <row r="958" spans="1:187" x14ac:dyDescent="0.2">
      <c r="A958" s="3"/>
      <c r="B958" s="3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EZ958" s="13"/>
      <c r="FA958" s="13"/>
      <c r="FB958" s="13"/>
      <c r="FC958" s="13"/>
      <c r="FD958" s="13"/>
      <c r="FE958" s="13"/>
      <c r="FF958" s="13"/>
      <c r="FG958" s="13"/>
      <c r="FH958" s="13"/>
      <c r="FI958" s="13"/>
      <c r="FJ958" s="13"/>
      <c r="FK958" s="13"/>
      <c r="FL958" s="13"/>
      <c r="FM958" s="13"/>
      <c r="FN958" s="13"/>
      <c r="FO958" s="13"/>
      <c r="FP958" s="13"/>
      <c r="FQ958" s="13"/>
      <c r="FR958" s="13"/>
      <c r="FS958" s="13"/>
      <c r="FT958" s="13"/>
      <c r="FU958" s="13"/>
      <c r="FV958" s="13"/>
      <c r="FW958" s="13"/>
      <c r="FX958" s="13"/>
      <c r="FY958" s="13"/>
      <c r="FZ958" s="13"/>
      <c r="GA958" s="13"/>
      <c r="GB958" s="13"/>
      <c r="GC958" s="13"/>
      <c r="GD958" s="13"/>
      <c r="GE958" s="13"/>
    </row>
    <row r="959" spans="1:187" x14ac:dyDescent="0.2">
      <c r="A959" s="3"/>
      <c r="B959" s="3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EZ959" s="14"/>
      <c r="FA959" s="14"/>
      <c r="FB959" s="14"/>
      <c r="FC959" s="14"/>
      <c r="FD959" s="14"/>
      <c r="FE959" s="14"/>
      <c r="FF959" s="14"/>
      <c r="FG959" s="14"/>
      <c r="FH959" s="14"/>
      <c r="FI959" s="14"/>
      <c r="FJ959" s="14"/>
      <c r="FK959" s="14"/>
      <c r="FL959" s="14"/>
      <c r="FM959" s="14"/>
      <c r="FN959" s="14"/>
      <c r="FO959" s="14"/>
      <c r="FP959" s="14"/>
      <c r="FQ959" s="14"/>
      <c r="FR959" s="14"/>
      <c r="FS959" s="14"/>
      <c r="FT959" s="14"/>
      <c r="FU959" s="14"/>
      <c r="FV959" s="14"/>
      <c r="FW959" s="14"/>
      <c r="FX959" s="14"/>
      <c r="FY959" s="14"/>
      <c r="FZ959" s="14"/>
      <c r="GA959" s="14"/>
      <c r="GB959" s="14"/>
      <c r="GC959" s="14"/>
      <c r="GD959" s="14"/>
      <c r="GE959" s="14"/>
    </row>
    <row r="960" spans="1:187" x14ac:dyDescent="0.2">
      <c r="A960" s="3"/>
      <c r="B960" s="3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EZ960" s="4"/>
      <c r="FA960" s="4"/>
      <c r="FB960" s="4"/>
      <c r="FC960" s="4"/>
      <c r="FD960" s="4"/>
      <c r="FE960" s="4"/>
      <c r="FF960" s="4"/>
      <c r="FG960" s="4"/>
      <c r="FH960" s="4"/>
      <c r="FI960" s="4"/>
      <c r="FJ960" s="4"/>
      <c r="FK960" s="4"/>
      <c r="FL960" s="4"/>
      <c r="FM960" s="4"/>
      <c r="FN960" s="4"/>
      <c r="FO960" s="4"/>
      <c r="FP960" s="4"/>
      <c r="FQ960" s="4"/>
      <c r="FR960" s="4"/>
      <c r="FS960" s="4"/>
      <c r="FT960" s="4"/>
      <c r="FU960" s="4"/>
      <c r="FV960" s="4"/>
      <c r="FW960" s="4"/>
      <c r="FX960" s="4"/>
      <c r="FY960" s="4"/>
      <c r="FZ960" s="4"/>
      <c r="GA960" s="4"/>
      <c r="GB960" s="4"/>
      <c r="GC960" s="4"/>
      <c r="GD960" s="4"/>
      <c r="GE960" s="4"/>
    </row>
    <row r="961" spans="1:187" x14ac:dyDescent="0.2">
      <c r="A961" s="3"/>
      <c r="B961" s="3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EZ961" s="4"/>
      <c r="FA961" s="4"/>
      <c r="FB961" s="4"/>
      <c r="FC961" s="4"/>
      <c r="FD961" s="4"/>
      <c r="FE961" s="4"/>
      <c r="FF961" s="4"/>
      <c r="FG961" s="4"/>
      <c r="FH961" s="4"/>
      <c r="FI961" s="4"/>
      <c r="FJ961" s="4"/>
      <c r="FK961" s="4"/>
      <c r="FL961" s="4"/>
      <c r="FM961" s="4"/>
      <c r="FN961" s="4"/>
      <c r="FO961" s="4"/>
      <c r="FP961" s="4"/>
      <c r="FQ961" s="4"/>
      <c r="FR961" s="4"/>
      <c r="FS961" s="4"/>
      <c r="FT961" s="4"/>
      <c r="FU961" s="4"/>
      <c r="FV961" s="4"/>
      <c r="FW961" s="4"/>
      <c r="FX961" s="4"/>
      <c r="FY961" s="4"/>
      <c r="FZ961" s="4"/>
      <c r="GA961" s="4"/>
      <c r="GB961" s="4"/>
      <c r="GC961" s="4"/>
      <c r="GD961" s="4"/>
      <c r="GE961" s="4"/>
    </row>
    <row r="962" spans="1:187" x14ac:dyDescent="0.2">
      <c r="A962" s="3"/>
      <c r="B962" s="3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EZ962" s="13"/>
      <c r="FA962" s="13"/>
      <c r="FB962" s="13"/>
      <c r="FC962" s="13"/>
      <c r="FD962" s="13"/>
      <c r="FE962" s="13"/>
      <c r="FF962" s="13"/>
      <c r="FG962" s="13"/>
      <c r="FH962" s="13"/>
      <c r="FI962" s="13"/>
      <c r="FJ962" s="13"/>
      <c r="FK962" s="13"/>
      <c r="FL962" s="13"/>
      <c r="FM962" s="13"/>
      <c r="FN962" s="13"/>
      <c r="FO962" s="13"/>
      <c r="FP962" s="13"/>
      <c r="FQ962" s="13"/>
      <c r="FR962" s="13"/>
      <c r="FS962" s="13"/>
      <c r="FT962" s="13"/>
      <c r="FU962" s="13"/>
      <c r="FV962" s="13"/>
      <c r="FW962" s="13"/>
      <c r="FX962" s="13"/>
      <c r="FY962" s="13"/>
      <c r="FZ962" s="13"/>
      <c r="GA962" s="13"/>
      <c r="GB962" s="13"/>
      <c r="GC962" s="13"/>
      <c r="GD962" s="13"/>
      <c r="GE962" s="13"/>
    </row>
    <row r="963" spans="1:187" x14ac:dyDescent="0.2">
      <c r="A963" s="3"/>
      <c r="B963" s="3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EZ963" s="14"/>
      <c r="FA963" s="14"/>
      <c r="FB963" s="14"/>
      <c r="FC963" s="14"/>
      <c r="FD963" s="14"/>
      <c r="FE963" s="14"/>
      <c r="FF963" s="14"/>
      <c r="FG963" s="14"/>
      <c r="FH963" s="14"/>
      <c r="FI963" s="14"/>
      <c r="FJ963" s="14"/>
      <c r="FK963" s="14"/>
      <c r="FL963" s="14"/>
      <c r="FM963" s="14"/>
      <c r="FN963" s="14"/>
      <c r="FO963" s="14"/>
      <c r="FP963" s="14"/>
      <c r="FQ963" s="14"/>
      <c r="FR963" s="14"/>
      <c r="FS963" s="14"/>
      <c r="FT963" s="14"/>
      <c r="FU963" s="14"/>
      <c r="FV963" s="14"/>
      <c r="FW963" s="14"/>
      <c r="FX963" s="14"/>
      <c r="FY963" s="14"/>
      <c r="FZ963" s="14"/>
      <c r="GA963" s="14"/>
      <c r="GB963" s="14"/>
      <c r="GC963" s="14"/>
      <c r="GD963" s="14"/>
      <c r="GE963" s="14"/>
    </row>
    <row r="964" spans="1:187" x14ac:dyDescent="0.2">
      <c r="A964" s="3"/>
      <c r="B964" s="3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EZ964" s="4"/>
      <c r="FA964" s="4"/>
      <c r="FB964" s="4"/>
      <c r="FC964" s="4"/>
      <c r="FD964" s="4"/>
      <c r="FE964" s="4"/>
      <c r="FF964" s="4"/>
      <c r="FG964" s="4"/>
      <c r="FH964" s="4"/>
      <c r="FI964" s="4"/>
      <c r="FJ964" s="4"/>
      <c r="FK964" s="4"/>
      <c r="FL964" s="4"/>
      <c r="FM964" s="4"/>
      <c r="FN964" s="4"/>
      <c r="FO964" s="4"/>
      <c r="FP964" s="4"/>
      <c r="FQ964" s="4"/>
      <c r="FR964" s="4"/>
      <c r="FS964" s="4"/>
      <c r="FT964" s="4"/>
      <c r="FU964" s="4"/>
      <c r="FV964" s="4"/>
      <c r="FW964" s="4"/>
      <c r="FX964" s="4"/>
      <c r="FY964" s="4"/>
      <c r="FZ964" s="4"/>
      <c r="GA964" s="4"/>
      <c r="GB964" s="4"/>
      <c r="GC964" s="4"/>
      <c r="GD964" s="4"/>
      <c r="GE964" s="4"/>
    </row>
    <row r="965" spans="1:187" x14ac:dyDescent="0.2">
      <c r="A965" s="3"/>
      <c r="B965" s="3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EZ965" s="4"/>
      <c r="FA965" s="4"/>
      <c r="FB965" s="4"/>
      <c r="FC965" s="4"/>
      <c r="FD965" s="4"/>
      <c r="FE965" s="4"/>
      <c r="FF965" s="4"/>
      <c r="FG965" s="4"/>
      <c r="FH965" s="4"/>
      <c r="FI965" s="4"/>
      <c r="FJ965" s="4"/>
      <c r="FK965" s="4"/>
      <c r="FL965" s="4"/>
      <c r="FM965" s="4"/>
      <c r="FN965" s="4"/>
      <c r="FO965" s="4"/>
      <c r="FP965" s="4"/>
      <c r="FQ965" s="4"/>
      <c r="FR965" s="4"/>
      <c r="FS965" s="4"/>
      <c r="FT965" s="4"/>
      <c r="FU965" s="4"/>
      <c r="FV965" s="4"/>
      <c r="FW965" s="4"/>
      <c r="FX965" s="4"/>
      <c r="FY965" s="4"/>
      <c r="FZ965" s="4"/>
      <c r="GA965" s="4"/>
      <c r="GB965" s="4"/>
      <c r="GC965" s="4"/>
      <c r="GD965" s="4"/>
      <c r="GE965" s="4"/>
    </row>
    <row r="966" spans="1:187" x14ac:dyDescent="0.2">
      <c r="A966" s="3"/>
      <c r="B966" s="3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EZ966" s="13"/>
      <c r="FA966" s="13"/>
      <c r="FB966" s="13"/>
      <c r="FC966" s="13"/>
      <c r="FD966" s="13"/>
      <c r="FE966" s="13"/>
      <c r="FF966" s="13"/>
      <c r="FG966" s="13"/>
      <c r="FH966" s="13"/>
      <c r="FI966" s="13"/>
      <c r="FJ966" s="13"/>
      <c r="FK966" s="13"/>
      <c r="FL966" s="13"/>
      <c r="FM966" s="13"/>
      <c r="FN966" s="13"/>
      <c r="FO966" s="13"/>
      <c r="FP966" s="13"/>
      <c r="FQ966" s="13"/>
      <c r="FR966" s="13"/>
      <c r="FS966" s="13"/>
      <c r="FT966" s="13"/>
      <c r="FU966" s="13"/>
      <c r="FV966" s="13"/>
      <c r="FW966" s="13"/>
      <c r="FX966" s="13"/>
      <c r="FY966" s="13"/>
      <c r="FZ966" s="13"/>
      <c r="GA966" s="13"/>
      <c r="GB966" s="13"/>
      <c r="GC966" s="13"/>
      <c r="GD966" s="13"/>
      <c r="GE966" s="13"/>
    </row>
    <row r="967" spans="1:187" x14ac:dyDescent="0.2">
      <c r="A967" s="3"/>
      <c r="B967" s="3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EZ967" s="14"/>
      <c r="FA967" s="14"/>
      <c r="FB967" s="14"/>
      <c r="FC967" s="14"/>
      <c r="FD967" s="14"/>
      <c r="FE967" s="14"/>
      <c r="FF967" s="14"/>
      <c r="FG967" s="14"/>
      <c r="FH967" s="14"/>
      <c r="FI967" s="14"/>
      <c r="FJ967" s="14"/>
      <c r="FK967" s="14"/>
      <c r="FL967" s="14"/>
      <c r="FM967" s="14"/>
      <c r="FN967" s="14"/>
      <c r="FO967" s="14"/>
      <c r="FP967" s="14"/>
      <c r="FQ967" s="14"/>
      <c r="FR967" s="14"/>
      <c r="FS967" s="14"/>
      <c r="FT967" s="14"/>
      <c r="FU967" s="14"/>
      <c r="FV967" s="14"/>
      <c r="FW967" s="14"/>
      <c r="FX967" s="14"/>
      <c r="FY967" s="14"/>
      <c r="FZ967" s="14"/>
      <c r="GA967" s="14"/>
      <c r="GB967" s="14"/>
      <c r="GC967" s="14"/>
      <c r="GD967" s="14"/>
      <c r="GE967" s="14"/>
    </row>
    <row r="968" spans="1:187" x14ac:dyDescent="0.2">
      <c r="A968" s="3"/>
      <c r="B968" s="3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EZ968" s="4"/>
      <c r="FA968" s="4"/>
      <c r="FB968" s="4"/>
      <c r="FC968" s="4"/>
      <c r="FD968" s="4"/>
      <c r="FE968" s="4"/>
      <c r="FF968" s="4"/>
      <c r="FG968" s="4"/>
      <c r="FH968" s="4"/>
      <c r="FI968" s="4"/>
      <c r="FJ968" s="4"/>
      <c r="FK968" s="4"/>
      <c r="FL968" s="4"/>
      <c r="FM968" s="4"/>
      <c r="FN968" s="4"/>
      <c r="FO968" s="4"/>
      <c r="FP968" s="4"/>
      <c r="FQ968" s="4"/>
      <c r="FR968" s="4"/>
      <c r="FS968" s="4"/>
      <c r="FT968" s="4"/>
      <c r="FU968" s="4"/>
      <c r="FV968" s="4"/>
      <c r="FW968" s="4"/>
      <c r="FX968" s="4"/>
      <c r="FY968" s="4"/>
      <c r="FZ968" s="4"/>
      <c r="GA968" s="4"/>
      <c r="GB968" s="4"/>
      <c r="GC968" s="4"/>
      <c r="GD968" s="4"/>
      <c r="GE968" s="4"/>
    </row>
    <row r="969" spans="1:187" x14ac:dyDescent="0.2">
      <c r="A969" s="3"/>
      <c r="B969" s="3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EZ969" s="4"/>
      <c r="FA969" s="4"/>
      <c r="FB969" s="4"/>
      <c r="FC969" s="4"/>
      <c r="FD969" s="4"/>
      <c r="FE969" s="4"/>
      <c r="FF969" s="4"/>
      <c r="FG969" s="4"/>
      <c r="FH969" s="4"/>
      <c r="FI969" s="4"/>
      <c r="FJ969" s="4"/>
      <c r="FK969" s="4"/>
      <c r="FL969" s="4"/>
      <c r="FM969" s="4"/>
      <c r="FN969" s="4"/>
      <c r="FO969" s="4"/>
      <c r="FP969" s="4"/>
      <c r="FQ969" s="4"/>
      <c r="FR969" s="4"/>
      <c r="FS969" s="4"/>
      <c r="FT969" s="4"/>
      <c r="FU969" s="4"/>
      <c r="FV969" s="4"/>
      <c r="FW969" s="4"/>
      <c r="FX969" s="4"/>
      <c r="FY969" s="4"/>
      <c r="FZ969" s="4"/>
      <c r="GA969" s="4"/>
      <c r="GB969" s="4"/>
      <c r="GC969" s="4"/>
      <c r="GD969" s="4"/>
      <c r="GE969" s="4"/>
    </row>
    <row r="970" spans="1:187" x14ac:dyDescent="0.2">
      <c r="A970" s="3"/>
      <c r="B970" s="3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EZ970" s="13"/>
      <c r="FA970" s="13"/>
      <c r="FB970" s="13"/>
      <c r="FC970" s="13"/>
      <c r="FD970" s="13"/>
      <c r="FE970" s="13"/>
      <c r="FF970" s="13"/>
      <c r="FG970" s="13"/>
      <c r="FH970" s="13"/>
      <c r="FI970" s="13"/>
      <c r="FJ970" s="13"/>
      <c r="FK970" s="13"/>
      <c r="FL970" s="13"/>
      <c r="FM970" s="13"/>
      <c r="FN970" s="13"/>
      <c r="FO970" s="13"/>
      <c r="FP970" s="13"/>
      <c r="FQ970" s="13"/>
      <c r="FR970" s="13"/>
      <c r="FS970" s="13"/>
      <c r="FT970" s="13"/>
      <c r="FU970" s="13"/>
      <c r="FV970" s="13"/>
      <c r="FW970" s="13"/>
      <c r="FX970" s="13"/>
      <c r="FY970" s="13"/>
      <c r="FZ970" s="13"/>
      <c r="GA970" s="13"/>
      <c r="GB970" s="13"/>
      <c r="GC970" s="13"/>
      <c r="GD970" s="13"/>
      <c r="GE970" s="13"/>
    </row>
    <row r="971" spans="1:187" x14ac:dyDescent="0.2">
      <c r="A971" s="3"/>
      <c r="B971" s="3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EZ971" s="14"/>
      <c r="FA971" s="14"/>
      <c r="FB971" s="14"/>
      <c r="FC971" s="14"/>
      <c r="FD971" s="14"/>
      <c r="FE971" s="14"/>
      <c r="FF971" s="14"/>
      <c r="FG971" s="14"/>
      <c r="FH971" s="14"/>
      <c r="FI971" s="14"/>
      <c r="FJ971" s="14"/>
      <c r="FK971" s="14"/>
      <c r="FL971" s="14"/>
      <c r="FM971" s="14"/>
      <c r="FN971" s="14"/>
      <c r="FO971" s="14"/>
      <c r="FP971" s="14"/>
      <c r="FQ971" s="14"/>
      <c r="FR971" s="14"/>
      <c r="FS971" s="14"/>
      <c r="FT971" s="14"/>
      <c r="FU971" s="14"/>
      <c r="FV971" s="14"/>
      <c r="FW971" s="14"/>
      <c r="FX971" s="14"/>
      <c r="FY971" s="14"/>
      <c r="FZ971" s="14"/>
      <c r="GA971" s="14"/>
      <c r="GB971" s="14"/>
      <c r="GC971" s="14"/>
      <c r="GD971" s="14"/>
      <c r="GE971" s="14"/>
    </row>
    <row r="972" spans="1:187" x14ac:dyDescent="0.2">
      <c r="A972" s="3"/>
      <c r="B972" s="3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EZ972" s="4"/>
      <c r="FA972" s="4"/>
      <c r="FB972" s="4"/>
      <c r="FC972" s="4"/>
      <c r="FD972" s="4"/>
      <c r="FE972" s="4"/>
      <c r="FF972" s="4"/>
      <c r="FG972" s="4"/>
      <c r="FH972" s="4"/>
      <c r="FI972" s="4"/>
      <c r="FJ972" s="4"/>
      <c r="FK972" s="4"/>
      <c r="FL972" s="4"/>
      <c r="FM972" s="4"/>
      <c r="FN972" s="4"/>
      <c r="FO972" s="4"/>
      <c r="FP972" s="4"/>
      <c r="FQ972" s="4"/>
      <c r="FR972" s="4"/>
      <c r="FS972" s="4"/>
      <c r="FT972" s="4"/>
      <c r="FU972" s="4"/>
      <c r="FV972" s="4"/>
      <c r="FW972" s="4"/>
      <c r="FX972" s="4"/>
      <c r="FY972" s="4"/>
      <c r="FZ972" s="4"/>
      <c r="GA972" s="4"/>
      <c r="GB972" s="4"/>
      <c r="GC972" s="4"/>
      <c r="GD972" s="4"/>
      <c r="GE972" s="4"/>
    </row>
    <row r="973" spans="1:187" x14ac:dyDescent="0.2">
      <c r="A973" s="3"/>
      <c r="B973" s="3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EZ973" s="4"/>
      <c r="FA973" s="4"/>
      <c r="FB973" s="4"/>
      <c r="FC973" s="4"/>
      <c r="FD973" s="4"/>
      <c r="FE973" s="4"/>
      <c r="FF973" s="4"/>
      <c r="FG973" s="4"/>
      <c r="FH973" s="4"/>
      <c r="FI973" s="4"/>
      <c r="FJ973" s="4"/>
      <c r="FK973" s="4"/>
      <c r="FL973" s="4"/>
      <c r="FM973" s="4"/>
      <c r="FN973" s="4"/>
      <c r="FO973" s="4"/>
      <c r="FP973" s="4"/>
      <c r="FQ973" s="4"/>
      <c r="FR973" s="4"/>
      <c r="FS973" s="4"/>
      <c r="FT973" s="4"/>
      <c r="FU973" s="4"/>
      <c r="FV973" s="4"/>
      <c r="FW973" s="4"/>
      <c r="FX973" s="4"/>
      <c r="FY973" s="4"/>
      <c r="FZ973" s="4"/>
      <c r="GA973" s="4"/>
      <c r="GB973" s="4"/>
      <c r="GC973" s="4"/>
      <c r="GD973" s="4"/>
      <c r="GE973" s="4"/>
    </row>
    <row r="974" spans="1:187" x14ac:dyDescent="0.2">
      <c r="A974" s="3"/>
      <c r="B974" s="3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EZ974" s="13"/>
      <c r="FA974" s="13"/>
      <c r="FB974" s="13"/>
      <c r="FC974" s="13"/>
      <c r="FD974" s="13"/>
      <c r="FE974" s="13"/>
      <c r="FF974" s="13"/>
      <c r="FG974" s="13"/>
      <c r="FH974" s="13"/>
      <c r="FI974" s="13"/>
      <c r="FJ974" s="13"/>
      <c r="FK974" s="13"/>
      <c r="FL974" s="13"/>
      <c r="FM974" s="13"/>
      <c r="FN974" s="13"/>
      <c r="FO974" s="13"/>
      <c r="FP974" s="13"/>
      <c r="FQ974" s="13"/>
      <c r="FR974" s="13"/>
      <c r="FS974" s="13"/>
      <c r="FT974" s="13"/>
      <c r="FU974" s="13"/>
      <c r="FV974" s="13"/>
      <c r="FW974" s="13"/>
      <c r="FX974" s="13"/>
      <c r="FY974" s="13"/>
      <c r="FZ974" s="13"/>
      <c r="GA974" s="13"/>
      <c r="GB974" s="13"/>
      <c r="GC974" s="13"/>
      <c r="GD974" s="13"/>
      <c r="GE974" s="13"/>
    </row>
    <row r="975" spans="1:187" x14ac:dyDescent="0.2">
      <c r="A975" s="3"/>
      <c r="B975" s="3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EZ975" s="14"/>
      <c r="FA975" s="14"/>
      <c r="FB975" s="14"/>
      <c r="FC975" s="14"/>
      <c r="FD975" s="14"/>
      <c r="FE975" s="14"/>
      <c r="FF975" s="14"/>
      <c r="FG975" s="14"/>
      <c r="FH975" s="14"/>
      <c r="FI975" s="14"/>
      <c r="FJ975" s="14"/>
      <c r="FK975" s="14"/>
      <c r="FL975" s="14"/>
      <c r="FM975" s="14"/>
      <c r="FN975" s="14"/>
      <c r="FO975" s="14"/>
      <c r="FP975" s="14"/>
      <c r="FQ975" s="14"/>
      <c r="FR975" s="14"/>
      <c r="FS975" s="14"/>
      <c r="FT975" s="14"/>
      <c r="FU975" s="14"/>
      <c r="FV975" s="14"/>
      <c r="FW975" s="14"/>
      <c r="FX975" s="14"/>
      <c r="FY975" s="14"/>
      <c r="FZ975" s="14"/>
      <c r="GA975" s="14"/>
      <c r="GB975" s="14"/>
      <c r="GC975" s="14"/>
      <c r="GD975" s="14"/>
      <c r="GE975" s="14"/>
    </row>
    <row r="976" spans="1:187" x14ac:dyDescent="0.2">
      <c r="A976" s="3"/>
      <c r="B976" s="3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EZ976" s="4"/>
      <c r="FA976" s="4"/>
      <c r="FB976" s="4"/>
      <c r="FC976" s="4"/>
      <c r="FD976" s="4"/>
      <c r="FE976" s="4"/>
      <c r="FF976" s="4"/>
      <c r="FG976" s="4"/>
      <c r="FH976" s="4"/>
      <c r="FI976" s="4"/>
      <c r="FJ976" s="4"/>
      <c r="FK976" s="4"/>
      <c r="FL976" s="4"/>
      <c r="FM976" s="4"/>
      <c r="FN976" s="4"/>
      <c r="FO976" s="4"/>
      <c r="FP976" s="4"/>
      <c r="FQ976" s="4"/>
      <c r="FR976" s="4"/>
      <c r="FS976" s="4"/>
      <c r="FT976" s="4"/>
      <c r="FU976" s="4"/>
      <c r="FV976" s="4"/>
      <c r="FW976" s="4"/>
      <c r="FX976" s="4"/>
      <c r="FY976" s="4"/>
      <c r="FZ976" s="4"/>
      <c r="GA976" s="4"/>
      <c r="GB976" s="4"/>
      <c r="GC976" s="4"/>
      <c r="GD976" s="4"/>
      <c r="GE976" s="4"/>
    </row>
    <row r="977" spans="1:187" x14ac:dyDescent="0.2">
      <c r="A977" s="3"/>
      <c r="B977" s="3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EZ977" s="4"/>
      <c r="FA977" s="4"/>
      <c r="FB977" s="4"/>
      <c r="FC977" s="4"/>
      <c r="FD977" s="4"/>
      <c r="FE977" s="4"/>
      <c r="FF977" s="4"/>
      <c r="FG977" s="4"/>
      <c r="FH977" s="4"/>
      <c r="FI977" s="4"/>
      <c r="FJ977" s="4"/>
      <c r="FK977" s="4"/>
      <c r="FL977" s="4"/>
      <c r="FM977" s="4"/>
      <c r="FN977" s="4"/>
      <c r="FO977" s="4"/>
      <c r="FP977" s="4"/>
      <c r="FQ977" s="4"/>
      <c r="FR977" s="4"/>
      <c r="FS977" s="4"/>
      <c r="FT977" s="4"/>
      <c r="FU977" s="4"/>
      <c r="FV977" s="4"/>
      <c r="FW977" s="4"/>
      <c r="FX977" s="4"/>
      <c r="FY977" s="4"/>
      <c r="FZ977" s="4"/>
      <c r="GA977" s="4"/>
      <c r="GB977" s="4"/>
      <c r="GC977" s="4"/>
      <c r="GD977" s="4"/>
      <c r="GE977" s="4"/>
    </row>
    <row r="978" spans="1:187" x14ac:dyDescent="0.2">
      <c r="A978" s="3"/>
      <c r="B978" s="3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EZ978" s="13"/>
      <c r="FA978" s="13"/>
      <c r="FB978" s="13"/>
      <c r="FC978" s="13"/>
      <c r="FD978" s="13"/>
      <c r="FE978" s="13"/>
      <c r="FF978" s="13"/>
      <c r="FG978" s="13"/>
      <c r="FH978" s="13"/>
      <c r="FI978" s="13"/>
      <c r="FJ978" s="13"/>
      <c r="FK978" s="13"/>
      <c r="FL978" s="13"/>
      <c r="FM978" s="13"/>
      <c r="FN978" s="13"/>
      <c r="FO978" s="13"/>
      <c r="FP978" s="13"/>
      <c r="FQ978" s="13"/>
      <c r="FR978" s="13"/>
      <c r="FS978" s="13"/>
      <c r="FT978" s="13"/>
      <c r="FU978" s="13"/>
      <c r="FV978" s="13"/>
      <c r="FW978" s="13"/>
      <c r="FX978" s="13"/>
      <c r="FY978" s="13"/>
      <c r="FZ978" s="13"/>
      <c r="GA978" s="13"/>
      <c r="GB978" s="13"/>
      <c r="GC978" s="13"/>
      <c r="GD978" s="13"/>
      <c r="GE978" s="13"/>
    </row>
    <row r="979" spans="1:187" x14ac:dyDescent="0.2">
      <c r="A979" s="3"/>
      <c r="B979" s="3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EZ979" s="14"/>
      <c r="FA979" s="14"/>
      <c r="FB979" s="14"/>
      <c r="FC979" s="14"/>
      <c r="FD979" s="14"/>
      <c r="FE979" s="14"/>
      <c r="FF979" s="14"/>
      <c r="FG979" s="14"/>
      <c r="FH979" s="14"/>
      <c r="FI979" s="14"/>
      <c r="FJ979" s="14"/>
      <c r="FK979" s="14"/>
      <c r="FL979" s="14"/>
      <c r="FM979" s="14"/>
      <c r="FN979" s="14"/>
      <c r="FO979" s="14"/>
      <c r="FP979" s="14"/>
      <c r="FQ979" s="14"/>
      <c r="FR979" s="14"/>
      <c r="FS979" s="14"/>
      <c r="FT979" s="14"/>
      <c r="FU979" s="14"/>
      <c r="FV979" s="14"/>
      <c r="FW979" s="14"/>
      <c r="FX979" s="14"/>
      <c r="FY979" s="14"/>
      <c r="FZ979" s="14"/>
      <c r="GA979" s="14"/>
      <c r="GB979" s="14"/>
      <c r="GC979" s="14"/>
      <c r="GD979" s="14"/>
      <c r="GE979" s="14"/>
    </row>
    <row r="980" spans="1:187" x14ac:dyDescent="0.2">
      <c r="A980" s="3"/>
      <c r="B980" s="3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EZ980" s="4"/>
      <c r="FA980" s="4"/>
      <c r="FB980" s="4"/>
      <c r="FC980" s="4"/>
      <c r="FD980" s="4"/>
      <c r="FE980" s="4"/>
      <c r="FF980" s="4"/>
      <c r="FG980" s="4"/>
      <c r="FH980" s="4"/>
      <c r="FI980" s="4"/>
      <c r="FJ980" s="4"/>
      <c r="FK980" s="4"/>
      <c r="FL980" s="4"/>
      <c r="FM980" s="4"/>
      <c r="FN980" s="4"/>
      <c r="FO980" s="4"/>
      <c r="FP980" s="4"/>
      <c r="FQ980" s="4"/>
      <c r="FR980" s="4"/>
      <c r="FS980" s="4"/>
      <c r="FT980" s="4"/>
      <c r="FU980" s="4"/>
      <c r="FV980" s="4"/>
      <c r="FW980" s="4"/>
      <c r="FX980" s="4"/>
      <c r="FY980" s="4"/>
      <c r="FZ980" s="4"/>
      <c r="GA980" s="4"/>
      <c r="GB980" s="4"/>
      <c r="GC980" s="4"/>
      <c r="GD980" s="4"/>
      <c r="GE980" s="4"/>
    </row>
    <row r="981" spans="1:187" x14ac:dyDescent="0.2">
      <c r="A981" s="3"/>
      <c r="B981" s="3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EZ981" s="4"/>
      <c r="FA981" s="4"/>
      <c r="FB981" s="4"/>
      <c r="FC981" s="4"/>
      <c r="FD981" s="4"/>
      <c r="FE981" s="4"/>
      <c r="FF981" s="4"/>
      <c r="FG981" s="4"/>
      <c r="FH981" s="4"/>
      <c r="FI981" s="4"/>
      <c r="FJ981" s="4"/>
      <c r="FK981" s="4"/>
      <c r="FL981" s="4"/>
      <c r="FM981" s="4"/>
      <c r="FN981" s="4"/>
      <c r="FO981" s="4"/>
      <c r="FP981" s="4"/>
      <c r="FQ981" s="4"/>
      <c r="FR981" s="4"/>
      <c r="FS981" s="4"/>
      <c r="FT981" s="4"/>
      <c r="FU981" s="4"/>
      <c r="FV981" s="4"/>
      <c r="FW981" s="4"/>
      <c r="FX981" s="4"/>
      <c r="FY981" s="4"/>
      <c r="FZ981" s="4"/>
      <c r="GA981" s="4"/>
      <c r="GB981" s="4"/>
      <c r="GC981" s="4"/>
      <c r="GD981" s="4"/>
      <c r="GE981" s="4"/>
    </row>
    <row r="982" spans="1:187" x14ac:dyDescent="0.2">
      <c r="A982" s="3"/>
      <c r="B982" s="3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EZ982" s="13"/>
      <c r="FA982" s="13"/>
      <c r="FB982" s="13"/>
      <c r="FC982" s="13"/>
      <c r="FD982" s="13"/>
      <c r="FE982" s="13"/>
      <c r="FF982" s="13"/>
      <c r="FG982" s="13"/>
      <c r="FH982" s="13"/>
      <c r="FI982" s="13"/>
      <c r="FJ982" s="13"/>
      <c r="FK982" s="13"/>
      <c r="FL982" s="13"/>
      <c r="FM982" s="13"/>
      <c r="FN982" s="13"/>
      <c r="FO982" s="13"/>
      <c r="FP982" s="13"/>
      <c r="FQ982" s="13"/>
      <c r="FR982" s="13"/>
      <c r="FS982" s="13"/>
      <c r="FT982" s="13"/>
      <c r="FU982" s="13"/>
      <c r="FV982" s="13"/>
      <c r="FW982" s="13"/>
      <c r="FX982" s="13"/>
      <c r="FY982" s="13"/>
      <c r="FZ982" s="13"/>
      <c r="GA982" s="13"/>
      <c r="GB982" s="13"/>
      <c r="GC982" s="13"/>
      <c r="GD982" s="13"/>
      <c r="GE982" s="13"/>
    </row>
    <row r="983" spans="1:187" x14ac:dyDescent="0.2">
      <c r="A983" s="3"/>
      <c r="B983" s="3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EZ983" s="14"/>
      <c r="FA983" s="14"/>
      <c r="FB983" s="14"/>
      <c r="FC983" s="14"/>
      <c r="FD983" s="14"/>
      <c r="FE983" s="14"/>
      <c r="FF983" s="14"/>
      <c r="FG983" s="14"/>
      <c r="FH983" s="14"/>
      <c r="FI983" s="14"/>
      <c r="FJ983" s="14"/>
      <c r="FK983" s="14"/>
      <c r="FL983" s="14"/>
      <c r="FM983" s="14"/>
      <c r="FN983" s="14"/>
      <c r="FO983" s="14"/>
      <c r="FP983" s="14"/>
      <c r="FQ983" s="14"/>
      <c r="FR983" s="14"/>
      <c r="FS983" s="14"/>
      <c r="FT983" s="14"/>
      <c r="FU983" s="14"/>
      <c r="FV983" s="14"/>
      <c r="FW983" s="14"/>
      <c r="FX983" s="14"/>
      <c r="FY983" s="14"/>
      <c r="FZ983" s="14"/>
      <c r="GA983" s="14"/>
      <c r="GB983" s="14"/>
      <c r="GC983" s="14"/>
      <c r="GD983" s="14"/>
      <c r="GE983" s="14"/>
    </row>
    <row r="984" spans="1:187" x14ac:dyDescent="0.2">
      <c r="A984" s="3"/>
      <c r="B984" s="3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EZ984" s="4"/>
      <c r="FA984" s="4"/>
      <c r="FB984" s="4"/>
      <c r="FC984" s="4"/>
      <c r="FD984" s="4"/>
      <c r="FE984" s="4"/>
      <c r="FF984" s="4"/>
      <c r="FG984" s="4"/>
      <c r="FH984" s="4"/>
      <c r="FI984" s="4"/>
      <c r="FJ984" s="4"/>
      <c r="FK984" s="4"/>
      <c r="FL984" s="4"/>
      <c r="FM984" s="4"/>
      <c r="FN984" s="4"/>
      <c r="FO984" s="4"/>
      <c r="FP984" s="4"/>
      <c r="FQ984" s="4"/>
      <c r="FR984" s="4"/>
      <c r="FS984" s="4"/>
      <c r="FT984" s="4"/>
      <c r="FU984" s="4"/>
      <c r="FV984" s="4"/>
      <c r="FW984" s="4"/>
      <c r="FX984" s="4"/>
      <c r="FY984" s="4"/>
      <c r="FZ984" s="4"/>
      <c r="GA984" s="4"/>
      <c r="GB984" s="4"/>
      <c r="GC984" s="4"/>
      <c r="GD984" s="4"/>
      <c r="GE984" s="4"/>
    </row>
    <row r="985" spans="1:187" x14ac:dyDescent="0.2">
      <c r="A985" s="3"/>
      <c r="B985" s="3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EZ985" s="4"/>
      <c r="FA985" s="4"/>
      <c r="FB985" s="4"/>
      <c r="FC985" s="4"/>
      <c r="FD985" s="4"/>
      <c r="FE985" s="4"/>
      <c r="FF985" s="4"/>
      <c r="FG985" s="4"/>
      <c r="FH985" s="4"/>
      <c r="FI985" s="4"/>
      <c r="FJ985" s="4"/>
      <c r="FK985" s="4"/>
      <c r="FL985" s="4"/>
      <c r="FM985" s="4"/>
      <c r="FN985" s="4"/>
      <c r="FO985" s="4"/>
      <c r="FP985" s="4"/>
      <c r="FQ985" s="4"/>
      <c r="FR985" s="4"/>
      <c r="FS985" s="4"/>
      <c r="FT985" s="4"/>
      <c r="FU985" s="4"/>
      <c r="FV985" s="4"/>
      <c r="FW985" s="4"/>
      <c r="FX985" s="4"/>
      <c r="FY985" s="4"/>
      <c r="FZ985" s="4"/>
      <c r="GA985" s="4"/>
      <c r="GB985" s="4"/>
      <c r="GC985" s="4"/>
      <c r="GD985" s="4"/>
      <c r="GE985" s="4"/>
    </row>
    <row r="986" spans="1:187" x14ac:dyDescent="0.2">
      <c r="A986" s="3"/>
      <c r="B986" s="3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EZ986" s="13"/>
      <c r="FA986" s="13"/>
      <c r="FB986" s="13"/>
      <c r="FC986" s="13"/>
      <c r="FD986" s="13"/>
      <c r="FE986" s="13"/>
      <c r="FF986" s="13"/>
      <c r="FG986" s="13"/>
      <c r="FH986" s="13"/>
      <c r="FI986" s="13"/>
      <c r="FJ986" s="13"/>
      <c r="FK986" s="13"/>
      <c r="FL986" s="13"/>
      <c r="FM986" s="13"/>
      <c r="FN986" s="13"/>
      <c r="FO986" s="13"/>
      <c r="FP986" s="13"/>
      <c r="FQ986" s="13"/>
      <c r="FR986" s="13"/>
      <c r="FS986" s="13"/>
      <c r="FT986" s="13"/>
      <c r="FU986" s="13"/>
      <c r="FV986" s="13"/>
      <c r="FW986" s="13"/>
      <c r="FX986" s="13"/>
      <c r="FY986" s="13"/>
      <c r="FZ986" s="13"/>
      <c r="GA986" s="13"/>
      <c r="GB986" s="13"/>
      <c r="GC986" s="13"/>
      <c r="GD986" s="13"/>
      <c r="GE986" s="13"/>
    </row>
    <row r="987" spans="1:187" x14ac:dyDescent="0.2">
      <c r="A987" s="3"/>
      <c r="B987" s="3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EZ987" s="14"/>
      <c r="FA987" s="14"/>
      <c r="FB987" s="14"/>
      <c r="FC987" s="14"/>
      <c r="FD987" s="14"/>
      <c r="FE987" s="14"/>
      <c r="FF987" s="14"/>
      <c r="FG987" s="14"/>
      <c r="FH987" s="14"/>
      <c r="FI987" s="14"/>
      <c r="FJ987" s="14"/>
      <c r="FK987" s="14"/>
      <c r="FL987" s="14"/>
      <c r="FM987" s="14"/>
      <c r="FN987" s="14"/>
      <c r="FO987" s="14"/>
      <c r="FP987" s="14"/>
      <c r="FQ987" s="14"/>
      <c r="FR987" s="14"/>
      <c r="FS987" s="14"/>
      <c r="FT987" s="14"/>
      <c r="FU987" s="14"/>
      <c r="FV987" s="14"/>
      <c r="FW987" s="14"/>
      <c r="FX987" s="14"/>
      <c r="FY987" s="14"/>
      <c r="FZ987" s="14"/>
      <c r="GA987" s="14"/>
      <c r="GB987" s="14"/>
      <c r="GC987" s="14"/>
      <c r="GD987" s="14"/>
      <c r="GE987" s="14"/>
    </row>
    <row r="988" spans="1:187" x14ac:dyDescent="0.2">
      <c r="A988" s="3"/>
      <c r="B988" s="3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EZ988" s="4"/>
      <c r="FA988" s="4"/>
      <c r="FB988" s="4"/>
      <c r="FC988" s="4"/>
      <c r="FD988" s="4"/>
      <c r="FE988" s="4"/>
      <c r="FF988" s="4"/>
      <c r="FG988" s="4"/>
      <c r="FH988" s="4"/>
      <c r="FI988" s="4"/>
      <c r="FJ988" s="4"/>
      <c r="FK988" s="4"/>
      <c r="FL988" s="4"/>
      <c r="FM988" s="4"/>
      <c r="FN988" s="4"/>
      <c r="FO988" s="4"/>
      <c r="FP988" s="4"/>
      <c r="FQ988" s="4"/>
      <c r="FR988" s="4"/>
      <c r="FS988" s="4"/>
      <c r="FT988" s="4"/>
      <c r="FU988" s="4"/>
      <c r="FV988" s="4"/>
      <c r="FW988" s="4"/>
      <c r="FX988" s="4"/>
      <c r="FY988" s="4"/>
      <c r="FZ988" s="4"/>
      <c r="GA988" s="4"/>
      <c r="GB988" s="4"/>
      <c r="GC988" s="4"/>
      <c r="GD988" s="4"/>
      <c r="GE988" s="4"/>
    </row>
    <row r="989" spans="1:187" x14ac:dyDescent="0.2">
      <c r="A989" s="3"/>
      <c r="B989" s="3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EZ989" s="4"/>
      <c r="FA989" s="4"/>
      <c r="FB989" s="4"/>
      <c r="FC989" s="4"/>
      <c r="FD989" s="4"/>
      <c r="FE989" s="4"/>
      <c r="FF989" s="4"/>
      <c r="FG989" s="4"/>
      <c r="FH989" s="4"/>
      <c r="FI989" s="4"/>
      <c r="FJ989" s="4"/>
      <c r="FK989" s="4"/>
      <c r="FL989" s="4"/>
      <c r="FM989" s="4"/>
      <c r="FN989" s="4"/>
      <c r="FO989" s="4"/>
      <c r="FP989" s="4"/>
      <c r="FQ989" s="4"/>
      <c r="FR989" s="4"/>
      <c r="FS989" s="4"/>
      <c r="FT989" s="4"/>
      <c r="FU989" s="4"/>
      <c r="FV989" s="4"/>
      <c r="FW989" s="4"/>
      <c r="FX989" s="4"/>
      <c r="FY989" s="4"/>
      <c r="FZ989" s="4"/>
      <c r="GA989" s="4"/>
      <c r="GB989" s="4"/>
      <c r="GC989" s="4"/>
      <c r="GD989" s="4"/>
      <c r="GE989" s="4"/>
    </row>
    <row r="990" spans="1:187" x14ac:dyDescent="0.2">
      <c r="A990" s="3"/>
      <c r="B990" s="3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EZ990" s="13"/>
      <c r="FA990" s="13"/>
      <c r="FB990" s="13"/>
      <c r="FC990" s="13"/>
      <c r="FD990" s="13"/>
      <c r="FE990" s="13"/>
      <c r="FF990" s="13"/>
      <c r="FG990" s="13"/>
      <c r="FH990" s="13"/>
      <c r="FI990" s="13"/>
      <c r="FJ990" s="13"/>
      <c r="FK990" s="13"/>
      <c r="FL990" s="13"/>
      <c r="FM990" s="13"/>
      <c r="FN990" s="13"/>
      <c r="FO990" s="13"/>
      <c r="FP990" s="13"/>
      <c r="FQ990" s="13"/>
      <c r="FR990" s="13"/>
      <c r="FS990" s="13"/>
      <c r="FT990" s="13"/>
      <c r="FU990" s="13"/>
      <c r="FV990" s="13"/>
      <c r="FW990" s="13"/>
      <c r="FX990" s="13"/>
      <c r="FY990" s="13"/>
      <c r="FZ990" s="13"/>
      <c r="GA990" s="13"/>
      <c r="GB990" s="13"/>
      <c r="GC990" s="13"/>
      <c r="GD990" s="13"/>
      <c r="GE990" s="13"/>
    </row>
    <row r="991" spans="1:187" x14ac:dyDescent="0.2">
      <c r="A991" s="3"/>
      <c r="B991" s="3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EZ991" s="14"/>
      <c r="FA991" s="14"/>
      <c r="FB991" s="14"/>
      <c r="FC991" s="14"/>
      <c r="FD991" s="14"/>
      <c r="FE991" s="14"/>
      <c r="FF991" s="14"/>
      <c r="FG991" s="14"/>
      <c r="FH991" s="14"/>
      <c r="FI991" s="14"/>
      <c r="FJ991" s="14"/>
      <c r="FK991" s="14"/>
      <c r="FL991" s="14"/>
      <c r="FM991" s="14"/>
      <c r="FN991" s="14"/>
      <c r="FO991" s="14"/>
      <c r="FP991" s="14"/>
      <c r="FQ991" s="14"/>
      <c r="FR991" s="14"/>
      <c r="FS991" s="14"/>
      <c r="FT991" s="14"/>
      <c r="FU991" s="14"/>
      <c r="FV991" s="14"/>
      <c r="FW991" s="14"/>
      <c r="FX991" s="14"/>
      <c r="FY991" s="14"/>
      <c r="FZ991" s="14"/>
      <c r="GA991" s="14"/>
      <c r="GB991" s="14"/>
      <c r="GC991" s="14"/>
      <c r="GD991" s="14"/>
      <c r="GE991" s="14"/>
    </row>
    <row r="992" spans="1:187" x14ac:dyDescent="0.2">
      <c r="A992" s="3"/>
      <c r="B992" s="3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EZ992" s="4"/>
      <c r="FA992" s="4"/>
      <c r="FB992" s="4"/>
      <c r="FC992" s="4"/>
      <c r="FD992" s="4"/>
      <c r="FE992" s="4"/>
      <c r="FF992" s="4"/>
      <c r="FG992" s="4"/>
      <c r="FH992" s="4"/>
      <c r="FI992" s="4"/>
      <c r="FJ992" s="4"/>
      <c r="FK992" s="4"/>
      <c r="FL992" s="4"/>
      <c r="FM992" s="4"/>
      <c r="FN992" s="4"/>
      <c r="FO992" s="4"/>
      <c r="FP992" s="4"/>
      <c r="FQ992" s="4"/>
      <c r="FR992" s="4"/>
      <c r="FS992" s="4"/>
      <c r="FT992" s="4"/>
      <c r="FU992" s="4"/>
      <c r="FV992" s="4"/>
      <c r="FW992" s="4"/>
      <c r="FX992" s="4"/>
      <c r="FY992" s="4"/>
      <c r="FZ992" s="4"/>
      <c r="GA992" s="4"/>
      <c r="GB992" s="4"/>
      <c r="GC992" s="4"/>
      <c r="GD992" s="4"/>
      <c r="GE992" s="4"/>
    </row>
    <row r="993" spans="1:187" x14ac:dyDescent="0.2">
      <c r="A993" s="3"/>
      <c r="B993" s="3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EZ993" s="4"/>
      <c r="FA993" s="4"/>
      <c r="FB993" s="4"/>
      <c r="FC993" s="4"/>
      <c r="FD993" s="4"/>
      <c r="FE993" s="4"/>
      <c r="FF993" s="4"/>
      <c r="FG993" s="4"/>
      <c r="FH993" s="4"/>
      <c r="FI993" s="4"/>
      <c r="FJ993" s="4"/>
      <c r="FK993" s="4"/>
      <c r="FL993" s="4"/>
      <c r="FM993" s="4"/>
      <c r="FN993" s="4"/>
      <c r="FO993" s="4"/>
      <c r="FP993" s="4"/>
      <c r="FQ993" s="4"/>
      <c r="FR993" s="4"/>
      <c r="FS993" s="4"/>
      <c r="FT993" s="4"/>
      <c r="FU993" s="4"/>
      <c r="FV993" s="4"/>
      <c r="FW993" s="4"/>
      <c r="FX993" s="4"/>
      <c r="FY993" s="4"/>
      <c r="FZ993" s="4"/>
      <c r="GA993" s="4"/>
      <c r="GB993" s="4"/>
      <c r="GC993" s="4"/>
      <c r="GD993" s="4"/>
      <c r="GE993" s="4"/>
    </row>
    <row r="994" spans="1:187" x14ac:dyDescent="0.2">
      <c r="A994" s="3"/>
      <c r="B994" s="3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EZ994" s="13"/>
      <c r="FA994" s="13"/>
      <c r="FB994" s="13"/>
      <c r="FC994" s="13"/>
      <c r="FD994" s="13"/>
      <c r="FE994" s="13"/>
      <c r="FF994" s="13"/>
      <c r="FG994" s="13"/>
      <c r="FH994" s="13"/>
      <c r="FI994" s="13"/>
      <c r="FJ994" s="13"/>
      <c r="FK994" s="13"/>
      <c r="FL994" s="13"/>
      <c r="FM994" s="13"/>
      <c r="FN994" s="13"/>
      <c r="FO994" s="13"/>
      <c r="FP994" s="13"/>
      <c r="FQ994" s="13"/>
      <c r="FR994" s="13"/>
      <c r="FS994" s="13"/>
      <c r="FT994" s="13"/>
      <c r="FU994" s="13"/>
      <c r="FV994" s="13"/>
      <c r="FW994" s="13"/>
      <c r="FX994" s="13"/>
      <c r="FY994" s="13"/>
      <c r="FZ994" s="13"/>
      <c r="GA994" s="13"/>
      <c r="GB994" s="13"/>
      <c r="GC994" s="13"/>
      <c r="GD994" s="13"/>
      <c r="GE994" s="13"/>
    </row>
    <row r="995" spans="1:187" x14ac:dyDescent="0.2">
      <c r="A995" s="3"/>
      <c r="B995" s="3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EZ995" s="14"/>
      <c r="FA995" s="14"/>
      <c r="FB995" s="14"/>
      <c r="FC995" s="14"/>
      <c r="FD995" s="14"/>
      <c r="FE995" s="14"/>
      <c r="FF995" s="14"/>
      <c r="FG995" s="14"/>
      <c r="FH995" s="14"/>
      <c r="FI995" s="14"/>
      <c r="FJ995" s="14"/>
      <c r="FK995" s="14"/>
      <c r="FL995" s="14"/>
      <c r="FM995" s="14"/>
      <c r="FN995" s="14"/>
      <c r="FO995" s="14"/>
      <c r="FP995" s="14"/>
      <c r="FQ995" s="14"/>
      <c r="FR995" s="14"/>
      <c r="FS995" s="14"/>
      <c r="FT995" s="14"/>
      <c r="FU995" s="14"/>
      <c r="FV995" s="14"/>
      <c r="FW995" s="14"/>
      <c r="FX995" s="14"/>
      <c r="FY995" s="14"/>
      <c r="FZ995" s="14"/>
      <c r="GA995" s="14"/>
      <c r="GB995" s="14"/>
      <c r="GC995" s="14"/>
      <c r="GD995" s="14"/>
      <c r="GE995" s="14"/>
    </row>
    <row r="996" spans="1:187" x14ac:dyDescent="0.2">
      <c r="A996" s="3"/>
      <c r="B996" s="3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EZ996" s="4"/>
      <c r="FA996" s="4"/>
      <c r="FB996" s="4"/>
      <c r="FC996" s="4"/>
      <c r="FD996" s="4"/>
      <c r="FE996" s="4"/>
      <c r="FF996" s="4"/>
      <c r="FG996" s="4"/>
      <c r="FH996" s="4"/>
      <c r="FI996" s="4"/>
      <c r="FJ996" s="4"/>
      <c r="FK996" s="4"/>
      <c r="FL996" s="4"/>
      <c r="FM996" s="4"/>
      <c r="FN996" s="4"/>
      <c r="FO996" s="4"/>
      <c r="FP996" s="4"/>
      <c r="FQ996" s="4"/>
      <c r="FR996" s="4"/>
      <c r="FS996" s="4"/>
      <c r="FT996" s="4"/>
      <c r="FU996" s="4"/>
      <c r="FV996" s="4"/>
      <c r="FW996" s="4"/>
      <c r="FX996" s="4"/>
      <c r="FY996" s="4"/>
      <c r="FZ996" s="4"/>
      <c r="GA996" s="4"/>
      <c r="GB996" s="4"/>
      <c r="GC996" s="4"/>
      <c r="GD996" s="4"/>
      <c r="GE996" s="4"/>
    </row>
    <row r="997" spans="1:187" x14ac:dyDescent="0.2">
      <c r="A997" s="3"/>
      <c r="B997" s="3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EZ997" s="4"/>
      <c r="FA997" s="4"/>
      <c r="FB997" s="4"/>
      <c r="FC997" s="4"/>
      <c r="FD997" s="4"/>
      <c r="FE997" s="4"/>
      <c r="FF997" s="4"/>
      <c r="FG997" s="4"/>
      <c r="FH997" s="4"/>
      <c r="FI997" s="4"/>
      <c r="FJ997" s="4"/>
      <c r="FK997" s="4"/>
      <c r="FL997" s="4"/>
      <c r="FM997" s="4"/>
      <c r="FN997" s="4"/>
      <c r="FO997" s="4"/>
      <c r="FP997" s="4"/>
      <c r="FQ997" s="4"/>
      <c r="FR997" s="4"/>
      <c r="FS997" s="4"/>
      <c r="FT997" s="4"/>
      <c r="FU997" s="4"/>
      <c r="FV997" s="4"/>
      <c r="FW997" s="4"/>
      <c r="FX997" s="4"/>
      <c r="FY997" s="4"/>
      <c r="FZ997" s="4"/>
      <c r="GA997" s="4"/>
      <c r="GB997" s="4"/>
      <c r="GC997" s="4"/>
      <c r="GD997" s="4"/>
      <c r="GE997" s="4"/>
    </row>
    <row r="998" spans="1:187" x14ac:dyDescent="0.2">
      <c r="A998" s="3"/>
      <c r="B998" s="3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EZ998" s="13"/>
      <c r="FA998" s="13"/>
      <c r="FB998" s="13"/>
      <c r="FC998" s="13"/>
      <c r="FD998" s="13"/>
      <c r="FE998" s="13"/>
      <c r="FF998" s="13"/>
      <c r="FG998" s="13"/>
      <c r="FH998" s="13"/>
      <c r="FI998" s="13"/>
      <c r="FJ998" s="13"/>
      <c r="FK998" s="13"/>
      <c r="FL998" s="13"/>
      <c r="FM998" s="13"/>
      <c r="FN998" s="13"/>
      <c r="FO998" s="13"/>
      <c r="FP998" s="13"/>
      <c r="FQ998" s="13"/>
      <c r="FR998" s="13"/>
      <c r="FS998" s="13"/>
      <c r="FT998" s="13"/>
      <c r="FU998" s="13"/>
      <c r="FV998" s="13"/>
      <c r="FW998" s="13"/>
      <c r="FX998" s="13"/>
      <c r="FY998" s="13"/>
      <c r="FZ998" s="13"/>
      <c r="GA998" s="13"/>
      <c r="GB998" s="13"/>
      <c r="GC998" s="13"/>
      <c r="GD998" s="13"/>
      <c r="GE998" s="13"/>
    </row>
    <row r="999" spans="1:187" x14ac:dyDescent="0.2">
      <c r="A999" s="3"/>
      <c r="B999" s="3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EZ999" s="14"/>
      <c r="FA999" s="14"/>
      <c r="FB999" s="14"/>
      <c r="FC999" s="14"/>
      <c r="FD999" s="14"/>
      <c r="FE999" s="14"/>
      <c r="FF999" s="14"/>
      <c r="FG999" s="14"/>
      <c r="FH999" s="14"/>
      <c r="FI999" s="14"/>
      <c r="FJ999" s="14"/>
      <c r="FK999" s="14"/>
      <c r="FL999" s="14"/>
      <c r="FM999" s="14"/>
      <c r="FN999" s="14"/>
      <c r="FO999" s="14"/>
      <c r="FP999" s="14"/>
      <c r="FQ999" s="14"/>
      <c r="FR999" s="14"/>
      <c r="FS999" s="14"/>
      <c r="FT999" s="14"/>
      <c r="FU999" s="14"/>
      <c r="FV999" s="14"/>
      <c r="FW999" s="14"/>
      <c r="FX999" s="14"/>
      <c r="FY999" s="14"/>
      <c r="FZ999" s="14"/>
      <c r="GA999" s="14"/>
      <c r="GB999" s="14"/>
      <c r="GC999" s="14"/>
      <c r="GD999" s="14"/>
      <c r="GE999" s="14"/>
    </row>
    <row r="1000" spans="1:187" x14ac:dyDescent="0.2">
      <c r="A1000" s="3"/>
      <c r="B1000" s="3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EZ1000" s="4"/>
      <c r="FA1000" s="4"/>
      <c r="FB1000" s="4"/>
      <c r="FC1000" s="4"/>
      <c r="FD1000" s="4"/>
      <c r="FE1000" s="4"/>
      <c r="FF1000" s="4"/>
      <c r="FG1000" s="4"/>
      <c r="FH1000" s="4"/>
      <c r="FI1000" s="4"/>
      <c r="FJ1000" s="4"/>
      <c r="FK1000" s="4"/>
      <c r="FL1000" s="4"/>
      <c r="FM1000" s="4"/>
      <c r="FN1000" s="4"/>
      <c r="FO1000" s="4"/>
      <c r="FP1000" s="4"/>
      <c r="FQ1000" s="4"/>
      <c r="FR1000" s="4"/>
      <c r="FS1000" s="4"/>
      <c r="FT1000" s="4"/>
      <c r="FU1000" s="4"/>
      <c r="FV1000" s="4"/>
      <c r="FW1000" s="4"/>
      <c r="FX1000" s="4"/>
      <c r="FY1000" s="4"/>
      <c r="FZ1000" s="4"/>
      <c r="GA1000" s="4"/>
      <c r="GB1000" s="4"/>
      <c r="GC1000" s="4"/>
      <c r="GD1000" s="4"/>
      <c r="GE1000" s="4"/>
    </row>
    <row r="1001" spans="1:187" x14ac:dyDescent="0.2">
      <c r="A1001" s="3"/>
      <c r="B1001" s="3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EZ1001" s="4"/>
      <c r="FA1001" s="4"/>
      <c r="FB1001" s="4"/>
      <c r="FC1001" s="4"/>
      <c r="FD1001" s="4"/>
      <c r="FE1001" s="4"/>
      <c r="FF1001" s="4"/>
      <c r="FG1001" s="4"/>
      <c r="FH1001" s="4"/>
      <c r="FI1001" s="4"/>
      <c r="FJ1001" s="4"/>
      <c r="FK1001" s="4"/>
      <c r="FL1001" s="4"/>
      <c r="FM1001" s="4"/>
      <c r="FN1001" s="4"/>
      <c r="FO1001" s="4"/>
      <c r="FP1001" s="4"/>
      <c r="FQ1001" s="4"/>
      <c r="FR1001" s="4"/>
      <c r="FS1001" s="4"/>
      <c r="FT1001" s="4"/>
      <c r="FU1001" s="4"/>
      <c r="FV1001" s="4"/>
      <c r="FW1001" s="4"/>
      <c r="FX1001" s="4"/>
      <c r="FY1001" s="4"/>
      <c r="FZ1001" s="4"/>
      <c r="GA1001" s="4"/>
      <c r="GB1001" s="4"/>
      <c r="GC1001" s="4"/>
      <c r="GD1001" s="4"/>
      <c r="GE1001" s="4"/>
    </row>
    <row r="1002" spans="1:187" x14ac:dyDescent="0.2">
      <c r="A1002" s="3"/>
      <c r="B1002" s="3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EZ1002" s="13"/>
      <c r="FA1002" s="13"/>
      <c r="FB1002" s="13"/>
      <c r="FC1002" s="13"/>
      <c r="FD1002" s="13"/>
      <c r="FE1002" s="13"/>
      <c r="FF1002" s="13"/>
      <c r="FG1002" s="13"/>
      <c r="FH1002" s="13"/>
      <c r="FI1002" s="13"/>
      <c r="FJ1002" s="13"/>
      <c r="FK1002" s="13"/>
      <c r="FL1002" s="13"/>
      <c r="FM1002" s="13"/>
      <c r="FN1002" s="13"/>
      <c r="FO1002" s="13"/>
      <c r="FP1002" s="13"/>
      <c r="FQ1002" s="13"/>
      <c r="FR1002" s="13"/>
      <c r="FS1002" s="13"/>
      <c r="FT1002" s="13"/>
      <c r="FU1002" s="13"/>
      <c r="FV1002" s="13"/>
      <c r="FW1002" s="13"/>
      <c r="FX1002" s="13"/>
      <c r="FY1002" s="13"/>
      <c r="FZ1002" s="13"/>
      <c r="GA1002" s="13"/>
      <c r="GB1002" s="13"/>
      <c r="GC1002" s="13"/>
      <c r="GD1002" s="13"/>
      <c r="GE1002" s="13"/>
    </row>
    <row r="1003" spans="1:187" x14ac:dyDescent="0.2">
      <c r="A1003" s="3"/>
      <c r="B1003" s="3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EZ1003" s="14"/>
      <c r="FA1003" s="14"/>
      <c r="FB1003" s="14"/>
      <c r="FC1003" s="14"/>
      <c r="FD1003" s="14"/>
      <c r="FE1003" s="14"/>
      <c r="FF1003" s="14"/>
      <c r="FG1003" s="14"/>
      <c r="FH1003" s="14"/>
      <c r="FI1003" s="14"/>
      <c r="FJ1003" s="14"/>
      <c r="FK1003" s="14"/>
      <c r="FL1003" s="14"/>
      <c r="FM1003" s="14"/>
      <c r="FN1003" s="14"/>
      <c r="FO1003" s="14"/>
      <c r="FP1003" s="14"/>
      <c r="FQ1003" s="14"/>
      <c r="FR1003" s="14"/>
      <c r="FS1003" s="14"/>
      <c r="FT1003" s="14"/>
      <c r="FU1003" s="14"/>
      <c r="FV1003" s="14"/>
      <c r="FW1003" s="14"/>
      <c r="FX1003" s="14"/>
      <c r="FY1003" s="14"/>
      <c r="FZ1003" s="14"/>
      <c r="GA1003" s="14"/>
      <c r="GB1003" s="14"/>
      <c r="GC1003" s="14"/>
      <c r="GD1003" s="14"/>
      <c r="GE1003" s="14"/>
    </row>
    <row r="1004" spans="1:187" x14ac:dyDescent="0.2">
      <c r="A1004" s="3"/>
      <c r="B1004" s="3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EZ1004" s="4"/>
      <c r="FA1004" s="4"/>
      <c r="FB1004" s="4"/>
      <c r="FC1004" s="4"/>
      <c r="FD1004" s="4"/>
      <c r="FE1004" s="4"/>
      <c r="FF1004" s="4"/>
      <c r="FG1004" s="4"/>
      <c r="FH1004" s="4"/>
      <c r="FI1004" s="4"/>
      <c r="FJ1004" s="4"/>
      <c r="FK1004" s="4"/>
      <c r="FL1004" s="4"/>
      <c r="FM1004" s="4"/>
      <c r="FN1004" s="4"/>
      <c r="FO1004" s="4"/>
      <c r="FP1004" s="4"/>
      <c r="FQ1004" s="4"/>
      <c r="FR1004" s="4"/>
      <c r="FS1004" s="4"/>
      <c r="FT1004" s="4"/>
      <c r="FU1004" s="4"/>
      <c r="FV1004" s="4"/>
      <c r="FW1004" s="4"/>
      <c r="FX1004" s="4"/>
      <c r="FY1004" s="4"/>
      <c r="FZ1004" s="4"/>
      <c r="GA1004" s="4"/>
      <c r="GB1004" s="4"/>
      <c r="GC1004" s="4"/>
      <c r="GD1004" s="4"/>
      <c r="GE1004" s="4"/>
    </row>
    <row r="1005" spans="1:187" x14ac:dyDescent="0.2">
      <c r="A1005" s="3"/>
      <c r="B1005" s="3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EZ1005" s="4"/>
      <c r="FA1005" s="4"/>
      <c r="FB1005" s="4"/>
      <c r="FC1005" s="4"/>
      <c r="FD1005" s="4"/>
      <c r="FE1005" s="4"/>
      <c r="FF1005" s="4"/>
      <c r="FG1005" s="4"/>
      <c r="FH1005" s="4"/>
      <c r="FI1005" s="4"/>
      <c r="FJ1005" s="4"/>
      <c r="FK1005" s="4"/>
      <c r="FL1005" s="4"/>
      <c r="FM1005" s="4"/>
      <c r="FN1005" s="4"/>
      <c r="FO1005" s="4"/>
      <c r="FP1005" s="4"/>
      <c r="FQ1005" s="4"/>
      <c r="FR1005" s="4"/>
      <c r="FS1005" s="4"/>
      <c r="FT1005" s="4"/>
      <c r="FU1005" s="4"/>
      <c r="FV1005" s="4"/>
      <c r="FW1005" s="4"/>
      <c r="FX1005" s="4"/>
      <c r="FY1005" s="4"/>
      <c r="FZ1005" s="4"/>
      <c r="GA1005" s="4"/>
      <c r="GB1005" s="4"/>
      <c r="GC1005" s="4"/>
      <c r="GD1005" s="4"/>
      <c r="GE1005" s="4"/>
    </row>
    <row r="1006" spans="1:187" x14ac:dyDescent="0.2">
      <c r="A1006" s="3"/>
      <c r="B1006" s="3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EZ1006" s="13"/>
      <c r="FA1006" s="13"/>
      <c r="FB1006" s="13"/>
      <c r="FC1006" s="13"/>
      <c r="FD1006" s="13"/>
      <c r="FE1006" s="13"/>
      <c r="FF1006" s="13"/>
      <c r="FG1006" s="13"/>
      <c r="FH1006" s="13"/>
      <c r="FI1006" s="13"/>
      <c r="FJ1006" s="13"/>
      <c r="FK1006" s="13"/>
      <c r="FL1006" s="13"/>
      <c r="FM1006" s="13"/>
      <c r="FN1006" s="13"/>
      <c r="FO1006" s="13"/>
      <c r="FP1006" s="13"/>
      <c r="FQ1006" s="13"/>
      <c r="FR1006" s="13"/>
      <c r="FS1006" s="13"/>
      <c r="FT1006" s="13"/>
      <c r="FU1006" s="13"/>
      <c r="FV1006" s="13"/>
      <c r="FW1006" s="13"/>
      <c r="FX1006" s="13"/>
      <c r="FY1006" s="13"/>
      <c r="FZ1006" s="13"/>
      <c r="GA1006" s="13"/>
      <c r="GB1006" s="13"/>
      <c r="GC1006" s="13"/>
      <c r="GD1006" s="13"/>
      <c r="GE1006" s="13"/>
    </row>
    <row r="1007" spans="1:187" x14ac:dyDescent="0.2">
      <c r="A1007" s="3"/>
      <c r="B1007" s="3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EZ1007" s="14"/>
      <c r="FA1007" s="14"/>
      <c r="FB1007" s="14"/>
      <c r="FC1007" s="14"/>
      <c r="FD1007" s="14"/>
      <c r="FE1007" s="14"/>
      <c r="FF1007" s="14"/>
      <c r="FG1007" s="14"/>
      <c r="FH1007" s="14"/>
      <c r="FI1007" s="14"/>
      <c r="FJ1007" s="14"/>
      <c r="FK1007" s="14"/>
      <c r="FL1007" s="14"/>
      <c r="FM1007" s="14"/>
      <c r="FN1007" s="14"/>
      <c r="FO1007" s="14"/>
      <c r="FP1007" s="14"/>
      <c r="FQ1007" s="14"/>
      <c r="FR1007" s="14"/>
      <c r="FS1007" s="14"/>
      <c r="FT1007" s="14"/>
      <c r="FU1007" s="14"/>
      <c r="FV1007" s="14"/>
      <c r="FW1007" s="14"/>
      <c r="FX1007" s="14"/>
      <c r="FY1007" s="14"/>
      <c r="FZ1007" s="14"/>
      <c r="GA1007" s="14"/>
      <c r="GB1007" s="14"/>
      <c r="GC1007" s="14"/>
      <c r="GD1007" s="14"/>
      <c r="GE1007" s="14"/>
    </row>
    <row r="1008" spans="1:187" x14ac:dyDescent="0.2">
      <c r="A1008" s="3"/>
      <c r="B1008" s="3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EZ1008" s="4"/>
      <c r="FA1008" s="4"/>
      <c r="FB1008" s="4"/>
      <c r="FC1008" s="4"/>
      <c r="FD1008" s="4"/>
      <c r="FE1008" s="4"/>
      <c r="FF1008" s="4"/>
      <c r="FG1008" s="4"/>
      <c r="FH1008" s="4"/>
      <c r="FI1008" s="4"/>
      <c r="FJ1008" s="4"/>
      <c r="FK1008" s="4"/>
      <c r="FL1008" s="4"/>
      <c r="FM1008" s="4"/>
      <c r="FN1008" s="4"/>
      <c r="FO1008" s="4"/>
      <c r="FP1008" s="4"/>
      <c r="FQ1008" s="4"/>
      <c r="FR1008" s="4"/>
      <c r="FS1008" s="4"/>
      <c r="FT1008" s="4"/>
      <c r="FU1008" s="4"/>
      <c r="FV1008" s="4"/>
      <c r="FW1008" s="4"/>
      <c r="FX1008" s="4"/>
      <c r="FY1008" s="4"/>
      <c r="FZ1008" s="4"/>
      <c r="GA1008" s="4"/>
      <c r="GB1008" s="4"/>
      <c r="GC1008" s="4"/>
      <c r="GD1008" s="4"/>
      <c r="GE1008" s="4"/>
    </row>
    <row r="1009" spans="1:187" x14ac:dyDescent="0.2">
      <c r="A1009" s="3"/>
      <c r="B1009" s="3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EZ1009" s="4"/>
      <c r="FA1009" s="4"/>
      <c r="FB1009" s="4"/>
      <c r="FC1009" s="4"/>
      <c r="FD1009" s="4"/>
      <c r="FE1009" s="4"/>
      <c r="FF1009" s="4"/>
      <c r="FG1009" s="4"/>
      <c r="FH1009" s="4"/>
      <c r="FI1009" s="4"/>
      <c r="FJ1009" s="4"/>
      <c r="FK1009" s="4"/>
      <c r="FL1009" s="4"/>
      <c r="FM1009" s="4"/>
      <c r="FN1009" s="4"/>
      <c r="FO1009" s="4"/>
      <c r="FP1009" s="4"/>
      <c r="FQ1009" s="4"/>
      <c r="FR1009" s="4"/>
      <c r="FS1009" s="4"/>
      <c r="FT1009" s="4"/>
      <c r="FU1009" s="4"/>
      <c r="FV1009" s="4"/>
      <c r="FW1009" s="4"/>
      <c r="FX1009" s="4"/>
      <c r="FY1009" s="4"/>
      <c r="FZ1009" s="4"/>
      <c r="GA1009" s="4"/>
      <c r="GB1009" s="4"/>
      <c r="GC1009" s="4"/>
      <c r="GD1009" s="4"/>
      <c r="GE1009" s="4"/>
    </row>
    <row r="1010" spans="1:187" x14ac:dyDescent="0.2">
      <c r="A1010" s="3"/>
      <c r="B1010" s="3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EZ1010" s="13"/>
      <c r="FA1010" s="13"/>
      <c r="FB1010" s="13"/>
      <c r="FC1010" s="13"/>
      <c r="FD1010" s="13"/>
      <c r="FE1010" s="13"/>
      <c r="FF1010" s="13"/>
      <c r="FG1010" s="13"/>
      <c r="FH1010" s="13"/>
      <c r="FI1010" s="13"/>
      <c r="FJ1010" s="13"/>
      <c r="FK1010" s="13"/>
      <c r="FL1010" s="13"/>
      <c r="FM1010" s="13"/>
      <c r="FN1010" s="13"/>
      <c r="FO1010" s="13"/>
      <c r="FP1010" s="13"/>
      <c r="FQ1010" s="13"/>
      <c r="FR1010" s="13"/>
      <c r="FS1010" s="13"/>
      <c r="FT1010" s="13"/>
      <c r="FU1010" s="13"/>
      <c r="FV1010" s="13"/>
      <c r="FW1010" s="13"/>
      <c r="FX1010" s="13"/>
      <c r="FY1010" s="13"/>
      <c r="FZ1010" s="13"/>
      <c r="GA1010" s="13"/>
      <c r="GB1010" s="13"/>
      <c r="GC1010" s="13"/>
      <c r="GD1010" s="13"/>
      <c r="GE1010" s="13"/>
    </row>
    <row r="1011" spans="1:187" x14ac:dyDescent="0.2">
      <c r="A1011" s="3"/>
      <c r="B1011" s="3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EZ1011" s="14"/>
      <c r="FA1011" s="14"/>
      <c r="FB1011" s="14"/>
      <c r="FC1011" s="14"/>
      <c r="FD1011" s="14"/>
      <c r="FE1011" s="14"/>
      <c r="FF1011" s="14"/>
      <c r="FG1011" s="14"/>
      <c r="FH1011" s="14"/>
      <c r="FI1011" s="14"/>
      <c r="FJ1011" s="14"/>
      <c r="FK1011" s="14"/>
      <c r="FL1011" s="14"/>
      <c r="FM1011" s="14"/>
      <c r="FN1011" s="14"/>
      <c r="FO1011" s="14"/>
      <c r="FP1011" s="14"/>
      <c r="FQ1011" s="14"/>
      <c r="FR1011" s="14"/>
      <c r="FS1011" s="14"/>
      <c r="FT1011" s="14"/>
      <c r="FU1011" s="14"/>
      <c r="FV1011" s="14"/>
      <c r="FW1011" s="14"/>
      <c r="FX1011" s="14"/>
      <c r="FY1011" s="14"/>
      <c r="FZ1011" s="14"/>
      <c r="GA1011" s="14"/>
      <c r="GB1011" s="14"/>
      <c r="GC1011" s="14"/>
      <c r="GD1011" s="14"/>
      <c r="GE1011" s="14"/>
    </row>
    <row r="1012" spans="1:187" x14ac:dyDescent="0.2">
      <c r="A1012" s="3"/>
      <c r="B1012" s="3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EZ1012" s="4"/>
      <c r="FA1012" s="4"/>
      <c r="FB1012" s="4"/>
      <c r="FC1012" s="4"/>
      <c r="FD1012" s="4"/>
      <c r="FE1012" s="4"/>
      <c r="FF1012" s="4"/>
      <c r="FG1012" s="4"/>
      <c r="FH1012" s="4"/>
      <c r="FI1012" s="4"/>
      <c r="FJ1012" s="4"/>
      <c r="FK1012" s="4"/>
      <c r="FL1012" s="4"/>
      <c r="FM1012" s="4"/>
      <c r="FN1012" s="4"/>
      <c r="FO1012" s="4"/>
      <c r="FP1012" s="4"/>
      <c r="FQ1012" s="4"/>
      <c r="FR1012" s="4"/>
      <c r="FS1012" s="4"/>
      <c r="FT1012" s="4"/>
      <c r="FU1012" s="4"/>
      <c r="FV1012" s="4"/>
      <c r="FW1012" s="4"/>
      <c r="FX1012" s="4"/>
      <c r="FY1012" s="4"/>
      <c r="FZ1012" s="4"/>
      <c r="GA1012" s="4"/>
      <c r="GB1012" s="4"/>
      <c r="GC1012" s="4"/>
      <c r="GD1012" s="4"/>
      <c r="GE1012" s="4"/>
    </row>
    <row r="1013" spans="1:187" x14ac:dyDescent="0.2">
      <c r="A1013" s="3"/>
      <c r="B1013" s="3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EZ1013" s="4"/>
      <c r="FA1013" s="4"/>
      <c r="FB1013" s="4"/>
      <c r="FC1013" s="4"/>
      <c r="FD1013" s="4"/>
      <c r="FE1013" s="4"/>
      <c r="FF1013" s="4"/>
      <c r="FG1013" s="4"/>
      <c r="FH1013" s="4"/>
      <c r="FI1013" s="4"/>
      <c r="FJ1013" s="4"/>
      <c r="FK1013" s="4"/>
      <c r="FL1013" s="4"/>
      <c r="FM1013" s="4"/>
      <c r="FN1013" s="4"/>
      <c r="FO1013" s="4"/>
      <c r="FP1013" s="4"/>
      <c r="FQ1013" s="4"/>
      <c r="FR1013" s="4"/>
      <c r="FS1013" s="4"/>
      <c r="FT1013" s="4"/>
      <c r="FU1013" s="4"/>
      <c r="FV1013" s="4"/>
      <c r="FW1013" s="4"/>
      <c r="FX1013" s="4"/>
      <c r="FY1013" s="4"/>
      <c r="FZ1013" s="4"/>
      <c r="GA1013" s="4"/>
      <c r="GB1013" s="4"/>
      <c r="GC1013" s="4"/>
      <c r="GD1013" s="4"/>
      <c r="GE1013" s="4"/>
    </row>
    <row r="1014" spans="1:187" x14ac:dyDescent="0.2">
      <c r="A1014" s="3"/>
      <c r="B1014" s="3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EZ1014" s="13"/>
      <c r="FA1014" s="13"/>
      <c r="FB1014" s="13"/>
      <c r="FC1014" s="13"/>
      <c r="FD1014" s="13"/>
      <c r="FE1014" s="13"/>
      <c r="FF1014" s="13"/>
      <c r="FG1014" s="13"/>
      <c r="FH1014" s="13"/>
      <c r="FI1014" s="13"/>
      <c r="FJ1014" s="13"/>
      <c r="FK1014" s="13"/>
      <c r="FL1014" s="13"/>
      <c r="FM1014" s="13"/>
      <c r="FN1014" s="13"/>
      <c r="FO1014" s="13"/>
      <c r="FP1014" s="13"/>
      <c r="FQ1014" s="13"/>
      <c r="FR1014" s="13"/>
      <c r="FS1014" s="13"/>
      <c r="FT1014" s="13"/>
      <c r="FU1014" s="13"/>
      <c r="FV1014" s="13"/>
      <c r="FW1014" s="13"/>
      <c r="FX1014" s="13"/>
      <c r="FY1014" s="13"/>
      <c r="FZ1014" s="13"/>
      <c r="GA1014" s="13"/>
      <c r="GB1014" s="13"/>
      <c r="GC1014" s="13"/>
      <c r="GD1014" s="13"/>
      <c r="GE1014" s="13"/>
    </row>
    <row r="1015" spans="1:187" x14ac:dyDescent="0.2">
      <c r="A1015" s="3"/>
      <c r="B1015" s="3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EZ1015" s="14"/>
      <c r="FA1015" s="14"/>
      <c r="FB1015" s="14"/>
      <c r="FC1015" s="14"/>
      <c r="FD1015" s="14"/>
      <c r="FE1015" s="14"/>
      <c r="FF1015" s="14"/>
      <c r="FG1015" s="14"/>
      <c r="FH1015" s="14"/>
      <c r="FI1015" s="14"/>
      <c r="FJ1015" s="14"/>
      <c r="FK1015" s="14"/>
      <c r="FL1015" s="14"/>
      <c r="FM1015" s="14"/>
      <c r="FN1015" s="14"/>
      <c r="FO1015" s="14"/>
      <c r="FP1015" s="14"/>
      <c r="FQ1015" s="14"/>
      <c r="FR1015" s="14"/>
      <c r="FS1015" s="14"/>
      <c r="FT1015" s="14"/>
      <c r="FU1015" s="14"/>
      <c r="FV1015" s="14"/>
      <c r="FW1015" s="14"/>
      <c r="FX1015" s="14"/>
      <c r="FY1015" s="14"/>
      <c r="FZ1015" s="14"/>
      <c r="GA1015" s="14"/>
      <c r="GB1015" s="14"/>
      <c r="GC1015" s="14"/>
      <c r="GD1015" s="14"/>
      <c r="GE1015" s="14"/>
    </row>
    <row r="1016" spans="1:187" x14ac:dyDescent="0.2">
      <c r="A1016" s="3"/>
      <c r="B1016" s="3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EZ1016" s="4"/>
      <c r="FA1016" s="4"/>
      <c r="FB1016" s="4"/>
      <c r="FC1016" s="4"/>
      <c r="FD1016" s="4"/>
      <c r="FE1016" s="4"/>
      <c r="FF1016" s="4"/>
      <c r="FG1016" s="4"/>
      <c r="FH1016" s="4"/>
      <c r="FI1016" s="4"/>
      <c r="FJ1016" s="4"/>
      <c r="FK1016" s="4"/>
      <c r="FL1016" s="4"/>
      <c r="FM1016" s="4"/>
      <c r="FN1016" s="4"/>
      <c r="FO1016" s="4"/>
      <c r="FP1016" s="4"/>
      <c r="FQ1016" s="4"/>
      <c r="FR1016" s="4"/>
      <c r="FS1016" s="4"/>
      <c r="FT1016" s="4"/>
      <c r="FU1016" s="4"/>
      <c r="FV1016" s="4"/>
      <c r="FW1016" s="4"/>
      <c r="FX1016" s="4"/>
      <c r="FY1016" s="4"/>
      <c r="FZ1016" s="4"/>
      <c r="GA1016" s="4"/>
      <c r="GB1016" s="4"/>
      <c r="GC1016" s="4"/>
      <c r="GD1016" s="4"/>
      <c r="GE1016" s="4"/>
    </row>
    <row r="1017" spans="1:187" x14ac:dyDescent="0.2">
      <c r="A1017" s="3"/>
      <c r="B1017" s="3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EZ1017" s="4"/>
      <c r="FA1017" s="4"/>
      <c r="FB1017" s="4"/>
      <c r="FC1017" s="4"/>
      <c r="FD1017" s="4"/>
      <c r="FE1017" s="4"/>
      <c r="FF1017" s="4"/>
      <c r="FG1017" s="4"/>
      <c r="FH1017" s="4"/>
      <c r="FI1017" s="4"/>
      <c r="FJ1017" s="4"/>
      <c r="FK1017" s="4"/>
      <c r="FL1017" s="4"/>
      <c r="FM1017" s="4"/>
      <c r="FN1017" s="4"/>
      <c r="FO1017" s="4"/>
      <c r="FP1017" s="4"/>
      <c r="FQ1017" s="4"/>
      <c r="FR1017" s="4"/>
      <c r="FS1017" s="4"/>
      <c r="FT1017" s="4"/>
      <c r="FU1017" s="4"/>
      <c r="FV1017" s="4"/>
      <c r="FW1017" s="4"/>
      <c r="FX1017" s="4"/>
      <c r="FY1017" s="4"/>
      <c r="FZ1017" s="4"/>
      <c r="GA1017" s="4"/>
      <c r="GB1017" s="4"/>
      <c r="GC1017" s="4"/>
      <c r="GD1017" s="4"/>
      <c r="GE1017" s="4"/>
    </row>
    <row r="1018" spans="1:187" x14ac:dyDescent="0.2">
      <c r="A1018" s="3"/>
      <c r="B1018" s="3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EZ1018" s="13"/>
      <c r="FA1018" s="13"/>
      <c r="FB1018" s="13"/>
      <c r="FC1018" s="13"/>
      <c r="FD1018" s="13"/>
      <c r="FE1018" s="13"/>
      <c r="FF1018" s="13"/>
      <c r="FG1018" s="13"/>
      <c r="FH1018" s="13"/>
      <c r="FI1018" s="13"/>
      <c r="FJ1018" s="13"/>
      <c r="FK1018" s="13"/>
      <c r="FL1018" s="13"/>
      <c r="FM1018" s="13"/>
      <c r="FN1018" s="13"/>
      <c r="FO1018" s="13"/>
      <c r="FP1018" s="13"/>
      <c r="FQ1018" s="13"/>
      <c r="FR1018" s="13"/>
      <c r="FS1018" s="13"/>
      <c r="FT1018" s="13"/>
      <c r="FU1018" s="13"/>
      <c r="FV1018" s="13"/>
      <c r="FW1018" s="13"/>
      <c r="FX1018" s="13"/>
      <c r="FY1018" s="13"/>
      <c r="FZ1018" s="13"/>
      <c r="GA1018" s="13"/>
      <c r="GB1018" s="13"/>
      <c r="GC1018" s="13"/>
      <c r="GD1018" s="13"/>
      <c r="GE1018" s="13"/>
    </row>
    <row r="1019" spans="1:187" x14ac:dyDescent="0.2">
      <c r="A1019" s="3"/>
      <c r="B1019" s="3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EZ1019" s="14"/>
      <c r="FA1019" s="14"/>
      <c r="FB1019" s="14"/>
      <c r="FC1019" s="14"/>
      <c r="FD1019" s="14"/>
      <c r="FE1019" s="14"/>
      <c r="FF1019" s="14"/>
      <c r="FG1019" s="14"/>
      <c r="FH1019" s="14"/>
      <c r="FI1019" s="14"/>
      <c r="FJ1019" s="14"/>
      <c r="FK1019" s="14"/>
      <c r="FL1019" s="14"/>
      <c r="FM1019" s="14"/>
      <c r="FN1019" s="14"/>
      <c r="FO1019" s="14"/>
      <c r="FP1019" s="14"/>
      <c r="FQ1019" s="14"/>
      <c r="FR1019" s="14"/>
      <c r="FS1019" s="14"/>
      <c r="FT1019" s="14"/>
      <c r="FU1019" s="14"/>
      <c r="FV1019" s="14"/>
      <c r="FW1019" s="14"/>
      <c r="FX1019" s="14"/>
      <c r="FY1019" s="14"/>
      <c r="FZ1019" s="14"/>
      <c r="GA1019" s="14"/>
      <c r="GB1019" s="14"/>
      <c r="GC1019" s="14"/>
      <c r="GD1019" s="14"/>
      <c r="GE1019" s="14"/>
    </row>
    <row r="1020" spans="1:187" x14ac:dyDescent="0.2">
      <c r="A1020" s="3"/>
      <c r="B1020" s="3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EZ1020" s="4"/>
      <c r="FA1020" s="4"/>
      <c r="FB1020" s="4"/>
      <c r="FC1020" s="4"/>
      <c r="FD1020" s="4"/>
      <c r="FE1020" s="4"/>
      <c r="FF1020" s="4"/>
      <c r="FG1020" s="4"/>
      <c r="FH1020" s="4"/>
      <c r="FI1020" s="4"/>
      <c r="FJ1020" s="4"/>
      <c r="FK1020" s="4"/>
      <c r="FL1020" s="4"/>
      <c r="FM1020" s="4"/>
      <c r="FN1020" s="4"/>
      <c r="FO1020" s="4"/>
      <c r="FP1020" s="4"/>
      <c r="FQ1020" s="4"/>
      <c r="FR1020" s="4"/>
      <c r="FS1020" s="4"/>
      <c r="FT1020" s="4"/>
      <c r="FU1020" s="4"/>
      <c r="FV1020" s="4"/>
      <c r="FW1020" s="4"/>
      <c r="FX1020" s="4"/>
      <c r="FY1020" s="4"/>
      <c r="FZ1020" s="4"/>
      <c r="GA1020" s="4"/>
      <c r="GB1020" s="4"/>
      <c r="GC1020" s="4"/>
      <c r="GD1020" s="4"/>
      <c r="GE1020" s="4"/>
    </row>
    <row r="1021" spans="1:187" x14ac:dyDescent="0.2">
      <c r="A1021" s="3"/>
      <c r="B1021" s="3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EZ1021" s="4"/>
      <c r="FA1021" s="4"/>
      <c r="FB1021" s="4"/>
      <c r="FC1021" s="4"/>
      <c r="FD1021" s="4"/>
      <c r="FE1021" s="4"/>
      <c r="FF1021" s="4"/>
      <c r="FG1021" s="4"/>
      <c r="FH1021" s="4"/>
      <c r="FI1021" s="4"/>
      <c r="FJ1021" s="4"/>
      <c r="FK1021" s="4"/>
      <c r="FL1021" s="4"/>
      <c r="FM1021" s="4"/>
      <c r="FN1021" s="4"/>
      <c r="FO1021" s="4"/>
      <c r="FP1021" s="4"/>
      <c r="FQ1021" s="4"/>
      <c r="FR1021" s="4"/>
      <c r="FS1021" s="4"/>
      <c r="FT1021" s="4"/>
      <c r="FU1021" s="4"/>
      <c r="FV1021" s="4"/>
      <c r="FW1021" s="4"/>
      <c r="FX1021" s="4"/>
      <c r="FY1021" s="4"/>
      <c r="FZ1021" s="4"/>
      <c r="GA1021" s="4"/>
      <c r="GB1021" s="4"/>
      <c r="GC1021" s="4"/>
      <c r="GD1021" s="4"/>
      <c r="GE1021" s="4"/>
    </row>
    <row r="1022" spans="1:187" x14ac:dyDescent="0.2">
      <c r="A1022" s="3"/>
      <c r="B1022" s="3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EZ1022" s="13"/>
      <c r="FA1022" s="13"/>
      <c r="FB1022" s="13"/>
      <c r="FC1022" s="13"/>
      <c r="FD1022" s="13"/>
      <c r="FE1022" s="13"/>
      <c r="FF1022" s="13"/>
      <c r="FG1022" s="13"/>
      <c r="FH1022" s="13"/>
      <c r="FI1022" s="13"/>
      <c r="FJ1022" s="13"/>
      <c r="FK1022" s="13"/>
      <c r="FL1022" s="13"/>
      <c r="FM1022" s="13"/>
      <c r="FN1022" s="13"/>
      <c r="FO1022" s="13"/>
      <c r="FP1022" s="13"/>
      <c r="FQ1022" s="13"/>
      <c r="FR1022" s="13"/>
      <c r="FS1022" s="13"/>
      <c r="FT1022" s="13"/>
      <c r="FU1022" s="13"/>
      <c r="FV1022" s="13"/>
      <c r="FW1022" s="13"/>
      <c r="FX1022" s="13"/>
      <c r="FY1022" s="13"/>
      <c r="FZ1022" s="13"/>
      <c r="GA1022" s="13"/>
      <c r="GB1022" s="13"/>
      <c r="GC1022" s="13"/>
      <c r="GD1022" s="13"/>
      <c r="GE1022" s="13"/>
    </row>
    <row r="1023" spans="1:187" x14ac:dyDescent="0.2">
      <c r="A1023" s="3"/>
      <c r="B1023" s="3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EZ1023" s="14"/>
      <c r="FA1023" s="14"/>
      <c r="FB1023" s="14"/>
      <c r="FC1023" s="14"/>
      <c r="FD1023" s="14"/>
      <c r="FE1023" s="14"/>
      <c r="FF1023" s="14"/>
      <c r="FG1023" s="14"/>
      <c r="FH1023" s="14"/>
      <c r="FI1023" s="14"/>
      <c r="FJ1023" s="14"/>
      <c r="FK1023" s="14"/>
      <c r="FL1023" s="14"/>
      <c r="FM1023" s="14"/>
      <c r="FN1023" s="14"/>
      <c r="FO1023" s="14"/>
      <c r="FP1023" s="14"/>
      <c r="FQ1023" s="14"/>
      <c r="FR1023" s="14"/>
      <c r="FS1023" s="14"/>
      <c r="FT1023" s="14"/>
      <c r="FU1023" s="14"/>
      <c r="FV1023" s="14"/>
      <c r="FW1023" s="14"/>
      <c r="FX1023" s="14"/>
      <c r="FY1023" s="14"/>
      <c r="FZ1023" s="14"/>
      <c r="GA1023" s="14"/>
      <c r="GB1023" s="14"/>
      <c r="GC1023" s="14"/>
      <c r="GD1023" s="14"/>
      <c r="GE1023" s="14"/>
    </row>
    <row r="1024" spans="1:187" x14ac:dyDescent="0.2">
      <c r="A1024" s="3"/>
      <c r="B1024" s="3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EZ1024" s="4"/>
      <c r="FA1024" s="4"/>
      <c r="FB1024" s="4"/>
      <c r="FC1024" s="4"/>
      <c r="FD1024" s="4"/>
      <c r="FE1024" s="4"/>
      <c r="FF1024" s="4"/>
      <c r="FG1024" s="4"/>
      <c r="FH1024" s="4"/>
      <c r="FI1024" s="4"/>
      <c r="FJ1024" s="4"/>
      <c r="FK1024" s="4"/>
      <c r="FL1024" s="4"/>
      <c r="FM1024" s="4"/>
      <c r="FN1024" s="4"/>
      <c r="FO1024" s="4"/>
      <c r="FP1024" s="4"/>
      <c r="FQ1024" s="4"/>
      <c r="FR1024" s="4"/>
      <c r="FS1024" s="4"/>
      <c r="FT1024" s="4"/>
      <c r="FU1024" s="4"/>
      <c r="FV1024" s="4"/>
      <c r="FW1024" s="4"/>
      <c r="FX1024" s="4"/>
      <c r="FY1024" s="4"/>
      <c r="FZ1024" s="4"/>
      <c r="GA1024" s="4"/>
      <c r="GB1024" s="4"/>
      <c r="GC1024" s="4"/>
      <c r="GD1024" s="4"/>
      <c r="GE1024" s="4"/>
    </row>
    <row r="1025" spans="1:187" x14ac:dyDescent="0.2">
      <c r="A1025" s="3"/>
      <c r="B1025" s="3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EZ1025" s="4"/>
      <c r="FA1025" s="4"/>
      <c r="FB1025" s="4"/>
      <c r="FC1025" s="4"/>
      <c r="FD1025" s="4"/>
      <c r="FE1025" s="4"/>
      <c r="FF1025" s="4"/>
      <c r="FG1025" s="4"/>
      <c r="FH1025" s="4"/>
      <c r="FI1025" s="4"/>
      <c r="FJ1025" s="4"/>
      <c r="FK1025" s="4"/>
      <c r="FL1025" s="4"/>
      <c r="FM1025" s="4"/>
      <c r="FN1025" s="4"/>
      <c r="FO1025" s="4"/>
      <c r="FP1025" s="4"/>
      <c r="FQ1025" s="4"/>
      <c r="FR1025" s="4"/>
      <c r="FS1025" s="4"/>
      <c r="FT1025" s="4"/>
      <c r="FU1025" s="4"/>
      <c r="FV1025" s="4"/>
      <c r="FW1025" s="4"/>
      <c r="FX1025" s="4"/>
      <c r="FY1025" s="4"/>
      <c r="FZ1025" s="4"/>
      <c r="GA1025" s="4"/>
      <c r="GB1025" s="4"/>
      <c r="GC1025" s="4"/>
      <c r="GD1025" s="4"/>
      <c r="GE1025" s="4"/>
    </row>
    <row r="1026" spans="1:187" x14ac:dyDescent="0.2">
      <c r="A1026" s="3"/>
      <c r="B1026" s="3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EZ1026" s="13"/>
      <c r="FA1026" s="13"/>
      <c r="FB1026" s="13"/>
      <c r="FC1026" s="13"/>
      <c r="FD1026" s="13"/>
      <c r="FE1026" s="13"/>
      <c r="FF1026" s="13"/>
      <c r="FG1026" s="13"/>
      <c r="FH1026" s="13"/>
      <c r="FI1026" s="13"/>
      <c r="FJ1026" s="13"/>
      <c r="FK1026" s="13"/>
      <c r="FL1026" s="13"/>
      <c r="FM1026" s="13"/>
      <c r="FN1026" s="13"/>
      <c r="FO1026" s="13"/>
      <c r="FP1026" s="13"/>
      <c r="FQ1026" s="13"/>
      <c r="FR1026" s="13"/>
      <c r="FS1026" s="13"/>
      <c r="FT1026" s="13"/>
      <c r="FU1026" s="13"/>
      <c r="FV1026" s="13"/>
      <c r="FW1026" s="13"/>
      <c r="FX1026" s="13"/>
      <c r="FY1026" s="13"/>
      <c r="FZ1026" s="13"/>
      <c r="GA1026" s="13"/>
      <c r="GB1026" s="13"/>
      <c r="GC1026" s="13"/>
      <c r="GD1026" s="13"/>
      <c r="GE1026" s="13"/>
    </row>
    <row r="1027" spans="1:187" x14ac:dyDescent="0.2">
      <c r="A1027" s="3"/>
      <c r="B1027" s="3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EZ1027" s="14"/>
      <c r="FA1027" s="14"/>
      <c r="FB1027" s="14"/>
      <c r="FC1027" s="14"/>
      <c r="FD1027" s="14"/>
      <c r="FE1027" s="14"/>
      <c r="FF1027" s="14"/>
      <c r="FG1027" s="14"/>
      <c r="FH1027" s="14"/>
      <c r="FI1027" s="14"/>
      <c r="FJ1027" s="14"/>
      <c r="FK1027" s="14"/>
      <c r="FL1027" s="14"/>
      <c r="FM1027" s="14"/>
      <c r="FN1027" s="14"/>
      <c r="FO1027" s="14"/>
      <c r="FP1027" s="14"/>
      <c r="FQ1027" s="14"/>
      <c r="FR1027" s="14"/>
      <c r="FS1027" s="14"/>
      <c r="FT1027" s="14"/>
      <c r="FU1027" s="14"/>
      <c r="FV1027" s="14"/>
      <c r="FW1027" s="14"/>
      <c r="FX1027" s="14"/>
      <c r="FY1027" s="14"/>
      <c r="FZ1027" s="14"/>
      <c r="GA1027" s="14"/>
      <c r="GB1027" s="14"/>
      <c r="GC1027" s="14"/>
      <c r="GD1027" s="14"/>
      <c r="GE1027" s="14"/>
    </row>
    <row r="1028" spans="1:187" x14ac:dyDescent="0.2">
      <c r="A1028" s="3"/>
      <c r="B1028" s="3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EZ1028" s="4"/>
      <c r="FA1028" s="4"/>
      <c r="FB1028" s="4"/>
      <c r="FC1028" s="4"/>
      <c r="FD1028" s="4"/>
      <c r="FE1028" s="4"/>
      <c r="FF1028" s="4"/>
      <c r="FG1028" s="4"/>
      <c r="FH1028" s="4"/>
      <c r="FI1028" s="4"/>
      <c r="FJ1028" s="4"/>
      <c r="FK1028" s="4"/>
      <c r="FL1028" s="4"/>
      <c r="FM1028" s="4"/>
      <c r="FN1028" s="4"/>
      <c r="FO1028" s="4"/>
      <c r="FP1028" s="4"/>
      <c r="FQ1028" s="4"/>
      <c r="FR1028" s="4"/>
      <c r="FS1028" s="4"/>
      <c r="FT1028" s="4"/>
      <c r="FU1028" s="4"/>
      <c r="FV1028" s="4"/>
      <c r="FW1028" s="4"/>
      <c r="FX1028" s="4"/>
      <c r="FY1028" s="4"/>
      <c r="FZ1028" s="4"/>
      <c r="GA1028" s="4"/>
      <c r="GB1028" s="4"/>
      <c r="GC1028" s="4"/>
      <c r="GD1028" s="4"/>
      <c r="GE1028" s="4"/>
    </row>
    <row r="1029" spans="1:187" x14ac:dyDescent="0.2">
      <c r="A1029" s="3"/>
      <c r="B1029" s="3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EZ1029" s="4"/>
      <c r="FA1029" s="4"/>
      <c r="FB1029" s="4"/>
      <c r="FC1029" s="4"/>
      <c r="FD1029" s="4"/>
      <c r="FE1029" s="4"/>
      <c r="FF1029" s="4"/>
      <c r="FG1029" s="4"/>
      <c r="FH1029" s="4"/>
      <c r="FI1029" s="4"/>
      <c r="FJ1029" s="4"/>
      <c r="FK1029" s="4"/>
      <c r="FL1029" s="4"/>
      <c r="FM1029" s="4"/>
      <c r="FN1029" s="4"/>
      <c r="FO1029" s="4"/>
      <c r="FP1029" s="4"/>
      <c r="FQ1029" s="4"/>
      <c r="FR1029" s="4"/>
      <c r="FS1029" s="4"/>
      <c r="FT1029" s="4"/>
      <c r="FU1029" s="4"/>
      <c r="FV1029" s="4"/>
      <c r="FW1029" s="4"/>
      <c r="FX1029" s="4"/>
      <c r="FY1029" s="4"/>
      <c r="FZ1029" s="4"/>
      <c r="GA1029" s="4"/>
      <c r="GB1029" s="4"/>
      <c r="GC1029" s="4"/>
      <c r="GD1029" s="4"/>
      <c r="GE1029" s="4"/>
    </row>
    <row r="1030" spans="1:187" x14ac:dyDescent="0.2">
      <c r="A1030" s="3"/>
      <c r="B1030" s="3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EZ1030" s="13"/>
      <c r="FA1030" s="13"/>
      <c r="FB1030" s="13"/>
      <c r="FC1030" s="13"/>
      <c r="FD1030" s="13"/>
      <c r="FE1030" s="13"/>
      <c r="FF1030" s="13"/>
      <c r="FG1030" s="13"/>
      <c r="FH1030" s="13"/>
      <c r="FI1030" s="13"/>
      <c r="FJ1030" s="13"/>
      <c r="FK1030" s="13"/>
      <c r="FL1030" s="13"/>
      <c r="FM1030" s="13"/>
      <c r="FN1030" s="13"/>
      <c r="FO1030" s="13"/>
      <c r="FP1030" s="13"/>
      <c r="FQ1030" s="13"/>
      <c r="FR1030" s="13"/>
      <c r="FS1030" s="13"/>
      <c r="FT1030" s="13"/>
      <c r="FU1030" s="13"/>
      <c r="FV1030" s="13"/>
      <c r="FW1030" s="13"/>
      <c r="FX1030" s="13"/>
      <c r="FY1030" s="13"/>
      <c r="FZ1030" s="13"/>
      <c r="GA1030" s="13"/>
      <c r="GB1030" s="13"/>
      <c r="GC1030" s="13"/>
      <c r="GD1030" s="13"/>
      <c r="GE1030" s="13"/>
    </row>
    <row r="1031" spans="1:187" x14ac:dyDescent="0.2">
      <c r="A1031" s="3"/>
      <c r="B1031" s="3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EZ1031" s="14"/>
      <c r="FA1031" s="14"/>
      <c r="FB1031" s="14"/>
      <c r="FC1031" s="14"/>
      <c r="FD1031" s="14"/>
      <c r="FE1031" s="14"/>
      <c r="FF1031" s="14"/>
      <c r="FG1031" s="14"/>
      <c r="FH1031" s="14"/>
      <c r="FI1031" s="14"/>
      <c r="FJ1031" s="14"/>
      <c r="FK1031" s="14"/>
      <c r="FL1031" s="14"/>
      <c r="FM1031" s="14"/>
      <c r="FN1031" s="14"/>
      <c r="FO1031" s="14"/>
      <c r="FP1031" s="14"/>
      <c r="FQ1031" s="14"/>
      <c r="FR1031" s="14"/>
      <c r="FS1031" s="14"/>
      <c r="FT1031" s="14"/>
      <c r="FU1031" s="14"/>
      <c r="FV1031" s="14"/>
      <c r="FW1031" s="14"/>
      <c r="FX1031" s="14"/>
      <c r="FY1031" s="14"/>
      <c r="FZ1031" s="14"/>
      <c r="GA1031" s="14"/>
      <c r="GB1031" s="14"/>
      <c r="GC1031" s="14"/>
      <c r="GD1031" s="14"/>
      <c r="GE1031" s="14"/>
    </row>
    <row r="1032" spans="1:187" x14ac:dyDescent="0.2">
      <c r="A1032" s="3"/>
      <c r="B1032" s="3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EZ1032" s="4"/>
      <c r="FA1032" s="4"/>
      <c r="FB1032" s="4"/>
      <c r="FC1032" s="4"/>
      <c r="FD1032" s="4"/>
      <c r="FE1032" s="4"/>
      <c r="FF1032" s="4"/>
      <c r="FG1032" s="4"/>
      <c r="FH1032" s="4"/>
      <c r="FI1032" s="4"/>
      <c r="FJ1032" s="4"/>
      <c r="FK1032" s="4"/>
      <c r="FL1032" s="4"/>
      <c r="FM1032" s="4"/>
      <c r="FN1032" s="4"/>
      <c r="FO1032" s="4"/>
      <c r="FP1032" s="4"/>
      <c r="FQ1032" s="4"/>
      <c r="FR1032" s="4"/>
      <c r="FS1032" s="4"/>
      <c r="FT1032" s="4"/>
      <c r="FU1032" s="4"/>
      <c r="FV1032" s="4"/>
      <c r="FW1032" s="4"/>
      <c r="FX1032" s="4"/>
      <c r="FY1032" s="4"/>
      <c r="FZ1032" s="4"/>
      <c r="GA1032" s="4"/>
      <c r="GB1032" s="4"/>
      <c r="GC1032" s="4"/>
      <c r="GD1032" s="4"/>
      <c r="GE1032" s="4"/>
    </row>
    <row r="1033" spans="1:187" x14ac:dyDescent="0.2">
      <c r="A1033" s="3"/>
      <c r="B1033" s="3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EZ1033" s="4"/>
      <c r="FA1033" s="4"/>
      <c r="FB1033" s="4"/>
      <c r="FC1033" s="4"/>
      <c r="FD1033" s="4"/>
      <c r="FE1033" s="4"/>
      <c r="FF1033" s="4"/>
      <c r="FG1033" s="4"/>
      <c r="FH1033" s="4"/>
      <c r="FI1033" s="4"/>
      <c r="FJ1033" s="4"/>
      <c r="FK1033" s="4"/>
      <c r="FL1033" s="4"/>
      <c r="FM1033" s="4"/>
      <c r="FN1033" s="4"/>
      <c r="FO1033" s="4"/>
      <c r="FP1033" s="4"/>
      <c r="FQ1033" s="4"/>
      <c r="FR1033" s="4"/>
      <c r="FS1033" s="4"/>
      <c r="FT1033" s="4"/>
      <c r="FU1033" s="4"/>
      <c r="FV1033" s="4"/>
      <c r="FW1033" s="4"/>
      <c r="FX1033" s="4"/>
      <c r="FY1033" s="4"/>
      <c r="FZ1033" s="4"/>
      <c r="GA1033" s="4"/>
      <c r="GB1033" s="4"/>
      <c r="GC1033" s="4"/>
      <c r="GD1033" s="4"/>
      <c r="GE1033" s="4"/>
    </row>
    <row r="1034" spans="1:187" x14ac:dyDescent="0.2">
      <c r="A1034" s="3"/>
      <c r="B1034" s="3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EZ1034" s="13"/>
      <c r="FA1034" s="13"/>
      <c r="FB1034" s="13"/>
      <c r="FC1034" s="13"/>
      <c r="FD1034" s="13"/>
      <c r="FE1034" s="13"/>
      <c r="FF1034" s="13"/>
      <c r="FG1034" s="13"/>
      <c r="FH1034" s="13"/>
      <c r="FI1034" s="13"/>
      <c r="FJ1034" s="13"/>
      <c r="FK1034" s="13"/>
      <c r="FL1034" s="13"/>
      <c r="FM1034" s="13"/>
      <c r="FN1034" s="13"/>
      <c r="FO1034" s="13"/>
      <c r="FP1034" s="13"/>
      <c r="FQ1034" s="13"/>
      <c r="FR1034" s="13"/>
      <c r="FS1034" s="13"/>
      <c r="FT1034" s="13"/>
      <c r="FU1034" s="13"/>
      <c r="FV1034" s="13"/>
      <c r="FW1034" s="13"/>
      <c r="FX1034" s="13"/>
      <c r="FY1034" s="13"/>
      <c r="FZ1034" s="13"/>
      <c r="GA1034" s="13"/>
      <c r="GB1034" s="13"/>
      <c r="GC1034" s="13"/>
      <c r="GD1034" s="13"/>
      <c r="GE1034" s="13"/>
    </row>
    <row r="1035" spans="1:187" x14ac:dyDescent="0.2">
      <c r="A1035" s="3"/>
      <c r="B1035" s="3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EZ1035" s="14"/>
      <c r="FA1035" s="14"/>
      <c r="FB1035" s="14"/>
      <c r="FC1035" s="14"/>
      <c r="FD1035" s="14"/>
      <c r="FE1035" s="14"/>
      <c r="FF1035" s="14"/>
      <c r="FG1035" s="14"/>
      <c r="FH1035" s="14"/>
      <c r="FI1035" s="14"/>
      <c r="FJ1035" s="14"/>
      <c r="FK1035" s="14"/>
      <c r="FL1035" s="14"/>
      <c r="FM1035" s="14"/>
      <c r="FN1035" s="14"/>
      <c r="FO1035" s="14"/>
      <c r="FP1035" s="14"/>
      <c r="FQ1035" s="14"/>
      <c r="FR1035" s="14"/>
      <c r="FS1035" s="14"/>
      <c r="FT1035" s="14"/>
      <c r="FU1035" s="14"/>
      <c r="FV1035" s="14"/>
      <c r="FW1035" s="14"/>
      <c r="FX1035" s="14"/>
      <c r="FY1035" s="14"/>
      <c r="FZ1035" s="14"/>
      <c r="GA1035" s="14"/>
      <c r="GB1035" s="14"/>
      <c r="GC1035" s="14"/>
      <c r="GD1035" s="14"/>
      <c r="GE1035" s="14"/>
    </row>
    <row r="1036" spans="1:187" x14ac:dyDescent="0.2">
      <c r="A1036" s="3"/>
      <c r="B1036" s="3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EZ1036" s="4"/>
      <c r="FA1036" s="4"/>
      <c r="FB1036" s="4"/>
      <c r="FC1036" s="4"/>
      <c r="FD1036" s="4"/>
      <c r="FE1036" s="4"/>
      <c r="FF1036" s="4"/>
      <c r="FG1036" s="4"/>
      <c r="FH1036" s="4"/>
      <c r="FI1036" s="4"/>
      <c r="FJ1036" s="4"/>
      <c r="FK1036" s="4"/>
      <c r="FL1036" s="4"/>
      <c r="FM1036" s="4"/>
      <c r="FN1036" s="4"/>
      <c r="FO1036" s="4"/>
      <c r="FP1036" s="4"/>
      <c r="FQ1036" s="4"/>
      <c r="FR1036" s="4"/>
      <c r="FS1036" s="4"/>
      <c r="FT1036" s="4"/>
      <c r="FU1036" s="4"/>
      <c r="FV1036" s="4"/>
      <c r="FW1036" s="4"/>
      <c r="FX1036" s="4"/>
      <c r="FY1036" s="4"/>
      <c r="FZ1036" s="4"/>
      <c r="GA1036" s="4"/>
      <c r="GB1036" s="4"/>
      <c r="GC1036" s="4"/>
      <c r="GD1036" s="4"/>
      <c r="GE1036" s="4"/>
    </row>
    <row r="1037" spans="1:187" x14ac:dyDescent="0.2">
      <c r="A1037" s="3"/>
      <c r="B1037" s="3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EZ1037" s="4"/>
      <c r="FA1037" s="4"/>
      <c r="FB1037" s="4"/>
      <c r="FC1037" s="4"/>
      <c r="FD1037" s="4"/>
      <c r="FE1037" s="4"/>
      <c r="FF1037" s="4"/>
      <c r="FG1037" s="4"/>
      <c r="FH1037" s="4"/>
      <c r="FI1037" s="4"/>
      <c r="FJ1037" s="4"/>
      <c r="FK1037" s="4"/>
      <c r="FL1037" s="4"/>
      <c r="FM1037" s="4"/>
      <c r="FN1037" s="4"/>
      <c r="FO1037" s="4"/>
      <c r="FP1037" s="4"/>
      <c r="FQ1037" s="4"/>
      <c r="FR1037" s="4"/>
      <c r="FS1037" s="4"/>
      <c r="FT1037" s="4"/>
      <c r="FU1037" s="4"/>
      <c r="FV1037" s="4"/>
      <c r="FW1037" s="4"/>
      <c r="FX1037" s="4"/>
      <c r="FY1037" s="4"/>
      <c r="FZ1037" s="4"/>
      <c r="GA1037" s="4"/>
      <c r="GB1037" s="4"/>
      <c r="GC1037" s="4"/>
      <c r="GD1037" s="4"/>
      <c r="GE1037" s="4"/>
    </row>
    <row r="1038" spans="1:187" x14ac:dyDescent="0.2">
      <c r="A1038" s="3"/>
      <c r="B1038" s="3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EZ1038" s="13"/>
      <c r="FA1038" s="13"/>
      <c r="FB1038" s="13"/>
      <c r="FC1038" s="13"/>
      <c r="FD1038" s="13"/>
      <c r="FE1038" s="13"/>
      <c r="FF1038" s="13"/>
      <c r="FG1038" s="13"/>
      <c r="FH1038" s="13"/>
      <c r="FI1038" s="13"/>
      <c r="FJ1038" s="13"/>
      <c r="FK1038" s="13"/>
      <c r="FL1038" s="13"/>
      <c r="FM1038" s="13"/>
      <c r="FN1038" s="13"/>
      <c r="FO1038" s="13"/>
      <c r="FP1038" s="13"/>
      <c r="FQ1038" s="13"/>
      <c r="FR1038" s="13"/>
      <c r="FS1038" s="13"/>
      <c r="FT1038" s="13"/>
      <c r="FU1038" s="13"/>
      <c r="FV1038" s="13"/>
      <c r="FW1038" s="13"/>
      <c r="FX1038" s="13"/>
      <c r="FY1038" s="13"/>
      <c r="FZ1038" s="13"/>
      <c r="GA1038" s="13"/>
      <c r="GB1038" s="13"/>
      <c r="GC1038" s="13"/>
      <c r="GD1038" s="13"/>
      <c r="GE1038" s="13"/>
    </row>
    <row r="1039" spans="1:187" x14ac:dyDescent="0.2">
      <c r="A1039" s="3"/>
      <c r="B1039" s="3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EZ1039" s="14"/>
      <c r="FA1039" s="14"/>
      <c r="FB1039" s="14"/>
      <c r="FC1039" s="14"/>
      <c r="FD1039" s="14"/>
      <c r="FE1039" s="14"/>
      <c r="FF1039" s="14"/>
      <c r="FG1039" s="14"/>
      <c r="FH1039" s="14"/>
      <c r="FI1039" s="14"/>
      <c r="FJ1039" s="14"/>
      <c r="FK1039" s="14"/>
      <c r="FL1039" s="14"/>
      <c r="FM1039" s="14"/>
      <c r="FN1039" s="14"/>
      <c r="FO1039" s="14"/>
      <c r="FP1039" s="14"/>
      <c r="FQ1039" s="14"/>
      <c r="FR1039" s="14"/>
      <c r="FS1039" s="14"/>
      <c r="FT1039" s="14"/>
      <c r="FU1039" s="14"/>
      <c r="FV1039" s="14"/>
      <c r="FW1039" s="14"/>
      <c r="FX1039" s="14"/>
      <c r="FY1039" s="14"/>
      <c r="FZ1039" s="14"/>
      <c r="GA1039" s="14"/>
      <c r="GB1039" s="14"/>
      <c r="GC1039" s="14"/>
      <c r="GD1039" s="14"/>
      <c r="GE1039" s="14"/>
    </row>
    <row r="1040" spans="1:187" x14ac:dyDescent="0.2">
      <c r="A1040" s="3"/>
      <c r="B1040" s="3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EZ1040" s="4"/>
      <c r="FA1040" s="4"/>
      <c r="FB1040" s="4"/>
      <c r="FC1040" s="4"/>
      <c r="FD1040" s="4"/>
      <c r="FE1040" s="4"/>
      <c r="FF1040" s="4"/>
      <c r="FG1040" s="4"/>
      <c r="FH1040" s="4"/>
      <c r="FI1040" s="4"/>
      <c r="FJ1040" s="4"/>
      <c r="FK1040" s="4"/>
      <c r="FL1040" s="4"/>
      <c r="FM1040" s="4"/>
      <c r="FN1040" s="4"/>
      <c r="FO1040" s="4"/>
      <c r="FP1040" s="4"/>
      <c r="FQ1040" s="4"/>
      <c r="FR1040" s="4"/>
      <c r="FS1040" s="4"/>
      <c r="FT1040" s="4"/>
      <c r="FU1040" s="4"/>
      <c r="FV1040" s="4"/>
      <c r="FW1040" s="4"/>
      <c r="FX1040" s="4"/>
      <c r="FY1040" s="4"/>
      <c r="FZ1040" s="4"/>
      <c r="GA1040" s="4"/>
      <c r="GB1040" s="4"/>
      <c r="GC1040" s="4"/>
      <c r="GD1040" s="4"/>
      <c r="GE1040" s="4"/>
    </row>
    <row r="1041" spans="1:187" x14ac:dyDescent="0.2">
      <c r="A1041" s="3"/>
      <c r="B1041" s="3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EZ1041" s="4"/>
      <c r="FA1041" s="4"/>
      <c r="FB1041" s="4"/>
      <c r="FC1041" s="4"/>
      <c r="FD1041" s="4"/>
      <c r="FE1041" s="4"/>
      <c r="FF1041" s="4"/>
      <c r="FG1041" s="4"/>
      <c r="FH1041" s="4"/>
      <c r="FI1041" s="4"/>
      <c r="FJ1041" s="4"/>
      <c r="FK1041" s="4"/>
      <c r="FL1041" s="4"/>
      <c r="FM1041" s="4"/>
      <c r="FN1041" s="4"/>
      <c r="FO1041" s="4"/>
      <c r="FP1041" s="4"/>
      <c r="FQ1041" s="4"/>
      <c r="FR1041" s="4"/>
      <c r="FS1041" s="4"/>
      <c r="FT1041" s="4"/>
      <c r="FU1041" s="4"/>
      <c r="FV1041" s="4"/>
      <c r="FW1041" s="4"/>
      <c r="FX1041" s="4"/>
      <c r="FY1041" s="4"/>
      <c r="FZ1041" s="4"/>
      <c r="GA1041" s="4"/>
      <c r="GB1041" s="4"/>
      <c r="GC1041" s="4"/>
      <c r="GD1041" s="4"/>
      <c r="GE1041" s="4"/>
    </row>
    <row r="1042" spans="1:187" x14ac:dyDescent="0.2">
      <c r="A1042" s="3"/>
      <c r="B1042" s="3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EZ1042" s="13"/>
      <c r="FA1042" s="13"/>
      <c r="FB1042" s="13"/>
      <c r="FC1042" s="13"/>
      <c r="FD1042" s="13"/>
      <c r="FE1042" s="13"/>
      <c r="FF1042" s="13"/>
      <c r="FG1042" s="13"/>
      <c r="FH1042" s="13"/>
      <c r="FI1042" s="13"/>
      <c r="FJ1042" s="13"/>
      <c r="FK1042" s="13"/>
      <c r="FL1042" s="13"/>
      <c r="FM1042" s="13"/>
      <c r="FN1042" s="13"/>
      <c r="FO1042" s="13"/>
      <c r="FP1042" s="13"/>
      <c r="FQ1042" s="13"/>
      <c r="FR1042" s="13"/>
      <c r="FS1042" s="13"/>
      <c r="FT1042" s="13"/>
      <c r="FU1042" s="13"/>
      <c r="FV1042" s="13"/>
      <c r="FW1042" s="13"/>
      <c r="FX1042" s="13"/>
      <c r="FY1042" s="13"/>
      <c r="FZ1042" s="13"/>
      <c r="GA1042" s="13"/>
      <c r="GB1042" s="13"/>
      <c r="GC1042" s="13"/>
      <c r="GD1042" s="13"/>
      <c r="GE1042" s="13"/>
    </row>
    <row r="1043" spans="1:187" x14ac:dyDescent="0.2">
      <c r="A1043" s="3"/>
      <c r="B1043" s="3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EZ1043" s="14"/>
      <c r="FA1043" s="14"/>
      <c r="FB1043" s="14"/>
      <c r="FC1043" s="14"/>
      <c r="FD1043" s="14"/>
      <c r="FE1043" s="14"/>
      <c r="FF1043" s="14"/>
      <c r="FG1043" s="14"/>
      <c r="FH1043" s="14"/>
      <c r="FI1043" s="14"/>
      <c r="FJ1043" s="14"/>
      <c r="FK1043" s="14"/>
      <c r="FL1043" s="14"/>
      <c r="FM1043" s="14"/>
      <c r="FN1043" s="14"/>
      <c r="FO1043" s="14"/>
      <c r="FP1043" s="14"/>
      <c r="FQ1043" s="14"/>
      <c r="FR1043" s="14"/>
      <c r="FS1043" s="14"/>
      <c r="FT1043" s="14"/>
      <c r="FU1043" s="14"/>
      <c r="FV1043" s="14"/>
      <c r="FW1043" s="14"/>
      <c r="FX1043" s="14"/>
      <c r="FY1043" s="14"/>
      <c r="FZ1043" s="14"/>
      <c r="GA1043" s="14"/>
      <c r="GB1043" s="14"/>
      <c r="GC1043" s="14"/>
      <c r="GD1043" s="14"/>
      <c r="GE1043" s="14"/>
    </row>
    <row r="1044" spans="1:187" x14ac:dyDescent="0.2">
      <c r="A1044" s="3"/>
      <c r="B1044" s="3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EZ1044" s="4"/>
      <c r="FA1044" s="4"/>
      <c r="FB1044" s="4"/>
      <c r="FC1044" s="4"/>
      <c r="FD1044" s="4"/>
      <c r="FE1044" s="4"/>
      <c r="FF1044" s="4"/>
      <c r="FG1044" s="4"/>
      <c r="FH1044" s="4"/>
      <c r="FI1044" s="4"/>
      <c r="FJ1044" s="4"/>
      <c r="FK1044" s="4"/>
      <c r="FL1044" s="4"/>
      <c r="FM1044" s="4"/>
      <c r="FN1044" s="4"/>
      <c r="FO1044" s="4"/>
      <c r="FP1044" s="4"/>
      <c r="FQ1044" s="4"/>
      <c r="FR1044" s="4"/>
      <c r="FS1044" s="4"/>
      <c r="FT1044" s="4"/>
      <c r="FU1044" s="4"/>
      <c r="FV1044" s="4"/>
      <c r="FW1044" s="4"/>
      <c r="FX1044" s="4"/>
      <c r="FY1044" s="4"/>
      <c r="FZ1044" s="4"/>
      <c r="GA1044" s="4"/>
      <c r="GB1044" s="4"/>
      <c r="GC1044" s="4"/>
      <c r="GD1044" s="4"/>
      <c r="GE1044" s="4"/>
    </row>
    <row r="1045" spans="1:187" x14ac:dyDescent="0.2">
      <c r="A1045" s="3"/>
      <c r="B1045" s="3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EZ1045" s="4"/>
      <c r="FA1045" s="4"/>
      <c r="FB1045" s="4"/>
      <c r="FC1045" s="4"/>
      <c r="FD1045" s="4"/>
      <c r="FE1045" s="4"/>
      <c r="FF1045" s="4"/>
      <c r="FG1045" s="4"/>
      <c r="FH1045" s="4"/>
      <c r="FI1045" s="4"/>
      <c r="FJ1045" s="4"/>
      <c r="FK1045" s="4"/>
      <c r="FL1045" s="4"/>
      <c r="FM1045" s="4"/>
      <c r="FN1045" s="4"/>
      <c r="FO1045" s="4"/>
      <c r="FP1045" s="4"/>
      <c r="FQ1045" s="4"/>
      <c r="FR1045" s="4"/>
      <c r="FS1045" s="4"/>
      <c r="FT1045" s="4"/>
      <c r="FU1045" s="4"/>
      <c r="FV1045" s="4"/>
      <c r="FW1045" s="4"/>
      <c r="FX1045" s="4"/>
      <c r="FY1045" s="4"/>
      <c r="FZ1045" s="4"/>
      <c r="GA1045" s="4"/>
      <c r="GB1045" s="4"/>
      <c r="GC1045" s="4"/>
      <c r="GD1045" s="4"/>
      <c r="GE1045" s="4"/>
    </row>
    <row r="1046" spans="1:187" x14ac:dyDescent="0.2">
      <c r="A1046" s="3"/>
      <c r="B1046" s="3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EZ1046" s="13"/>
      <c r="FA1046" s="13"/>
      <c r="FB1046" s="13"/>
      <c r="FC1046" s="13"/>
      <c r="FD1046" s="13"/>
      <c r="FE1046" s="13"/>
      <c r="FF1046" s="13"/>
      <c r="FG1046" s="13"/>
      <c r="FH1046" s="13"/>
      <c r="FI1046" s="13"/>
      <c r="FJ1046" s="13"/>
      <c r="FK1046" s="13"/>
      <c r="FL1046" s="13"/>
      <c r="FM1046" s="13"/>
      <c r="FN1046" s="13"/>
      <c r="FO1046" s="13"/>
      <c r="FP1046" s="13"/>
      <c r="FQ1046" s="13"/>
      <c r="FR1046" s="13"/>
      <c r="FS1046" s="13"/>
      <c r="FT1046" s="13"/>
      <c r="FU1046" s="13"/>
      <c r="FV1046" s="13"/>
      <c r="FW1046" s="13"/>
      <c r="FX1046" s="13"/>
      <c r="FY1046" s="13"/>
      <c r="FZ1046" s="13"/>
      <c r="GA1046" s="13"/>
      <c r="GB1046" s="13"/>
      <c r="GC1046" s="13"/>
      <c r="GD1046" s="13"/>
      <c r="GE1046" s="13"/>
    </row>
    <row r="1047" spans="1:187" x14ac:dyDescent="0.2">
      <c r="A1047" s="3"/>
      <c r="B1047" s="3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EZ1047" s="14"/>
      <c r="FA1047" s="14"/>
      <c r="FB1047" s="14"/>
      <c r="FC1047" s="14"/>
      <c r="FD1047" s="14"/>
      <c r="FE1047" s="14"/>
      <c r="FF1047" s="14"/>
      <c r="FG1047" s="14"/>
      <c r="FH1047" s="14"/>
      <c r="FI1047" s="14"/>
      <c r="FJ1047" s="14"/>
      <c r="FK1047" s="14"/>
      <c r="FL1047" s="14"/>
      <c r="FM1047" s="14"/>
      <c r="FN1047" s="14"/>
      <c r="FO1047" s="14"/>
      <c r="FP1047" s="14"/>
      <c r="FQ1047" s="14"/>
      <c r="FR1047" s="14"/>
      <c r="FS1047" s="14"/>
      <c r="FT1047" s="14"/>
      <c r="FU1047" s="14"/>
      <c r="FV1047" s="14"/>
      <c r="FW1047" s="14"/>
      <c r="FX1047" s="14"/>
      <c r="FY1047" s="14"/>
      <c r="FZ1047" s="14"/>
      <c r="GA1047" s="14"/>
      <c r="GB1047" s="14"/>
      <c r="GC1047" s="14"/>
      <c r="GD1047" s="14"/>
      <c r="GE1047" s="14"/>
    </row>
    <row r="1048" spans="1:187" x14ac:dyDescent="0.2">
      <c r="A1048" s="3"/>
      <c r="B1048" s="3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EZ1048" s="4"/>
      <c r="FA1048" s="4"/>
      <c r="FB1048" s="4"/>
      <c r="FC1048" s="4"/>
      <c r="FD1048" s="4"/>
      <c r="FE1048" s="4"/>
      <c r="FF1048" s="4"/>
      <c r="FG1048" s="4"/>
      <c r="FH1048" s="4"/>
      <c r="FI1048" s="4"/>
      <c r="FJ1048" s="4"/>
      <c r="FK1048" s="4"/>
      <c r="FL1048" s="4"/>
      <c r="FM1048" s="4"/>
      <c r="FN1048" s="4"/>
      <c r="FO1048" s="4"/>
      <c r="FP1048" s="4"/>
      <c r="FQ1048" s="4"/>
      <c r="FR1048" s="4"/>
      <c r="FS1048" s="4"/>
      <c r="FT1048" s="4"/>
      <c r="FU1048" s="4"/>
      <c r="FV1048" s="4"/>
      <c r="FW1048" s="4"/>
      <c r="FX1048" s="4"/>
      <c r="FY1048" s="4"/>
      <c r="FZ1048" s="4"/>
      <c r="GA1048" s="4"/>
      <c r="GB1048" s="4"/>
      <c r="GC1048" s="4"/>
      <c r="GD1048" s="4"/>
      <c r="GE1048" s="4"/>
    </row>
    <row r="1049" spans="1:187" x14ac:dyDescent="0.2">
      <c r="A1049" s="3"/>
      <c r="B1049" s="3"/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EZ1049" s="4"/>
      <c r="FA1049" s="4"/>
      <c r="FB1049" s="4"/>
      <c r="FC1049" s="4"/>
      <c r="FD1049" s="4"/>
      <c r="FE1049" s="4"/>
      <c r="FF1049" s="4"/>
      <c r="FG1049" s="4"/>
      <c r="FH1049" s="4"/>
      <c r="FI1049" s="4"/>
      <c r="FJ1049" s="4"/>
      <c r="FK1049" s="4"/>
      <c r="FL1049" s="4"/>
      <c r="FM1049" s="4"/>
      <c r="FN1049" s="4"/>
      <c r="FO1049" s="4"/>
      <c r="FP1049" s="4"/>
      <c r="FQ1049" s="4"/>
      <c r="FR1049" s="4"/>
      <c r="FS1049" s="4"/>
      <c r="FT1049" s="4"/>
      <c r="FU1049" s="4"/>
      <c r="FV1049" s="4"/>
      <c r="FW1049" s="4"/>
      <c r="FX1049" s="4"/>
      <c r="FY1049" s="4"/>
      <c r="FZ1049" s="4"/>
      <c r="GA1049" s="4"/>
      <c r="GB1049" s="4"/>
      <c r="GC1049" s="4"/>
      <c r="GD1049" s="4"/>
      <c r="GE1049" s="4"/>
    </row>
    <row r="1050" spans="1:187" x14ac:dyDescent="0.2">
      <c r="A1050" s="3"/>
      <c r="B1050" s="3"/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EZ1050" s="13"/>
      <c r="FA1050" s="13"/>
      <c r="FB1050" s="13"/>
      <c r="FC1050" s="13"/>
      <c r="FD1050" s="13"/>
      <c r="FE1050" s="13"/>
      <c r="FF1050" s="13"/>
      <c r="FG1050" s="13"/>
      <c r="FH1050" s="13"/>
      <c r="FI1050" s="13"/>
      <c r="FJ1050" s="13"/>
      <c r="FK1050" s="13"/>
      <c r="FL1050" s="13"/>
      <c r="FM1050" s="13"/>
      <c r="FN1050" s="13"/>
      <c r="FO1050" s="13"/>
      <c r="FP1050" s="13"/>
      <c r="FQ1050" s="13"/>
      <c r="FR1050" s="13"/>
      <c r="FS1050" s="13"/>
      <c r="FT1050" s="13"/>
      <c r="FU1050" s="13"/>
      <c r="FV1050" s="13"/>
      <c r="FW1050" s="13"/>
      <c r="FX1050" s="13"/>
      <c r="FY1050" s="13"/>
      <c r="FZ1050" s="13"/>
      <c r="GA1050" s="13"/>
      <c r="GB1050" s="13"/>
      <c r="GC1050" s="13"/>
      <c r="GD1050" s="13"/>
      <c r="GE1050" s="13"/>
    </row>
    <row r="1051" spans="1:187" x14ac:dyDescent="0.2">
      <c r="A1051" s="3"/>
      <c r="B1051" s="3"/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EZ1051" s="14"/>
      <c r="FA1051" s="14"/>
      <c r="FB1051" s="14"/>
      <c r="FC1051" s="14"/>
      <c r="FD1051" s="14"/>
      <c r="FE1051" s="14"/>
      <c r="FF1051" s="14"/>
      <c r="FG1051" s="14"/>
      <c r="FH1051" s="14"/>
      <c r="FI1051" s="14"/>
      <c r="FJ1051" s="14"/>
      <c r="FK1051" s="14"/>
      <c r="FL1051" s="14"/>
      <c r="FM1051" s="14"/>
      <c r="FN1051" s="14"/>
      <c r="FO1051" s="14"/>
      <c r="FP1051" s="14"/>
      <c r="FQ1051" s="14"/>
      <c r="FR1051" s="14"/>
      <c r="FS1051" s="14"/>
      <c r="FT1051" s="14"/>
      <c r="FU1051" s="14"/>
      <c r="FV1051" s="14"/>
      <c r="FW1051" s="14"/>
      <c r="FX1051" s="14"/>
      <c r="FY1051" s="14"/>
      <c r="FZ1051" s="14"/>
      <c r="GA1051" s="14"/>
      <c r="GB1051" s="14"/>
      <c r="GC1051" s="14"/>
      <c r="GD1051" s="14"/>
      <c r="GE1051" s="14"/>
    </row>
    <row r="1052" spans="1:187" x14ac:dyDescent="0.2">
      <c r="A1052" s="3"/>
      <c r="B1052" s="3"/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EZ1052" s="4"/>
      <c r="FA1052" s="4"/>
      <c r="FB1052" s="4"/>
      <c r="FC1052" s="4"/>
      <c r="FD1052" s="4"/>
      <c r="FE1052" s="4"/>
      <c r="FF1052" s="4"/>
      <c r="FG1052" s="4"/>
      <c r="FH1052" s="4"/>
      <c r="FI1052" s="4"/>
      <c r="FJ1052" s="4"/>
      <c r="FK1052" s="4"/>
      <c r="FL1052" s="4"/>
      <c r="FM1052" s="4"/>
      <c r="FN1052" s="4"/>
      <c r="FO1052" s="4"/>
      <c r="FP1052" s="4"/>
      <c r="FQ1052" s="4"/>
      <c r="FR1052" s="4"/>
      <c r="FS1052" s="4"/>
      <c r="FT1052" s="4"/>
      <c r="FU1052" s="4"/>
      <c r="FV1052" s="4"/>
      <c r="FW1052" s="4"/>
      <c r="FX1052" s="4"/>
      <c r="FY1052" s="4"/>
      <c r="FZ1052" s="4"/>
      <c r="GA1052" s="4"/>
      <c r="GB1052" s="4"/>
      <c r="GC1052" s="4"/>
      <c r="GD1052" s="4"/>
      <c r="GE1052" s="4"/>
    </row>
    <row r="1053" spans="1:187" x14ac:dyDescent="0.2">
      <c r="A1053" s="3"/>
      <c r="B1053" s="3"/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EZ1053" s="4"/>
      <c r="FA1053" s="4"/>
      <c r="FB1053" s="4"/>
      <c r="FC1053" s="4"/>
      <c r="FD1053" s="4"/>
      <c r="FE1053" s="4"/>
      <c r="FF1053" s="4"/>
      <c r="FG1053" s="4"/>
      <c r="FH1053" s="4"/>
      <c r="FI1053" s="4"/>
      <c r="FJ1053" s="4"/>
      <c r="FK1053" s="4"/>
      <c r="FL1053" s="4"/>
      <c r="FM1053" s="4"/>
      <c r="FN1053" s="4"/>
      <c r="FO1053" s="4"/>
      <c r="FP1053" s="4"/>
      <c r="FQ1053" s="4"/>
      <c r="FR1053" s="4"/>
      <c r="FS1053" s="4"/>
      <c r="FT1053" s="4"/>
      <c r="FU1053" s="4"/>
      <c r="FV1053" s="4"/>
      <c r="FW1053" s="4"/>
      <c r="FX1053" s="4"/>
      <c r="FY1053" s="4"/>
      <c r="FZ1053" s="4"/>
      <c r="GA1053" s="4"/>
      <c r="GB1053" s="4"/>
      <c r="GC1053" s="4"/>
      <c r="GD1053" s="4"/>
      <c r="GE1053" s="4"/>
    </row>
    <row r="1054" spans="1:187" x14ac:dyDescent="0.2">
      <c r="A1054" s="3"/>
      <c r="B1054" s="3"/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EZ1054" s="13"/>
      <c r="FA1054" s="13"/>
      <c r="FB1054" s="13"/>
      <c r="FC1054" s="13"/>
      <c r="FD1054" s="13"/>
      <c r="FE1054" s="13"/>
      <c r="FF1054" s="13"/>
      <c r="FG1054" s="13"/>
      <c r="FH1054" s="13"/>
      <c r="FI1054" s="13"/>
      <c r="FJ1054" s="13"/>
      <c r="FK1054" s="13"/>
      <c r="FL1054" s="13"/>
      <c r="FM1054" s="13"/>
      <c r="FN1054" s="13"/>
      <c r="FO1054" s="13"/>
      <c r="FP1054" s="13"/>
      <c r="FQ1054" s="13"/>
      <c r="FR1054" s="13"/>
      <c r="FS1054" s="13"/>
      <c r="FT1054" s="13"/>
      <c r="FU1054" s="13"/>
      <c r="FV1054" s="13"/>
      <c r="FW1054" s="13"/>
      <c r="FX1054" s="13"/>
      <c r="FY1054" s="13"/>
      <c r="FZ1054" s="13"/>
      <c r="GA1054" s="13"/>
      <c r="GB1054" s="13"/>
      <c r="GC1054" s="13"/>
      <c r="GD1054" s="13"/>
      <c r="GE1054" s="13"/>
    </row>
    <row r="1055" spans="1:187" x14ac:dyDescent="0.2">
      <c r="A1055" s="3"/>
      <c r="B1055" s="3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EZ1055" s="14"/>
      <c r="FA1055" s="14"/>
      <c r="FB1055" s="14"/>
      <c r="FC1055" s="14"/>
      <c r="FD1055" s="14"/>
      <c r="FE1055" s="14"/>
      <c r="FF1055" s="14"/>
      <c r="FG1055" s="14"/>
      <c r="FH1055" s="14"/>
      <c r="FI1055" s="14"/>
      <c r="FJ1055" s="14"/>
      <c r="FK1055" s="14"/>
      <c r="FL1055" s="14"/>
      <c r="FM1055" s="14"/>
      <c r="FN1055" s="14"/>
      <c r="FO1055" s="14"/>
      <c r="FP1055" s="14"/>
      <c r="FQ1055" s="14"/>
      <c r="FR1055" s="14"/>
      <c r="FS1055" s="14"/>
      <c r="FT1055" s="14"/>
      <c r="FU1055" s="14"/>
      <c r="FV1055" s="14"/>
      <c r="FW1055" s="14"/>
      <c r="FX1055" s="14"/>
      <c r="FY1055" s="14"/>
      <c r="FZ1055" s="14"/>
      <c r="GA1055" s="14"/>
      <c r="GB1055" s="14"/>
      <c r="GC1055" s="14"/>
      <c r="GD1055" s="14"/>
      <c r="GE1055" s="14"/>
    </row>
    <row r="1056" spans="1:187" x14ac:dyDescent="0.2">
      <c r="A1056" s="3"/>
      <c r="B1056" s="3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EZ1056" s="4"/>
      <c r="FA1056" s="4"/>
      <c r="FB1056" s="4"/>
      <c r="FC1056" s="4"/>
      <c r="FD1056" s="4"/>
      <c r="FE1056" s="4"/>
      <c r="FF1056" s="4"/>
      <c r="FG1056" s="4"/>
      <c r="FH1056" s="4"/>
      <c r="FI1056" s="4"/>
      <c r="FJ1056" s="4"/>
      <c r="FK1056" s="4"/>
      <c r="FL1056" s="4"/>
      <c r="FM1056" s="4"/>
      <c r="FN1056" s="4"/>
      <c r="FO1056" s="4"/>
      <c r="FP1056" s="4"/>
      <c r="FQ1056" s="4"/>
      <c r="FR1056" s="4"/>
      <c r="FS1056" s="4"/>
      <c r="FT1056" s="4"/>
      <c r="FU1056" s="4"/>
      <c r="FV1056" s="4"/>
      <c r="FW1056" s="4"/>
      <c r="FX1056" s="4"/>
      <c r="FY1056" s="4"/>
      <c r="FZ1056" s="4"/>
      <c r="GA1056" s="4"/>
      <c r="GB1056" s="4"/>
      <c r="GC1056" s="4"/>
      <c r="GD1056" s="4"/>
      <c r="GE1056" s="4"/>
    </row>
    <row r="1057" spans="1:187" x14ac:dyDescent="0.2">
      <c r="A1057" s="3"/>
      <c r="B1057" s="3"/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EZ1057" s="4"/>
      <c r="FA1057" s="4"/>
      <c r="FB1057" s="4"/>
      <c r="FC1057" s="4"/>
      <c r="FD1057" s="4"/>
      <c r="FE1057" s="4"/>
      <c r="FF1057" s="4"/>
      <c r="FG1057" s="4"/>
      <c r="FH1057" s="4"/>
      <c r="FI1057" s="4"/>
      <c r="FJ1057" s="4"/>
      <c r="FK1057" s="4"/>
      <c r="FL1057" s="4"/>
      <c r="FM1057" s="4"/>
      <c r="FN1057" s="4"/>
      <c r="FO1057" s="4"/>
      <c r="FP1057" s="4"/>
      <c r="FQ1057" s="4"/>
      <c r="FR1057" s="4"/>
      <c r="FS1057" s="4"/>
      <c r="FT1057" s="4"/>
      <c r="FU1057" s="4"/>
      <c r="FV1057" s="4"/>
      <c r="FW1057" s="4"/>
      <c r="FX1057" s="4"/>
      <c r="FY1057" s="4"/>
      <c r="FZ1057" s="4"/>
      <c r="GA1057" s="4"/>
      <c r="GB1057" s="4"/>
      <c r="GC1057" s="4"/>
      <c r="GD1057" s="4"/>
      <c r="GE1057" s="4"/>
    </row>
    <row r="1058" spans="1:187" x14ac:dyDescent="0.2">
      <c r="A1058" s="3"/>
      <c r="B1058" s="3"/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EZ1058" s="13"/>
      <c r="FA1058" s="13"/>
      <c r="FB1058" s="13"/>
      <c r="FC1058" s="13"/>
      <c r="FD1058" s="13"/>
      <c r="FE1058" s="13"/>
      <c r="FF1058" s="13"/>
      <c r="FG1058" s="13"/>
      <c r="FH1058" s="13"/>
      <c r="FI1058" s="13"/>
      <c r="FJ1058" s="13"/>
      <c r="FK1058" s="13"/>
      <c r="FL1058" s="13"/>
      <c r="FM1058" s="13"/>
      <c r="FN1058" s="13"/>
      <c r="FO1058" s="13"/>
      <c r="FP1058" s="13"/>
      <c r="FQ1058" s="13"/>
      <c r="FR1058" s="13"/>
      <c r="FS1058" s="13"/>
      <c r="FT1058" s="13"/>
      <c r="FU1058" s="13"/>
      <c r="FV1058" s="13"/>
      <c r="FW1058" s="13"/>
      <c r="FX1058" s="13"/>
      <c r="FY1058" s="13"/>
      <c r="FZ1058" s="13"/>
      <c r="GA1058" s="13"/>
      <c r="GB1058" s="13"/>
      <c r="GC1058" s="13"/>
      <c r="GD1058" s="13"/>
      <c r="GE1058" s="13"/>
    </row>
    <row r="1059" spans="1:187" x14ac:dyDescent="0.2">
      <c r="A1059" s="3"/>
      <c r="B1059" s="3"/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EZ1059" s="14"/>
      <c r="FA1059" s="14"/>
      <c r="FB1059" s="14"/>
      <c r="FC1059" s="14"/>
      <c r="FD1059" s="14"/>
      <c r="FE1059" s="14"/>
      <c r="FF1059" s="14"/>
      <c r="FG1059" s="14"/>
      <c r="FH1059" s="14"/>
      <c r="FI1059" s="14"/>
      <c r="FJ1059" s="14"/>
      <c r="FK1059" s="14"/>
      <c r="FL1059" s="14"/>
      <c r="FM1059" s="14"/>
      <c r="FN1059" s="14"/>
      <c r="FO1059" s="14"/>
      <c r="FP1059" s="14"/>
      <c r="FQ1059" s="14"/>
      <c r="FR1059" s="14"/>
      <c r="FS1059" s="14"/>
      <c r="FT1059" s="14"/>
      <c r="FU1059" s="14"/>
      <c r="FV1059" s="14"/>
      <c r="FW1059" s="14"/>
      <c r="FX1059" s="14"/>
      <c r="FY1059" s="14"/>
      <c r="FZ1059" s="14"/>
      <c r="GA1059" s="14"/>
      <c r="GB1059" s="14"/>
      <c r="GC1059" s="14"/>
      <c r="GD1059" s="14"/>
      <c r="GE1059" s="14"/>
    </row>
    <row r="1060" spans="1:187" x14ac:dyDescent="0.2">
      <c r="A1060" s="3"/>
      <c r="B1060" s="3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EZ1060" s="4"/>
      <c r="FA1060" s="4"/>
      <c r="FB1060" s="4"/>
      <c r="FC1060" s="4"/>
      <c r="FD1060" s="4"/>
      <c r="FE1060" s="4"/>
      <c r="FF1060" s="4"/>
      <c r="FG1060" s="4"/>
      <c r="FH1060" s="4"/>
      <c r="FI1060" s="4"/>
      <c r="FJ1060" s="4"/>
      <c r="FK1060" s="4"/>
      <c r="FL1060" s="4"/>
      <c r="FM1060" s="4"/>
      <c r="FN1060" s="4"/>
      <c r="FO1060" s="4"/>
      <c r="FP1060" s="4"/>
      <c r="FQ1060" s="4"/>
      <c r="FR1060" s="4"/>
      <c r="FS1060" s="4"/>
      <c r="FT1060" s="4"/>
      <c r="FU1060" s="4"/>
      <c r="FV1060" s="4"/>
      <c r="FW1060" s="4"/>
      <c r="FX1060" s="4"/>
      <c r="FY1060" s="4"/>
      <c r="FZ1060" s="4"/>
      <c r="GA1060" s="4"/>
      <c r="GB1060" s="4"/>
      <c r="GC1060" s="4"/>
      <c r="GD1060" s="4"/>
      <c r="GE1060" s="4"/>
    </row>
    <row r="1061" spans="1:187" x14ac:dyDescent="0.2">
      <c r="A1061" s="3"/>
      <c r="B1061" s="3"/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EZ1061" s="4"/>
      <c r="FA1061" s="4"/>
      <c r="FB1061" s="4"/>
      <c r="FC1061" s="4"/>
      <c r="FD1061" s="4"/>
      <c r="FE1061" s="4"/>
      <c r="FF1061" s="4"/>
      <c r="FG1061" s="4"/>
      <c r="FH1061" s="4"/>
      <c r="FI1061" s="4"/>
      <c r="FJ1061" s="4"/>
      <c r="FK1061" s="4"/>
      <c r="FL1061" s="4"/>
      <c r="FM1061" s="4"/>
      <c r="FN1061" s="4"/>
      <c r="FO1061" s="4"/>
      <c r="FP1061" s="4"/>
      <c r="FQ1061" s="4"/>
      <c r="FR1061" s="4"/>
      <c r="FS1061" s="4"/>
      <c r="FT1061" s="4"/>
      <c r="FU1061" s="4"/>
      <c r="FV1061" s="4"/>
      <c r="FW1061" s="4"/>
      <c r="FX1061" s="4"/>
      <c r="FY1061" s="4"/>
      <c r="FZ1061" s="4"/>
      <c r="GA1061" s="4"/>
      <c r="GB1061" s="4"/>
      <c r="GC1061" s="4"/>
      <c r="GD1061" s="4"/>
      <c r="GE1061" s="4"/>
    </row>
    <row r="1062" spans="1:187" x14ac:dyDescent="0.2">
      <c r="A1062" s="3"/>
      <c r="B1062" s="3"/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EZ1062" s="13"/>
      <c r="FA1062" s="13"/>
      <c r="FB1062" s="13"/>
      <c r="FC1062" s="13"/>
      <c r="FD1062" s="13"/>
      <c r="FE1062" s="13"/>
      <c r="FF1062" s="13"/>
      <c r="FG1062" s="13"/>
      <c r="FH1062" s="13"/>
      <c r="FI1062" s="13"/>
      <c r="FJ1062" s="13"/>
      <c r="FK1062" s="13"/>
      <c r="FL1062" s="13"/>
      <c r="FM1062" s="13"/>
      <c r="FN1062" s="13"/>
      <c r="FO1062" s="13"/>
      <c r="FP1062" s="13"/>
      <c r="FQ1062" s="13"/>
      <c r="FR1062" s="13"/>
      <c r="FS1062" s="13"/>
      <c r="FT1062" s="13"/>
      <c r="FU1062" s="13"/>
      <c r="FV1062" s="13"/>
      <c r="FW1062" s="13"/>
      <c r="FX1062" s="13"/>
      <c r="FY1062" s="13"/>
      <c r="FZ1062" s="13"/>
      <c r="GA1062" s="13"/>
      <c r="GB1062" s="13"/>
      <c r="GC1062" s="13"/>
      <c r="GD1062" s="13"/>
      <c r="GE1062" s="13"/>
    </row>
    <row r="1063" spans="1:187" x14ac:dyDescent="0.2">
      <c r="A1063" s="3"/>
      <c r="B1063" s="3"/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EZ1063" s="14"/>
      <c r="FA1063" s="14"/>
      <c r="FB1063" s="14"/>
      <c r="FC1063" s="14"/>
      <c r="FD1063" s="14"/>
      <c r="FE1063" s="14"/>
      <c r="FF1063" s="14"/>
      <c r="FG1063" s="14"/>
      <c r="FH1063" s="14"/>
      <c r="FI1063" s="14"/>
      <c r="FJ1063" s="14"/>
      <c r="FK1063" s="14"/>
      <c r="FL1063" s="14"/>
      <c r="FM1063" s="14"/>
      <c r="FN1063" s="14"/>
      <c r="FO1063" s="14"/>
      <c r="FP1063" s="14"/>
      <c r="FQ1063" s="14"/>
      <c r="FR1063" s="14"/>
      <c r="FS1063" s="14"/>
      <c r="FT1063" s="14"/>
      <c r="FU1063" s="14"/>
      <c r="FV1063" s="14"/>
      <c r="FW1063" s="14"/>
      <c r="FX1063" s="14"/>
      <c r="FY1063" s="14"/>
      <c r="FZ1063" s="14"/>
      <c r="GA1063" s="14"/>
      <c r="GB1063" s="14"/>
      <c r="GC1063" s="14"/>
      <c r="GD1063" s="14"/>
      <c r="GE1063" s="14"/>
    </row>
    <row r="1064" spans="1:187" x14ac:dyDescent="0.2">
      <c r="A1064" s="3"/>
      <c r="B1064" s="3"/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EZ1064" s="4"/>
      <c r="FA1064" s="4"/>
      <c r="FB1064" s="4"/>
      <c r="FC1064" s="4"/>
      <c r="FD1064" s="4"/>
      <c r="FE1064" s="4"/>
      <c r="FF1064" s="4"/>
      <c r="FG1064" s="4"/>
      <c r="FH1064" s="4"/>
      <c r="FI1064" s="4"/>
      <c r="FJ1064" s="4"/>
      <c r="FK1064" s="4"/>
      <c r="FL1064" s="4"/>
      <c r="FM1064" s="4"/>
      <c r="FN1064" s="4"/>
      <c r="FO1064" s="4"/>
      <c r="FP1064" s="4"/>
      <c r="FQ1064" s="4"/>
      <c r="FR1064" s="4"/>
      <c r="FS1064" s="4"/>
      <c r="FT1064" s="4"/>
      <c r="FU1064" s="4"/>
      <c r="FV1064" s="4"/>
      <c r="FW1064" s="4"/>
      <c r="FX1064" s="4"/>
      <c r="FY1064" s="4"/>
      <c r="FZ1064" s="4"/>
      <c r="GA1064" s="4"/>
      <c r="GB1064" s="4"/>
      <c r="GC1064" s="4"/>
      <c r="GD1064" s="4"/>
      <c r="GE1064" s="4"/>
    </row>
    <row r="1065" spans="1:187" x14ac:dyDescent="0.2">
      <c r="A1065" s="3"/>
      <c r="B1065" s="3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EZ1065" s="4"/>
      <c r="FA1065" s="4"/>
      <c r="FB1065" s="4"/>
      <c r="FC1065" s="4"/>
      <c r="FD1065" s="4"/>
      <c r="FE1065" s="4"/>
      <c r="FF1065" s="4"/>
      <c r="FG1065" s="4"/>
      <c r="FH1065" s="4"/>
      <c r="FI1065" s="4"/>
      <c r="FJ1065" s="4"/>
      <c r="FK1065" s="4"/>
      <c r="FL1065" s="4"/>
      <c r="FM1065" s="4"/>
      <c r="FN1065" s="4"/>
      <c r="FO1065" s="4"/>
      <c r="FP1065" s="4"/>
      <c r="FQ1065" s="4"/>
      <c r="FR1065" s="4"/>
      <c r="FS1065" s="4"/>
      <c r="FT1065" s="4"/>
      <c r="FU1065" s="4"/>
      <c r="FV1065" s="4"/>
      <c r="FW1065" s="4"/>
      <c r="FX1065" s="4"/>
      <c r="FY1065" s="4"/>
      <c r="FZ1065" s="4"/>
      <c r="GA1065" s="4"/>
      <c r="GB1065" s="4"/>
      <c r="GC1065" s="4"/>
      <c r="GD1065" s="4"/>
      <c r="GE1065" s="4"/>
    </row>
    <row r="1066" spans="1:187" x14ac:dyDescent="0.2">
      <c r="A1066" s="3"/>
      <c r="B1066" s="3"/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EZ1066" s="13"/>
      <c r="FA1066" s="13"/>
      <c r="FB1066" s="13"/>
      <c r="FC1066" s="13"/>
      <c r="FD1066" s="13"/>
      <c r="FE1066" s="13"/>
      <c r="FF1066" s="13"/>
      <c r="FG1066" s="13"/>
      <c r="FH1066" s="13"/>
      <c r="FI1066" s="13"/>
      <c r="FJ1066" s="13"/>
      <c r="FK1066" s="13"/>
      <c r="FL1066" s="13"/>
      <c r="FM1066" s="13"/>
      <c r="FN1066" s="13"/>
      <c r="FO1066" s="13"/>
      <c r="FP1066" s="13"/>
      <c r="FQ1066" s="13"/>
      <c r="FR1066" s="13"/>
      <c r="FS1066" s="13"/>
      <c r="FT1066" s="13"/>
      <c r="FU1066" s="13"/>
      <c r="FV1066" s="13"/>
      <c r="FW1066" s="13"/>
      <c r="FX1066" s="13"/>
      <c r="FY1066" s="13"/>
      <c r="FZ1066" s="13"/>
      <c r="GA1066" s="13"/>
      <c r="GB1066" s="13"/>
      <c r="GC1066" s="13"/>
      <c r="GD1066" s="13"/>
      <c r="GE1066" s="13"/>
    </row>
    <row r="1067" spans="1:187" x14ac:dyDescent="0.2">
      <c r="A1067" s="3"/>
      <c r="B1067" s="3"/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EZ1067" s="14"/>
      <c r="FA1067" s="14"/>
      <c r="FB1067" s="14"/>
      <c r="FC1067" s="14"/>
      <c r="FD1067" s="14"/>
      <c r="FE1067" s="14"/>
      <c r="FF1067" s="14"/>
      <c r="FG1067" s="14"/>
      <c r="FH1067" s="14"/>
      <c r="FI1067" s="14"/>
      <c r="FJ1067" s="14"/>
      <c r="FK1067" s="14"/>
      <c r="FL1067" s="14"/>
      <c r="FM1067" s="14"/>
      <c r="FN1067" s="14"/>
      <c r="FO1067" s="14"/>
      <c r="FP1067" s="14"/>
      <c r="FQ1067" s="14"/>
      <c r="FR1067" s="14"/>
      <c r="FS1067" s="14"/>
      <c r="FT1067" s="14"/>
      <c r="FU1067" s="14"/>
      <c r="FV1067" s="14"/>
      <c r="FW1067" s="14"/>
      <c r="FX1067" s="14"/>
      <c r="FY1067" s="14"/>
      <c r="FZ1067" s="14"/>
      <c r="GA1067" s="14"/>
      <c r="GB1067" s="14"/>
      <c r="GC1067" s="14"/>
      <c r="GD1067" s="14"/>
      <c r="GE1067" s="14"/>
    </row>
    <row r="1068" spans="1:187" x14ac:dyDescent="0.2">
      <c r="A1068" s="3"/>
      <c r="B1068" s="3"/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EZ1068" s="4"/>
      <c r="FA1068" s="4"/>
      <c r="FB1068" s="4"/>
      <c r="FC1068" s="4"/>
      <c r="FD1068" s="4"/>
      <c r="FE1068" s="4"/>
      <c r="FF1068" s="4"/>
      <c r="FG1068" s="4"/>
      <c r="FH1068" s="4"/>
      <c r="FI1068" s="4"/>
      <c r="FJ1068" s="4"/>
      <c r="FK1068" s="4"/>
      <c r="FL1068" s="4"/>
      <c r="FM1068" s="4"/>
      <c r="FN1068" s="4"/>
      <c r="FO1068" s="4"/>
      <c r="FP1068" s="4"/>
      <c r="FQ1068" s="4"/>
      <c r="FR1068" s="4"/>
      <c r="FS1068" s="4"/>
      <c r="FT1068" s="4"/>
      <c r="FU1068" s="4"/>
      <c r="FV1068" s="4"/>
      <c r="FW1068" s="4"/>
      <c r="FX1068" s="4"/>
      <c r="FY1068" s="4"/>
      <c r="FZ1068" s="4"/>
      <c r="GA1068" s="4"/>
      <c r="GB1068" s="4"/>
      <c r="GC1068" s="4"/>
      <c r="GD1068" s="4"/>
      <c r="GE1068" s="4"/>
    </row>
    <row r="1069" spans="1:187" x14ac:dyDescent="0.2">
      <c r="A1069" s="3"/>
      <c r="B1069" s="3"/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EZ1069" s="4"/>
      <c r="FA1069" s="4"/>
      <c r="FB1069" s="4"/>
      <c r="FC1069" s="4"/>
      <c r="FD1069" s="4"/>
      <c r="FE1069" s="4"/>
      <c r="FF1069" s="4"/>
      <c r="FG1069" s="4"/>
      <c r="FH1069" s="4"/>
      <c r="FI1069" s="4"/>
      <c r="FJ1069" s="4"/>
      <c r="FK1069" s="4"/>
      <c r="FL1069" s="4"/>
      <c r="FM1069" s="4"/>
      <c r="FN1069" s="4"/>
      <c r="FO1069" s="4"/>
      <c r="FP1069" s="4"/>
      <c r="FQ1069" s="4"/>
      <c r="FR1069" s="4"/>
      <c r="FS1069" s="4"/>
      <c r="FT1069" s="4"/>
      <c r="FU1069" s="4"/>
      <c r="FV1069" s="4"/>
      <c r="FW1069" s="4"/>
      <c r="FX1069" s="4"/>
      <c r="FY1069" s="4"/>
      <c r="FZ1069" s="4"/>
      <c r="GA1069" s="4"/>
      <c r="GB1069" s="4"/>
      <c r="GC1069" s="4"/>
      <c r="GD1069" s="4"/>
      <c r="GE1069" s="4"/>
    </row>
    <row r="1070" spans="1:187" x14ac:dyDescent="0.2">
      <c r="A1070" s="3"/>
      <c r="B1070" s="3"/>
      <c r="C1070" s="11"/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EZ1070" s="13"/>
      <c r="FA1070" s="13"/>
      <c r="FB1070" s="13"/>
      <c r="FC1070" s="13"/>
      <c r="FD1070" s="13"/>
      <c r="FE1070" s="13"/>
      <c r="FF1070" s="13"/>
      <c r="FG1070" s="13"/>
      <c r="FH1070" s="13"/>
      <c r="FI1070" s="13"/>
      <c r="FJ1070" s="13"/>
      <c r="FK1070" s="13"/>
      <c r="FL1070" s="13"/>
      <c r="FM1070" s="13"/>
      <c r="FN1070" s="13"/>
      <c r="FO1070" s="13"/>
      <c r="FP1070" s="13"/>
      <c r="FQ1070" s="13"/>
      <c r="FR1070" s="13"/>
      <c r="FS1070" s="13"/>
      <c r="FT1070" s="13"/>
      <c r="FU1070" s="13"/>
      <c r="FV1070" s="13"/>
      <c r="FW1070" s="13"/>
      <c r="FX1070" s="13"/>
      <c r="FY1070" s="13"/>
      <c r="FZ1070" s="13"/>
      <c r="GA1070" s="13"/>
      <c r="GB1070" s="13"/>
      <c r="GC1070" s="13"/>
      <c r="GD1070" s="13"/>
      <c r="GE1070" s="13"/>
    </row>
    <row r="1071" spans="1:187" x14ac:dyDescent="0.2">
      <c r="A1071" s="3"/>
      <c r="B1071" s="3"/>
      <c r="C1071" s="11"/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EZ1071" s="14"/>
      <c r="FA1071" s="14"/>
      <c r="FB1071" s="14"/>
      <c r="FC1071" s="14"/>
      <c r="FD1071" s="14"/>
      <c r="FE1071" s="14"/>
      <c r="FF1071" s="14"/>
      <c r="FG1071" s="14"/>
      <c r="FH1071" s="14"/>
      <c r="FI1071" s="14"/>
      <c r="FJ1071" s="14"/>
      <c r="FK1071" s="14"/>
      <c r="FL1071" s="14"/>
      <c r="FM1071" s="14"/>
      <c r="FN1071" s="14"/>
      <c r="FO1071" s="14"/>
      <c r="FP1071" s="14"/>
      <c r="FQ1071" s="14"/>
      <c r="FR1071" s="14"/>
      <c r="FS1071" s="14"/>
      <c r="FT1071" s="14"/>
      <c r="FU1071" s="14"/>
      <c r="FV1071" s="14"/>
      <c r="FW1071" s="14"/>
      <c r="FX1071" s="14"/>
      <c r="FY1071" s="14"/>
      <c r="FZ1071" s="14"/>
      <c r="GA1071" s="14"/>
      <c r="GB1071" s="14"/>
      <c r="GC1071" s="14"/>
      <c r="GD1071" s="14"/>
      <c r="GE1071" s="14"/>
    </row>
    <row r="1072" spans="1:187" x14ac:dyDescent="0.2">
      <c r="A1072" s="3"/>
      <c r="B1072" s="3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EZ1072" s="4"/>
      <c r="FA1072" s="4"/>
      <c r="FB1072" s="4"/>
      <c r="FC1072" s="4"/>
      <c r="FD1072" s="4"/>
      <c r="FE1072" s="4"/>
      <c r="FF1072" s="4"/>
      <c r="FG1072" s="4"/>
      <c r="FH1072" s="4"/>
      <c r="FI1072" s="4"/>
      <c r="FJ1072" s="4"/>
      <c r="FK1072" s="4"/>
      <c r="FL1072" s="4"/>
      <c r="FM1072" s="4"/>
      <c r="FN1072" s="4"/>
      <c r="FO1072" s="4"/>
      <c r="FP1072" s="4"/>
      <c r="FQ1072" s="4"/>
      <c r="FR1072" s="4"/>
      <c r="FS1072" s="4"/>
      <c r="FT1072" s="4"/>
      <c r="FU1072" s="4"/>
      <c r="FV1072" s="4"/>
      <c r="FW1072" s="4"/>
      <c r="FX1072" s="4"/>
      <c r="FY1072" s="4"/>
      <c r="FZ1072" s="4"/>
      <c r="GA1072" s="4"/>
      <c r="GB1072" s="4"/>
      <c r="GC1072" s="4"/>
      <c r="GD1072" s="4"/>
      <c r="GE1072" s="4"/>
    </row>
    <row r="1073" spans="1:187" x14ac:dyDescent="0.2">
      <c r="A1073" s="3"/>
      <c r="B1073" s="3"/>
      <c r="C1073" s="11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EZ1073" s="4"/>
      <c r="FA1073" s="4"/>
      <c r="FB1073" s="4"/>
      <c r="FC1073" s="4"/>
      <c r="FD1073" s="4"/>
      <c r="FE1073" s="4"/>
      <c r="FF1073" s="4"/>
      <c r="FG1073" s="4"/>
      <c r="FH1073" s="4"/>
      <c r="FI1073" s="4"/>
      <c r="FJ1073" s="4"/>
      <c r="FK1073" s="4"/>
      <c r="FL1073" s="4"/>
      <c r="FM1073" s="4"/>
      <c r="FN1073" s="4"/>
      <c r="FO1073" s="4"/>
      <c r="FP1073" s="4"/>
      <c r="FQ1073" s="4"/>
      <c r="FR1073" s="4"/>
      <c r="FS1073" s="4"/>
      <c r="FT1073" s="4"/>
      <c r="FU1073" s="4"/>
      <c r="FV1073" s="4"/>
      <c r="FW1073" s="4"/>
      <c r="FX1073" s="4"/>
      <c r="FY1073" s="4"/>
      <c r="FZ1073" s="4"/>
      <c r="GA1073" s="4"/>
      <c r="GB1073" s="4"/>
      <c r="GC1073" s="4"/>
      <c r="GD1073" s="4"/>
      <c r="GE1073" s="4"/>
    </row>
    <row r="1074" spans="1:187" x14ac:dyDescent="0.2">
      <c r="A1074" s="3"/>
      <c r="B1074" s="3"/>
      <c r="C1074" s="11"/>
      <c r="D1074" s="11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EZ1074" s="13"/>
      <c r="FA1074" s="13"/>
      <c r="FB1074" s="13"/>
      <c r="FC1074" s="13"/>
      <c r="FD1074" s="13"/>
      <c r="FE1074" s="13"/>
      <c r="FF1074" s="13"/>
      <c r="FG1074" s="13"/>
      <c r="FH1074" s="13"/>
      <c r="FI1074" s="13"/>
      <c r="FJ1074" s="13"/>
      <c r="FK1074" s="13"/>
      <c r="FL1074" s="13"/>
      <c r="FM1074" s="13"/>
      <c r="FN1074" s="13"/>
      <c r="FO1074" s="13"/>
      <c r="FP1074" s="13"/>
      <c r="FQ1074" s="13"/>
      <c r="FR1074" s="13"/>
      <c r="FS1074" s="13"/>
      <c r="FT1074" s="13"/>
      <c r="FU1074" s="13"/>
      <c r="FV1074" s="13"/>
      <c r="FW1074" s="13"/>
      <c r="FX1074" s="13"/>
      <c r="FY1074" s="13"/>
      <c r="FZ1074" s="13"/>
      <c r="GA1074" s="13"/>
      <c r="GB1074" s="13"/>
      <c r="GC1074" s="13"/>
      <c r="GD1074" s="13"/>
      <c r="GE1074" s="13"/>
    </row>
    <row r="1075" spans="1:187" x14ac:dyDescent="0.2">
      <c r="A1075" s="3"/>
      <c r="B1075" s="3"/>
      <c r="C1075" s="11"/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EZ1075" s="14"/>
      <c r="FA1075" s="14"/>
      <c r="FB1075" s="14"/>
      <c r="FC1075" s="14"/>
      <c r="FD1075" s="14"/>
      <c r="FE1075" s="14"/>
      <c r="FF1075" s="14"/>
      <c r="FG1075" s="14"/>
      <c r="FH1075" s="14"/>
      <c r="FI1075" s="14"/>
      <c r="FJ1075" s="14"/>
      <c r="FK1075" s="14"/>
      <c r="FL1075" s="14"/>
      <c r="FM1075" s="14"/>
      <c r="FN1075" s="14"/>
      <c r="FO1075" s="14"/>
      <c r="FP1075" s="14"/>
      <c r="FQ1075" s="14"/>
      <c r="FR1075" s="14"/>
      <c r="FS1075" s="14"/>
      <c r="FT1075" s="14"/>
      <c r="FU1075" s="14"/>
      <c r="FV1075" s="14"/>
      <c r="FW1075" s="14"/>
      <c r="FX1075" s="14"/>
      <c r="FY1075" s="14"/>
      <c r="FZ1075" s="14"/>
      <c r="GA1075" s="14"/>
      <c r="GB1075" s="14"/>
      <c r="GC1075" s="14"/>
      <c r="GD1075" s="14"/>
      <c r="GE1075" s="14"/>
    </row>
    <row r="1076" spans="1:187" x14ac:dyDescent="0.2">
      <c r="A1076" s="3"/>
      <c r="B1076" s="3"/>
      <c r="C1076" s="11"/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EZ1076" s="4"/>
      <c r="FA1076" s="4"/>
      <c r="FB1076" s="4"/>
      <c r="FC1076" s="4"/>
      <c r="FD1076" s="4"/>
      <c r="FE1076" s="4"/>
      <c r="FF1076" s="4"/>
      <c r="FG1076" s="4"/>
      <c r="FH1076" s="4"/>
      <c r="FI1076" s="4"/>
      <c r="FJ1076" s="4"/>
      <c r="FK1076" s="4"/>
      <c r="FL1076" s="4"/>
      <c r="FM1076" s="4"/>
      <c r="FN1076" s="4"/>
      <c r="FO1076" s="4"/>
      <c r="FP1076" s="4"/>
      <c r="FQ1076" s="4"/>
      <c r="FR1076" s="4"/>
      <c r="FS1076" s="4"/>
      <c r="FT1076" s="4"/>
      <c r="FU1076" s="4"/>
      <c r="FV1076" s="4"/>
      <c r="FW1076" s="4"/>
      <c r="FX1076" s="4"/>
      <c r="FY1076" s="4"/>
      <c r="FZ1076" s="4"/>
      <c r="GA1076" s="4"/>
      <c r="GB1076" s="4"/>
      <c r="GC1076" s="4"/>
      <c r="GD1076" s="4"/>
      <c r="GE1076" s="4"/>
    </row>
    <row r="1077" spans="1:187" x14ac:dyDescent="0.2">
      <c r="A1077" s="3"/>
      <c r="B1077" s="3"/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EZ1077" s="4"/>
      <c r="FA1077" s="4"/>
      <c r="FB1077" s="4"/>
      <c r="FC1077" s="4"/>
      <c r="FD1077" s="4"/>
      <c r="FE1077" s="4"/>
      <c r="FF1077" s="4"/>
      <c r="FG1077" s="4"/>
      <c r="FH1077" s="4"/>
      <c r="FI1077" s="4"/>
      <c r="FJ1077" s="4"/>
      <c r="FK1077" s="4"/>
      <c r="FL1077" s="4"/>
      <c r="FM1077" s="4"/>
      <c r="FN1077" s="4"/>
      <c r="FO1077" s="4"/>
      <c r="FP1077" s="4"/>
      <c r="FQ1077" s="4"/>
      <c r="FR1077" s="4"/>
      <c r="FS1077" s="4"/>
      <c r="FT1077" s="4"/>
      <c r="FU1077" s="4"/>
      <c r="FV1077" s="4"/>
      <c r="FW1077" s="4"/>
      <c r="FX1077" s="4"/>
      <c r="FY1077" s="4"/>
      <c r="FZ1077" s="4"/>
      <c r="GA1077" s="4"/>
      <c r="GB1077" s="4"/>
      <c r="GC1077" s="4"/>
      <c r="GD1077" s="4"/>
      <c r="GE1077" s="4"/>
    </row>
    <row r="1078" spans="1:187" x14ac:dyDescent="0.2">
      <c r="A1078" s="3"/>
      <c r="B1078" s="3"/>
      <c r="C1078" s="11"/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EZ1078" s="13"/>
      <c r="FA1078" s="13"/>
      <c r="FB1078" s="13"/>
      <c r="FC1078" s="13"/>
      <c r="FD1078" s="13"/>
      <c r="FE1078" s="13"/>
      <c r="FF1078" s="13"/>
      <c r="FG1078" s="13"/>
      <c r="FH1078" s="13"/>
      <c r="FI1078" s="13"/>
      <c r="FJ1078" s="13"/>
      <c r="FK1078" s="13"/>
      <c r="FL1078" s="13"/>
      <c r="FM1078" s="13"/>
      <c r="FN1078" s="13"/>
      <c r="FO1078" s="13"/>
      <c r="FP1078" s="13"/>
      <c r="FQ1078" s="13"/>
      <c r="FR1078" s="13"/>
      <c r="FS1078" s="13"/>
      <c r="FT1078" s="13"/>
      <c r="FU1078" s="13"/>
      <c r="FV1078" s="13"/>
      <c r="FW1078" s="13"/>
      <c r="FX1078" s="13"/>
      <c r="FY1078" s="13"/>
      <c r="FZ1078" s="13"/>
      <c r="GA1078" s="13"/>
      <c r="GB1078" s="13"/>
      <c r="GC1078" s="13"/>
      <c r="GD1078" s="13"/>
      <c r="GE1078" s="13"/>
    </row>
    <row r="1079" spans="1:187" x14ac:dyDescent="0.2">
      <c r="A1079" s="3"/>
      <c r="B1079" s="3"/>
      <c r="C1079" s="11"/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EZ1079" s="14"/>
      <c r="FA1079" s="14"/>
      <c r="FB1079" s="14"/>
      <c r="FC1079" s="14"/>
      <c r="FD1079" s="14"/>
      <c r="FE1079" s="14"/>
      <c r="FF1079" s="14"/>
      <c r="FG1079" s="14"/>
      <c r="FH1079" s="14"/>
      <c r="FI1079" s="14"/>
      <c r="FJ1079" s="14"/>
      <c r="FK1079" s="14"/>
      <c r="FL1079" s="14"/>
      <c r="FM1079" s="14"/>
      <c r="FN1079" s="14"/>
      <c r="FO1079" s="14"/>
      <c r="FP1079" s="14"/>
      <c r="FQ1079" s="14"/>
      <c r="FR1079" s="14"/>
      <c r="FS1079" s="14"/>
      <c r="FT1079" s="14"/>
      <c r="FU1079" s="14"/>
      <c r="FV1079" s="14"/>
      <c r="FW1079" s="14"/>
      <c r="FX1079" s="14"/>
      <c r="FY1079" s="14"/>
      <c r="FZ1079" s="14"/>
      <c r="GA1079" s="14"/>
      <c r="GB1079" s="14"/>
      <c r="GC1079" s="14"/>
      <c r="GD1079" s="14"/>
      <c r="GE1079" s="14"/>
    </row>
    <row r="1080" spans="1:187" x14ac:dyDescent="0.2">
      <c r="A1080" s="3"/>
      <c r="B1080" s="3"/>
      <c r="C1080" s="11"/>
      <c r="D1080" s="11"/>
      <c r="E1080" s="11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EZ1080" s="4"/>
      <c r="FA1080" s="4"/>
      <c r="FB1080" s="4"/>
      <c r="FC1080" s="4"/>
      <c r="FD1080" s="4"/>
      <c r="FE1080" s="4"/>
      <c r="FF1080" s="4"/>
      <c r="FG1080" s="4"/>
      <c r="FH1080" s="4"/>
      <c r="FI1080" s="4"/>
      <c r="FJ1080" s="4"/>
      <c r="FK1080" s="4"/>
      <c r="FL1080" s="4"/>
      <c r="FM1080" s="4"/>
      <c r="FN1080" s="4"/>
      <c r="FO1080" s="4"/>
      <c r="FP1080" s="4"/>
      <c r="FQ1080" s="4"/>
      <c r="FR1080" s="4"/>
      <c r="FS1080" s="4"/>
      <c r="FT1080" s="4"/>
      <c r="FU1080" s="4"/>
      <c r="FV1080" s="4"/>
      <c r="FW1080" s="4"/>
      <c r="FX1080" s="4"/>
      <c r="FY1080" s="4"/>
      <c r="FZ1080" s="4"/>
      <c r="GA1080" s="4"/>
      <c r="GB1080" s="4"/>
      <c r="GC1080" s="4"/>
      <c r="GD1080" s="4"/>
      <c r="GE1080" s="4"/>
    </row>
    <row r="1081" spans="1:187" x14ac:dyDescent="0.2">
      <c r="A1081" s="3"/>
      <c r="B1081" s="3"/>
      <c r="C1081" s="11"/>
      <c r="D1081" s="11"/>
      <c r="E1081" s="11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EZ1081" s="4"/>
      <c r="FA1081" s="4"/>
      <c r="FB1081" s="4"/>
      <c r="FC1081" s="4"/>
      <c r="FD1081" s="4"/>
      <c r="FE1081" s="4"/>
      <c r="FF1081" s="4"/>
      <c r="FG1081" s="4"/>
      <c r="FH1081" s="4"/>
      <c r="FI1081" s="4"/>
      <c r="FJ1081" s="4"/>
      <c r="FK1081" s="4"/>
      <c r="FL1081" s="4"/>
      <c r="FM1081" s="4"/>
      <c r="FN1081" s="4"/>
      <c r="FO1081" s="4"/>
      <c r="FP1081" s="4"/>
      <c r="FQ1081" s="4"/>
      <c r="FR1081" s="4"/>
      <c r="FS1081" s="4"/>
      <c r="FT1081" s="4"/>
      <c r="FU1081" s="4"/>
      <c r="FV1081" s="4"/>
      <c r="FW1081" s="4"/>
      <c r="FX1081" s="4"/>
      <c r="FY1081" s="4"/>
      <c r="FZ1081" s="4"/>
      <c r="GA1081" s="4"/>
      <c r="GB1081" s="4"/>
      <c r="GC1081" s="4"/>
      <c r="GD1081" s="4"/>
      <c r="GE1081" s="4"/>
    </row>
    <row r="1082" spans="1:187" x14ac:dyDescent="0.2">
      <c r="A1082" s="3"/>
      <c r="B1082" s="3"/>
      <c r="C1082" s="11"/>
      <c r="D1082" s="11"/>
      <c r="E1082" s="11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EZ1082" s="13"/>
      <c r="FA1082" s="13"/>
      <c r="FB1082" s="13"/>
      <c r="FC1082" s="13"/>
      <c r="FD1082" s="13"/>
      <c r="FE1082" s="13"/>
      <c r="FF1082" s="13"/>
      <c r="FG1082" s="13"/>
      <c r="FH1082" s="13"/>
      <c r="FI1082" s="13"/>
      <c r="FJ1082" s="13"/>
      <c r="FK1082" s="13"/>
      <c r="FL1082" s="13"/>
      <c r="FM1082" s="13"/>
      <c r="FN1082" s="13"/>
      <c r="FO1082" s="13"/>
      <c r="FP1082" s="13"/>
      <c r="FQ1082" s="13"/>
      <c r="FR1082" s="13"/>
      <c r="FS1082" s="13"/>
      <c r="FT1082" s="13"/>
      <c r="FU1082" s="13"/>
      <c r="FV1082" s="13"/>
      <c r="FW1082" s="13"/>
      <c r="FX1082" s="13"/>
      <c r="FY1082" s="13"/>
      <c r="FZ1082" s="13"/>
      <c r="GA1082" s="13"/>
      <c r="GB1082" s="13"/>
      <c r="GC1082" s="13"/>
      <c r="GD1082" s="13"/>
      <c r="GE1082" s="13"/>
    </row>
    <row r="1083" spans="1:187" x14ac:dyDescent="0.2">
      <c r="A1083" s="3"/>
      <c r="B1083" s="3"/>
      <c r="C1083" s="11"/>
      <c r="D1083" s="11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EZ1083" s="14"/>
      <c r="FA1083" s="14"/>
      <c r="FB1083" s="14"/>
      <c r="FC1083" s="14"/>
      <c r="FD1083" s="14"/>
      <c r="FE1083" s="14"/>
      <c r="FF1083" s="14"/>
      <c r="FG1083" s="14"/>
      <c r="FH1083" s="14"/>
      <c r="FI1083" s="14"/>
      <c r="FJ1083" s="14"/>
      <c r="FK1083" s="14"/>
      <c r="FL1083" s="14"/>
      <c r="FM1083" s="14"/>
      <c r="FN1083" s="14"/>
      <c r="FO1083" s="14"/>
      <c r="FP1083" s="14"/>
      <c r="FQ1083" s="14"/>
      <c r="FR1083" s="14"/>
      <c r="FS1083" s="14"/>
      <c r="FT1083" s="14"/>
      <c r="FU1083" s="14"/>
      <c r="FV1083" s="14"/>
      <c r="FW1083" s="14"/>
      <c r="FX1083" s="14"/>
      <c r="FY1083" s="14"/>
      <c r="FZ1083" s="14"/>
      <c r="GA1083" s="14"/>
      <c r="GB1083" s="14"/>
      <c r="GC1083" s="14"/>
      <c r="GD1083" s="14"/>
      <c r="GE1083" s="14"/>
    </row>
    <row r="1084" spans="1:187" x14ac:dyDescent="0.2">
      <c r="A1084" s="3"/>
      <c r="B1084" s="3"/>
      <c r="C1084" s="11"/>
      <c r="D1084" s="11"/>
      <c r="E1084" s="11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EZ1084" s="4"/>
      <c r="FA1084" s="4"/>
      <c r="FB1084" s="4"/>
      <c r="FC1084" s="4"/>
      <c r="FD1084" s="4"/>
      <c r="FE1084" s="4"/>
      <c r="FF1084" s="4"/>
      <c r="FG1084" s="4"/>
      <c r="FH1084" s="4"/>
      <c r="FI1084" s="4"/>
      <c r="FJ1084" s="4"/>
      <c r="FK1084" s="4"/>
      <c r="FL1084" s="4"/>
      <c r="FM1084" s="4"/>
      <c r="FN1084" s="4"/>
      <c r="FO1084" s="4"/>
      <c r="FP1084" s="4"/>
      <c r="FQ1084" s="4"/>
      <c r="FR1084" s="4"/>
      <c r="FS1084" s="4"/>
      <c r="FT1084" s="4"/>
      <c r="FU1084" s="4"/>
      <c r="FV1084" s="4"/>
      <c r="FW1084" s="4"/>
      <c r="FX1084" s="4"/>
      <c r="FY1084" s="4"/>
      <c r="FZ1084" s="4"/>
      <c r="GA1084" s="4"/>
      <c r="GB1084" s="4"/>
      <c r="GC1084" s="4"/>
      <c r="GD1084" s="4"/>
      <c r="GE1084" s="4"/>
    </row>
    <row r="1085" spans="1:187" x14ac:dyDescent="0.2">
      <c r="A1085" s="3"/>
      <c r="B1085" s="3"/>
      <c r="C1085" s="11"/>
      <c r="D1085" s="11"/>
      <c r="E1085" s="11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EZ1085" s="4"/>
      <c r="FA1085" s="4"/>
      <c r="FB1085" s="4"/>
      <c r="FC1085" s="4"/>
      <c r="FD1085" s="4"/>
      <c r="FE1085" s="4"/>
      <c r="FF1085" s="4"/>
      <c r="FG1085" s="4"/>
      <c r="FH1085" s="4"/>
      <c r="FI1085" s="4"/>
      <c r="FJ1085" s="4"/>
      <c r="FK1085" s="4"/>
      <c r="FL1085" s="4"/>
      <c r="FM1085" s="4"/>
      <c r="FN1085" s="4"/>
      <c r="FO1085" s="4"/>
      <c r="FP1085" s="4"/>
      <c r="FQ1085" s="4"/>
      <c r="FR1085" s="4"/>
      <c r="FS1085" s="4"/>
      <c r="FT1085" s="4"/>
      <c r="FU1085" s="4"/>
      <c r="FV1085" s="4"/>
      <c r="FW1085" s="4"/>
      <c r="FX1085" s="4"/>
      <c r="FY1085" s="4"/>
      <c r="FZ1085" s="4"/>
      <c r="GA1085" s="4"/>
      <c r="GB1085" s="4"/>
      <c r="GC1085" s="4"/>
      <c r="GD1085" s="4"/>
      <c r="GE1085" s="4"/>
    </row>
    <row r="1086" spans="1:187" x14ac:dyDescent="0.2">
      <c r="A1086" s="3"/>
      <c r="B1086" s="3"/>
      <c r="C1086" s="11"/>
      <c r="D1086" s="11"/>
      <c r="E1086" s="11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EZ1086" s="13"/>
      <c r="FA1086" s="13"/>
      <c r="FB1086" s="13"/>
      <c r="FC1086" s="13"/>
      <c r="FD1086" s="13"/>
      <c r="FE1086" s="13"/>
      <c r="FF1086" s="13"/>
      <c r="FG1086" s="13"/>
      <c r="FH1086" s="13"/>
      <c r="FI1086" s="13"/>
      <c r="FJ1086" s="13"/>
      <c r="FK1086" s="13"/>
      <c r="FL1086" s="13"/>
      <c r="FM1086" s="13"/>
      <c r="FN1086" s="13"/>
      <c r="FO1086" s="13"/>
      <c r="FP1086" s="13"/>
      <c r="FQ1086" s="13"/>
      <c r="FR1086" s="13"/>
      <c r="FS1086" s="13"/>
      <c r="FT1086" s="13"/>
      <c r="FU1086" s="13"/>
      <c r="FV1086" s="13"/>
      <c r="FW1086" s="13"/>
      <c r="FX1086" s="13"/>
      <c r="FY1086" s="13"/>
      <c r="FZ1086" s="13"/>
      <c r="GA1086" s="13"/>
      <c r="GB1086" s="13"/>
      <c r="GC1086" s="13"/>
      <c r="GD1086" s="13"/>
      <c r="GE1086" s="13"/>
    </row>
    <row r="1087" spans="1:187" x14ac:dyDescent="0.2">
      <c r="A1087" s="3"/>
      <c r="B1087" s="3"/>
      <c r="C1087" s="11"/>
      <c r="D1087" s="11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EZ1087" s="14"/>
      <c r="FA1087" s="14"/>
      <c r="FB1087" s="14"/>
      <c r="FC1087" s="14"/>
      <c r="FD1087" s="14"/>
      <c r="FE1087" s="14"/>
      <c r="FF1087" s="14"/>
      <c r="FG1087" s="14"/>
      <c r="FH1087" s="14"/>
      <c r="FI1087" s="14"/>
      <c r="FJ1087" s="14"/>
      <c r="FK1087" s="14"/>
      <c r="FL1087" s="14"/>
      <c r="FM1087" s="14"/>
      <c r="FN1087" s="14"/>
      <c r="FO1087" s="14"/>
      <c r="FP1087" s="14"/>
      <c r="FQ1087" s="14"/>
      <c r="FR1087" s="14"/>
      <c r="FS1087" s="14"/>
      <c r="FT1087" s="14"/>
      <c r="FU1087" s="14"/>
      <c r="FV1087" s="14"/>
      <c r="FW1087" s="14"/>
      <c r="FX1087" s="14"/>
      <c r="FY1087" s="14"/>
      <c r="FZ1087" s="14"/>
      <c r="GA1087" s="14"/>
      <c r="GB1087" s="14"/>
      <c r="GC1087" s="14"/>
      <c r="GD1087" s="14"/>
      <c r="GE1087" s="14"/>
    </row>
    <row r="1088" spans="1:187" x14ac:dyDescent="0.2">
      <c r="A1088" s="3"/>
      <c r="B1088" s="3"/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EZ1088" s="4"/>
      <c r="FA1088" s="4"/>
      <c r="FB1088" s="4"/>
      <c r="FC1088" s="4"/>
      <c r="FD1088" s="4"/>
      <c r="FE1088" s="4"/>
      <c r="FF1088" s="4"/>
      <c r="FG1088" s="4"/>
      <c r="FH1088" s="4"/>
      <c r="FI1088" s="4"/>
      <c r="FJ1088" s="4"/>
      <c r="FK1088" s="4"/>
      <c r="FL1088" s="4"/>
      <c r="FM1088" s="4"/>
      <c r="FN1088" s="4"/>
      <c r="FO1088" s="4"/>
      <c r="FP1088" s="4"/>
      <c r="FQ1088" s="4"/>
      <c r="FR1088" s="4"/>
      <c r="FS1088" s="4"/>
      <c r="FT1088" s="4"/>
      <c r="FU1088" s="4"/>
      <c r="FV1088" s="4"/>
      <c r="FW1088" s="4"/>
      <c r="FX1088" s="4"/>
      <c r="FY1088" s="4"/>
      <c r="FZ1088" s="4"/>
      <c r="GA1088" s="4"/>
      <c r="GB1088" s="4"/>
      <c r="GC1088" s="4"/>
      <c r="GD1088" s="4"/>
      <c r="GE1088" s="4"/>
    </row>
    <row r="1089" spans="1:187" x14ac:dyDescent="0.2">
      <c r="A1089" s="3"/>
      <c r="B1089" s="3"/>
      <c r="C1089" s="11"/>
      <c r="D1089" s="11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EZ1089" s="4"/>
      <c r="FA1089" s="4"/>
      <c r="FB1089" s="4"/>
      <c r="FC1089" s="4"/>
      <c r="FD1089" s="4"/>
      <c r="FE1089" s="4"/>
      <c r="FF1089" s="4"/>
      <c r="FG1089" s="4"/>
      <c r="FH1089" s="4"/>
      <c r="FI1089" s="4"/>
      <c r="FJ1089" s="4"/>
      <c r="FK1089" s="4"/>
      <c r="FL1089" s="4"/>
      <c r="FM1089" s="4"/>
      <c r="FN1089" s="4"/>
      <c r="FO1089" s="4"/>
      <c r="FP1089" s="4"/>
      <c r="FQ1089" s="4"/>
      <c r="FR1089" s="4"/>
      <c r="FS1089" s="4"/>
      <c r="FT1089" s="4"/>
      <c r="FU1089" s="4"/>
      <c r="FV1089" s="4"/>
      <c r="FW1089" s="4"/>
      <c r="FX1089" s="4"/>
      <c r="FY1089" s="4"/>
      <c r="FZ1089" s="4"/>
      <c r="GA1089" s="4"/>
      <c r="GB1089" s="4"/>
      <c r="GC1089" s="4"/>
      <c r="GD1089" s="4"/>
      <c r="GE1089" s="4"/>
    </row>
    <row r="1090" spans="1:187" x14ac:dyDescent="0.2">
      <c r="A1090" s="3"/>
      <c r="B1090" s="3"/>
      <c r="C1090" s="11"/>
      <c r="D1090" s="11"/>
      <c r="E1090" s="11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EZ1090" s="13"/>
      <c r="FA1090" s="13"/>
      <c r="FB1090" s="13"/>
      <c r="FC1090" s="13"/>
      <c r="FD1090" s="13"/>
      <c r="FE1090" s="13"/>
      <c r="FF1090" s="13"/>
      <c r="FG1090" s="13"/>
      <c r="FH1090" s="13"/>
      <c r="FI1090" s="13"/>
      <c r="FJ1090" s="13"/>
      <c r="FK1090" s="13"/>
      <c r="FL1090" s="13"/>
      <c r="FM1090" s="13"/>
      <c r="FN1090" s="13"/>
      <c r="FO1090" s="13"/>
      <c r="FP1090" s="13"/>
      <c r="FQ1090" s="13"/>
      <c r="FR1090" s="13"/>
      <c r="FS1090" s="13"/>
      <c r="FT1090" s="13"/>
      <c r="FU1090" s="13"/>
      <c r="FV1090" s="13"/>
      <c r="FW1090" s="13"/>
      <c r="FX1090" s="13"/>
      <c r="FY1090" s="13"/>
      <c r="FZ1090" s="13"/>
      <c r="GA1090" s="13"/>
      <c r="GB1090" s="13"/>
      <c r="GC1090" s="13"/>
      <c r="GD1090" s="13"/>
      <c r="GE1090" s="13"/>
    </row>
    <row r="1091" spans="1:187" x14ac:dyDescent="0.2">
      <c r="A1091" s="3"/>
      <c r="B1091" s="3"/>
      <c r="C1091" s="11"/>
      <c r="D1091" s="11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EZ1091" s="14"/>
      <c r="FA1091" s="14"/>
      <c r="FB1091" s="14"/>
      <c r="FC1091" s="14"/>
      <c r="FD1091" s="14"/>
      <c r="FE1091" s="14"/>
      <c r="FF1091" s="14"/>
      <c r="FG1091" s="14"/>
      <c r="FH1091" s="14"/>
      <c r="FI1091" s="14"/>
      <c r="FJ1091" s="14"/>
      <c r="FK1091" s="14"/>
      <c r="FL1091" s="14"/>
      <c r="FM1091" s="14"/>
      <c r="FN1091" s="14"/>
      <c r="FO1091" s="14"/>
      <c r="FP1091" s="14"/>
      <c r="FQ1091" s="14"/>
      <c r="FR1091" s="14"/>
      <c r="FS1091" s="14"/>
      <c r="FT1091" s="14"/>
      <c r="FU1091" s="14"/>
      <c r="FV1091" s="14"/>
      <c r="FW1091" s="14"/>
      <c r="FX1091" s="14"/>
      <c r="FY1091" s="14"/>
      <c r="FZ1091" s="14"/>
      <c r="GA1091" s="14"/>
      <c r="GB1091" s="14"/>
      <c r="GC1091" s="14"/>
      <c r="GD1091" s="14"/>
      <c r="GE1091" s="14"/>
    </row>
    <row r="1092" spans="1:187" x14ac:dyDescent="0.2">
      <c r="A1092" s="3"/>
      <c r="B1092" s="3"/>
      <c r="C1092" s="11"/>
      <c r="D1092" s="11"/>
      <c r="E1092" s="11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EZ1092" s="4"/>
      <c r="FA1092" s="4"/>
      <c r="FB1092" s="4"/>
      <c r="FC1092" s="4"/>
      <c r="FD1092" s="4"/>
      <c r="FE1092" s="4"/>
      <c r="FF1092" s="4"/>
      <c r="FG1092" s="4"/>
      <c r="FH1092" s="4"/>
      <c r="FI1092" s="4"/>
      <c r="FJ1092" s="4"/>
      <c r="FK1092" s="4"/>
      <c r="FL1092" s="4"/>
      <c r="FM1092" s="4"/>
      <c r="FN1092" s="4"/>
      <c r="FO1092" s="4"/>
      <c r="FP1092" s="4"/>
      <c r="FQ1092" s="4"/>
      <c r="FR1092" s="4"/>
      <c r="FS1092" s="4"/>
      <c r="FT1092" s="4"/>
      <c r="FU1092" s="4"/>
      <c r="FV1092" s="4"/>
      <c r="FW1092" s="4"/>
      <c r="FX1092" s="4"/>
      <c r="FY1092" s="4"/>
      <c r="FZ1092" s="4"/>
      <c r="GA1092" s="4"/>
      <c r="GB1092" s="4"/>
      <c r="GC1092" s="4"/>
      <c r="GD1092" s="4"/>
      <c r="GE1092" s="4"/>
    </row>
    <row r="1093" spans="1:187" x14ac:dyDescent="0.2">
      <c r="A1093" s="3"/>
      <c r="B1093" s="3"/>
      <c r="C1093" s="11"/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EZ1093" s="4"/>
      <c r="FA1093" s="4"/>
      <c r="FB1093" s="4"/>
      <c r="FC1093" s="4"/>
      <c r="FD1093" s="4"/>
      <c r="FE1093" s="4"/>
      <c r="FF1093" s="4"/>
      <c r="FG1093" s="4"/>
      <c r="FH1093" s="4"/>
      <c r="FI1093" s="4"/>
      <c r="FJ1093" s="4"/>
      <c r="FK1093" s="4"/>
      <c r="FL1093" s="4"/>
      <c r="FM1093" s="4"/>
      <c r="FN1093" s="4"/>
      <c r="FO1093" s="4"/>
      <c r="FP1093" s="4"/>
      <c r="FQ1093" s="4"/>
      <c r="FR1093" s="4"/>
      <c r="FS1093" s="4"/>
      <c r="FT1093" s="4"/>
      <c r="FU1093" s="4"/>
      <c r="FV1093" s="4"/>
      <c r="FW1093" s="4"/>
      <c r="FX1093" s="4"/>
      <c r="FY1093" s="4"/>
      <c r="FZ1093" s="4"/>
      <c r="GA1093" s="4"/>
      <c r="GB1093" s="4"/>
      <c r="GC1093" s="4"/>
      <c r="GD1093" s="4"/>
      <c r="GE1093" s="4"/>
    </row>
    <row r="1094" spans="1:187" x14ac:dyDescent="0.2">
      <c r="A1094" s="3"/>
      <c r="B1094" s="3"/>
      <c r="C1094" s="11"/>
      <c r="D1094" s="11"/>
      <c r="E1094" s="11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EZ1094" s="13"/>
      <c r="FA1094" s="13"/>
      <c r="FB1094" s="13"/>
      <c r="FC1094" s="13"/>
      <c r="FD1094" s="13"/>
      <c r="FE1094" s="13"/>
      <c r="FF1094" s="13"/>
      <c r="FG1094" s="13"/>
      <c r="FH1094" s="13"/>
      <c r="FI1094" s="13"/>
      <c r="FJ1094" s="13"/>
      <c r="FK1094" s="13"/>
      <c r="FL1094" s="13"/>
      <c r="FM1094" s="13"/>
      <c r="FN1094" s="13"/>
      <c r="FO1094" s="13"/>
      <c r="FP1094" s="13"/>
      <c r="FQ1094" s="13"/>
      <c r="FR1094" s="13"/>
      <c r="FS1094" s="13"/>
      <c r="FT1094" s="13"/>
      <c r="FU1094" s="13"/>
      <c r="FV1094" s="13"/>
      <c r="FW1094" s="13"/>
      <c r="FX1094" s="13"/>
      <c r="FY1094" s="13"/>
      <c r="FZ1094" s="13"/>
      <c r="GA1094" s="13"/>
      <c r="GB1094" s="13"/>
      <c r="GC1094" s="13"/>
      <c r="GD1094" s="13"/>
      <c r="GE1094" s="13"/>
    </row>
    <row r="1095" spans="1:187" x14ac:dyDescent="0.2">
      <c r="A1095" s="3"/>
      <c r="B1095" s="3"/>
      <c r="C1095" s="11"/>
      <c r="D1095" s="11"/>
      <c r="E1095" s="11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EZ1095" s="14"/>
      <c r="FA1095" s="14"/>
      <c r="FB1095" s="14"/>
      <c r="FC1095" s="14"/>
      <c r="FD1095" s="14"/>
      <c r="FE1095" s="14"/>
      <c r="FF1095" s="14"/>
      <c r="FG1095" s="14"/>
      <c r="FH1095" s="14"/>
      <c r="FI1095" s="14"/>
      <c r="FJ1095" s="14"/>
      <c r="FK1095" s="14"/>
      <c r="FL1095" s="14"/>
      <c r="FM1095" s="14"/>
      <c r="FN1095" s="14"/>
      <c r="FO1095" s="14"/>
      <c r="FP1095" s="14"/>
      <c r="FQ1095" s="14"/>
      <c r="FR1095" s="14"/>
      <c r="FS1095" s="14"/>
      <c r="FT1095" s="14"/>
      <c r="FU1095" s="14"/>
      <c r="FV1095" s="14"/>
      <c r="FW1095" s="14"/>
      <c r="FX1095" s="14"/>
      <c r="FY1095" s="14"/>
      <c r="FZ1095" s="14"/>
      <c r="GA1095" s="14"/>
      <c r="GB1095" s="14"/>
      <c r="GC1095" s="14"/>
      <c r="GD1095" s="14"/>
      <c r="GE1095" s="14"/>
    </row>
    <row r="1096" spans="1:187" x14ac:dyDescent="0.2">
      <c r="A1096" s="3"/>
      <c r="B1096" s="3"/>
      <c r="C1096" s="11"/>
      <c r="D1096" s="11"/>
      <c r="E1096" s="11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EZ1096" s="4"/>
      <c r="FA1096" s="4"/>
      <c r="FB1096" s="4"/>
      <c r="FC1096" s="4"/>
      <c r="FD1096" s="4"/>
      <c r="FE1096" s="4"/>
      <c r="FF1096" s="4"/>
      <c r="FG1096" s="4"/>
      <c r="FH1096" s="4"/>
      <c r="FI1096" s="4"/>
      <c r="FJ1096" s="4"/>
      <c r="FK1096" s="4"/>
      <c r="FL1096" s="4"/>
      <c r="FM1096" s="4"/>
      <c r="FN1096" s="4"/>
      <c r="FO1096" s="4"/>
      <c r="FP1096" s="4"/>
      <c r="FQ1096" s="4"/>
      <c r="FR1096" s="4"/>
      <c r="FS1096" s="4"/>
      <c r="FT1096" s="4"/>
      <c r="FU1096" s="4"/>
      <c r="FV1096" s="4"/>
      <c r="FW1096" s="4"/>
      <c r="FX1096" s="4"/>
      <c r="FY1096" s="4"/>
      <c r="FZ1096" s="4"/>
      <c r="GA1096" s="4"/>
      <c r="GB1096" s="4"/>
      <c r="GC1096" s="4"/>
      <c r="GD1096" s="4"/>
      <c r="GE1096" s="4"/>
    </row>
    <row r="1097" spans="1:187" x14ac:dyDescent="0.2">
      <c r="A1097" s="3"/>
      <c r="B1097" s="3"/>
      <c r="C1097" s="11"/>
      <c r="D1097" s="11"/>
      <c r="E1097" s="11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EZ1097" s="4"/>
      <c r="FA1097" s="4"/>
      <c r="FB1097" s="4"/>
      <c r="FC1097" s="4"/>
      <c r="FD1097" s="4"/>
      <c r="FE1097" s="4"/>
      <c r="FF1097" s="4"/>
      <c r="FG1097" s="4"/>
      <c r="FH1097" s="4"/>
      <c r="FI1097" s="4"/>
      <c r="FJ1097" s="4"/>
      <c r="FK1097" s="4"/>
      <c r="FL1097" s="4"/>
      <c r="FM1097" s="4"/>
      <c r="FN1097" s="4"/>
      <c r="FO1097" s="4"/>
      <c r="FP1097" s="4"/>
      <c r="FQ1097" s="4"/>
      <c r="FR1097" s="4"/>
      <c r="FS1097" s="4"/>
      <c r="FT1097" s="4"/>
      <c r="FU1097" s="4"/>
      <c r="FV1097" s="4"/>
      <c r="FW1097" s="4"/>
      <c r="FX1097" s="4"/>
      <c r="FY1097" s="4"/>
      <c r="FZ1097" s="4"/>
      <c r="GA1097" s="4"/>
      <c r="GB1097" s="4"/>
      <c r="GC1097" s="4"/>
      <c r="GD1097" s="4"/>
      <c r="GE1097" s="4"/>
    </row>
    <row r="1098" spans="1:187" x14ac:dyDescent="0.2">
      <c r="A1098" s="3"/>
      <c r="B1098" s="3"/>
      <c r="C1098" s="11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EZ1098" s="13"/>
      <c r="FA1098" s="13"/>
      <c r="FB1098" s="13"/>
      <c r="FC1098" s="13"/>
      <c r="FD1098" s="13"/>
      <c r="FE1098" s="13"/>
      <c r="FF1098" s="13"/>
      <c r="FG1098" s="13"/>
      <c r="FH1098" s="13"/>
      <c r="FI1098" s="13"/>
      <c r="FJ1098" s="13"/>
      <c r="FK1098" s="13"/>
      <c r="FL1098" s="13"/>
      <c r="FM1098" s="13"/>
      <c r="FN1098" s="13"/>
      <c r="FO1098" s="13"/>
      <c r="FP1098" s="13"/>
      <c r="FQ1098" s="13"/>
      <c r="FR1098" s="13"/>
      <c r="FS1098" s="13"/>
      <c r="FT1098" s="13"/>
      <c r="FU1098" s="13"/>
      <c r="FV1098" s="13"/>
      <c r="FW1098" s="13"/>
      <c r="FX1098" s="13"/>
      <c r="FY1098" s="13"/>
      <c r="FZ1098" s="13"/>
      <c r="GA1098" s="13"/>
      <c r="GB1098" s="13"/>
      <c r="GC1098" s="13"/>
      <c r="GD1098" s="13"/>
      <c r="GE1098" s="13"/>
    </row>
    <row r="1099" spans="1:187" x14ac:dyDescent="0.2">
      <c r="A1099" s="3"/>
      <c r="B1099" s="3"/>
      <c r="C1099" s="11"/>
      <c r="D1099" s="11"/>
      <c r="E1099" s="11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EZ1099" s="14"/>
      <c r="FA1099" s="14"/>
      <c r="FB1099" s="14"/>
      <c r="FC1099" s="14"/>
      <c r="FD1099" s="14"/>
      <c r="FE1099" s="14"/>
      <c r="FF1099" s="14"/>
      <c r="FG1099" s="14"/>
      <c r="FH1099" s="14"/>
      <c r="FI1099" s="14"/>
      <c r="FJ1099" s="14"/>
      <c r="FK1099" s="14"/>
      <c r="FL1099" s="14"/>
      <c r="FM1099" s="14"/>
      <c r="FN1099" s="14"/>
      <c r="FO1099" s="14"/>
      <c r="FP1099" s="14"/>
      <c r="FQ1099" s="14"/>
      <c r="FR1099" s="14"/>
      <c r="FS1099" s="14"/>
      <c r="FT1099" s="14"/>
      <c r="FU1099" s="14"/>
      <c r="FV1099" s="14"/>
      <c r="FW1099" s="14"/>
      <c r="FX1099" s="14"/>
      <c r="FY1099" s="14"/>
      <c r="FZ1099" s="14"/>
      <c r="GA1099" s="14"/>
      <c r="GB1099" s="14"/>
      <c r="GC1099" s="14"/>
      <c r="GD1099" s="14"/>
      <c r="GE1099" s="14"/>
    </row>
    <row r="1100" spans="1:187" x14ac:dyDescent="0.2">
      <c r="A1100" s="3"/>
      <c r="B1100" s="3"/>
      <c r="C1100" s="11"/>
      <c r="D1100" s="11"/>
      <c r="E1100" s="11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EZ1100" s="4"/>
      <c r="FA1100" s="4"/>
      <c r="FB1100" s="4"/>
      <c r="FC1100" s="4"/>
      <c r="FD1100" s="4"/>
      <c r="FE1100" s="4"/>
      <c r="FF1100" s="4"/>
      <c r="FG1100" s="4"/>
      <c r="FH1100" s="4"/>
      <c r="FI1100" s="4"/>
      <c r="FJ1100" s="4"/>
      <c r="FK1100" s="4"/>
      <c r="FL1100" s="4"/>
      <c r="FM1100" s="4"/>
      <c r="FN1100" s="4"/>
      <c r="FO1100" s="4"/>
      <c r="FP1100" s="4"/>
      <c r="FQ1100" s="4"/>
      <c r="FR1100" s="4"/>
      <c r="FS1100" s="4"/>
      <c r="FT1100" s="4"/>
      <c r="FU1100" s="4"/>
      <c r="FV1100" s="4"/>
      <c r="FW1100" s="4"/>
      <c r="FX1100" s="4"/>
      <c r="FY1100" s="4"/>
      <c r="FZ1100" s="4"/>
      <c r="GA1100" s="4"/>
      <c r="GB1100" s="4"/>
      <c r="GC1100" s="4"/>
      <c r="GD1100" s="4"/>
      <c r="GE1100" s="4"/>
    </row>
    <row r="1101" spans="1:187" x14ac:dyDescent="0.2">
      <c r="A1101" s="3"/>
      <c r="B1101" s="3"/>
      <c r="C1101" s="11"/>
      <c r="D1101" s="11"/>
      <c r="E1101" s="11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EZ1101" s="4"/>
      <c r="FA1101" s="4"/>
      <c r="FB1101" s="4"/>
      <c r="FC1101" s="4"/>
      <c r="FD1101" s="4"/>
      <c r="FE1101" s="4"/>
      <c r="FF1101" s="4"/>
      <c r="FG1101" s="4"/>
      <c r="FH1101" s="4"/>
      <c r="FI1101" s="4"/>
      <c r="FJ1101" s="4"/>
      <c r="FK1101" s="4"/>
      <c r="FL1101" s="4"/>
      <c r="FM1101" s="4"/>
      <c r="FN1101" s="4"/>
      <c r="FO1101" s="4"/>
      <c r="FP1101" s="4"/>
      <c r="FQ1101" s="4"/>
      <c r="FR1101" s="4"/>
      <c r="FS1101" s="4"/>
      <c r="FT1101" s="4"/>
      <c r="FU1101" s="4"/>
      <c r="FV1101" s="4"/>
      <c r="FW1101" s="4"/>
      <c r="FX1101" s="4"/>
      <c r="FY1101" s="4"/>
      <c r="FZ1101" s="4"/>
      <c r="GA1101" s="4"/>
      <c r="GB1101" s="4"/>
      <c r="GC1101" s="4"/>
      <c r="GD1101" s="4"/>
      <c r="GE1101" s="4"/>
    </row>
    <row r="1102" spans="1:187" x14ac:dyDescent="0.2">
      <c r="A1102" s="3"/>
      <c r="B1102" s="3"/>
      <c r="C1102" s="11"/>
      <c r="D1102" s="11"/>
      <c r="E1102" s="11"/>
      <c r="F1102" s="11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EZ1102" s="13"/>
      <c r="FA1102" s="13"/>
      <c r="FB1102" s="13"/>
      <c r="FC1102" s="13"/>
      <c r="FD1102" s="13"/>
      <c r="FE1102" s="13"/>
      <c r="FF1102" s="13"/>
      <c r="FG1102" s="13"/>
      <c r="FH1102" s="13"/>
      <c r="FI1102" s="13"/>
      <c r="FJ1102" s="13"/>
      <c r="FK1102" s="13"/>
      <c r="FL1102" s="13"/>
      <c r="FM1102" s="13"/>
      <c r="FN1102" s="13"/>
      <c r="FO1102" s="13"/>
      <c r="FP1102" s="13"/>
      <c r="FQ1102" s="13"/>
      <c r="FR1102" s="13"/>
      <c r="FS1102" s="13"/>
      <c r="FT1102" s="13"/>
      <c r="FU1102" s="13"/>
      <c r="FV1102" s="13"/>
      <c r="FW1102" s="13"/>
      <c r="FX1102" s="13"/>
      <c r="FY1102" s="13"/>
      <c r="FZ1102" s="13"/>
      <c r="GA1102" s="13"/>
      <c r="GB1102" s="13"/>
      <c r="GC1102" s="13"/>
      <c r="GD1102" s="13"/>
      <c r="GE1102" s="13"/>
    </row>
    <row r="1103" spans="1:187" x14ac:dyDescent="0.2">
      <c r="A1103" s="3"/>
      <c r="B1103" s="3"/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EZ1103" s="14"/>
      <c r="FA1103" s="14"/>
      <c r="FB1103" s="14"/>
      <c r="FC1103" s="14"/>
      <c r="FD1103" s="14"/>
      <c r="FE1103" s="14"/>
      <c r="FF1103" s="14"/>
      <c r="FG1103" s="14"/>
      <c r="FH1103" s="14"/>
      <c r="FI1103" s="14"/>
      <c r="FJ1103" s="14"/>
      <c r="FK1103" s="14"/>
      <c r="FL1103" s="14"/>
      <c r="FM1103" s="14"/>
      <c r="FN1103" s="14"/>
      <c r="FO1103" s="14"/>
      <c r="FP1103" s="14"/>
      <c r="FQ1103" s="14"/>
      <c r="FR1103" s="14"/>
      <c r="FS1103" s="14"/>
      <c r="FT1103" s="14"/>
      <c r="FU1103" s="14"/>
      <c r="FV1103" s="14"/>
      <c r="FW1103" s="14"/>
      <c r="FX1103" s="14"/>
      <c r="FY1103" s="14"/>
      <c r="FZ1103" s="14"/>
      <c r="GA1103" s="14"/>
      <c r="GB1103" s="14"/>
      <c r="GC1103" s="14"/>
      <c r="GD1103" s="14"/>
      <c r="GE1103" s="14"/>
    </row>
    <row r="1104" spans="1:187" x14ac:dyDescent="0.2">
      <c r="A1104" s="3"/>
      <c r="B1104" s="3"/>
      <c r="C1104" s="11"/>
      <c r="D1104" s="11"/>
      <c r="E1104" s="11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EZ1104" s="4"/>
      <c r="FA1104" s="4"/>
      <c r="FB1104" s="4"/>
      <c r="FC1104" s="4"/>
      <c r="FD1104" s="4"/>
      <c r="FE1104" s="4"/>
      <c r="FF1104" s="4"/>
      <c r="FG1104" s="4"/>
      <c r="FH1104" s="4"/>
      <c r="FI1104" s="4"/>
      <c r="FJ1104" s="4"/>
      <c r="FK1104" s="4"/>
      <c r="FL1104" s="4"/>
      <c r="FM1104" s="4"/>
      <c r="FN1104" s="4"/>
      <c r="FO1104" s="4"/>
      <c r="FP1104" s="4"/>
      <c r="FQ1104" s="4"/>
      <c r="FR1104" s="4"/>
      <c r="FS1104" s="4"/>
      <c r="FT1104" s="4"/>
      <c r="FU1104" s="4"/>
      <c r="FV1104" s="4"/>
      <c r="FW1104" s="4"/>
      <c r="FX1104" s="4"/>
      <c r="FY1104" s="4"/>
      <c r="FZ1104" s="4"/>
      <c r="GA1104" s="4"/>
      <c r="GB1104" s="4"/>
      <c r="GC1104" s="4"/>
      <c r="GD1104" s="4"/>
      <c r="GE1104" s="4"/>
    </row>
    <row r="1105" spans="1:187" x14ac:dyDescent="0.2">
      <c r="A1105" s="3"/>
      <c r="B1105" s="3"/>
      <c r="C1105" s="11"/>
      <c r="D1105" s="11"/>
      <c r="E1105" s="11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EZ1105" s="4"/>
      <c r="FA1105" s="4"/>
      <c r="FB1105" s="4"/>
      <c r="FC1105" s="4"/>
      <c r="FD1105" s="4"/>
      <c r="FE1105" s="4"/>
      <c r="FF1105" s="4"/>
      <c r="FG1105" s="4"/>
      <c r="FH1105" s="4"/>
      <c r="FI1105" s="4"/>
      <c r="FJ1105" s="4"/>
      <c r="FK1105" s="4"/>
      <c r="FL1105" s="4"/>
      <c r="FM1105" s="4"/>
      <c r="FN1105" s="4"/>
      <c r="FO1105" s="4"/>
      <c r="FP1105" s="4"/>
      <c r="FQ1105" s="4"/>
      <c r="FR1105" s="4"/>
      <c r="FS1105" s="4"/>
      <c r="FT1105" s="4"/>
      <c r="FU1105" s="4"/>
      <c r="FV1105" s="4"/>
      <c r="FW1105" s="4"/>
      <c r="FX1105" s="4"/>
      <c r="FY1105" s="4"/>
      <c r="FZ1105" s="4"/>
      <c r="GA1105" s="4"/>
      <c r="GB1105" s="4"/>
      <c r="GC1105" s="4"/>
      <c r="GD1105" s="4"/>
      <c r="GE1105" s="4"/>
    </row>
    <row r="1106" spans="1:187" x14ac:dyDescent="0.2">
      <c r="A1106" s="3"/>
      <c r="B1106" s="3"/>
      <c r="C1106" s="11"/>
      <c r="D1106" s="11"/>
      <c r="E1106" s="11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EZ1106" s="13"/>
      <c r="FA1106" s="13"/>
      <c r="FB1106" s="13"/>
      <c r="FC1106" s="13"/>
      <c r="FD1106" s="13"/>
      <c r="FE1106" s="13"/>
      <c r="FF1106" s="13"/>
      <c r="FG1106" s="13"/>
      <c r="FH1106" s="13"/>
      <c r="FI1106" s="13"/>
      <c r="FJ1106" s="13"/>
      <c r="FK1106" s="13"/>
      <c r="FL1106" s="13"/>
      <c r="FM1106" s="13"/>
      <c r="FN1106" s="13"/>
      <c r="FO1106" s="13"/>
      <c r="FP1106" s="13"/>
      <c r="FQ1106" s="13"/>
      <c r="FR1106" s="13"/>
      <c r="FS1106" s="13"/>
      <c r="FT1106" s="13"/>
      <c r="FU1106" s="13"/>
      <c r="FV1106" s="13"/>
      <c r="FW1106" s="13"/>
      <c r="FX1106" s="13"/>
      <c r="FY1106" s="13"/>
      <c r="FZ1106" s="13"/>
      <c r="GA1106" s="13"/>
      <c r="GB1106" s="13"/>
      <c r="GC1106" s="13"/>
      <c r="GD1106" s="13"/>
      <c r="GE1106" s="13"/>
    </row>
    <row r="1107" spans="1:187" x14ac:dyDescent="0.2">
      <c r="A1107" s="3"/>
      <c r="B1107" s="3"/>
      <c r="C1107" s="11"/>
      <c r="D1107" s="11"/>
      <c r="E1107" s="11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EZ1107" s="14"/>
      <c r="FA1107" s="14"/>
      <c r="FB1107" s="14"/>
      <c r="FC1107" s="14"/>
      <c r="FD1107" s="14"/>
      <c r="FE1107" s="14"/>
      <c r="FF1107" s="14"/>
      <c r="FG1107" s="14"/>
      <c r="FH1107" s="14"/>
      <c r="FI1107" s="14"/>
      <c r="FJ1107" s="14"/>
      <c r="FK1107" s="14"/>
      <c r="FL1107" s="14"/>
      <c r="FM1107" s="14"/>
      <c r="FN1107" s="14"/>
      <c r="FO1107" s="14"/>
      <c r="FP1107" s="14"/>
      <c r="FQ1107" s="14"/>
      <c r="FR1107" s="14"/>
      <c r="FS1107" s="14"/>
      <c r="FT1107" s="14"/>
      <c r="FU1107" s="14"/>
      <c r="FV1107" s="14"/>
      <c r="FW1107" s="14"/>
      <c r="FX1107" s="14"/>
      <c r="FY1107" s="14"/>
      <c r="FZ1107" s="14"/>
      <c r="GA1107" s="14"/>
      <c r="GB1107" s="14"/>
      <c r="GC1107" s="14"/>
      <c r="GD1107" s="14"/>
      <c r="GE1107" s="14"/>
    </row>
    <row r="1108" spans="1:187" x14ac:dyDescent="0.2">
      <c r="A1108" s="3"/>
      <c r="B1108" s="3"/>
      <c r="C1108" s="11"/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EZ1108" s="4"/>
      <c r="FA1108" s="4"/>
      <c r="FB1108" s="4"/>
      <c r="FC1108" s="4"/>
      <c r="FD1108" s="4"/>
      <c r="FE1108" s="4"/>
      <c r="FF1108" s="4"/>
      <c r="FG1108" s="4"/>
      <c r="FH1108" s="4"/>
      <c r="FI1108" s="4"/>
      <c r="FJ1108" s="4"/>
      <c r="FK1108" s="4"/>
      <c r="FL1108" s="4"/>
      <c r="FM1108" s="4"/>
      <c r="FN1108" s="4"/>
      <c r="FO1108" s="4"/>
      <c r="FP1108" s="4"/>
      <c r="FQ1108" s="4"/>
      <c r="FR1108" s="4"/>
      <c r="FS1108" s="4"/>
      <c r="FT1108" s="4"/>
      <c r="FU1108" s="4"/>
      <c r="FV1108" s="4"/>
      <c r="FW1108" s="4"/>
      <c r="FX1108" s="4"/>
      <c r="FY1108" s="4"/>
      <c r="FZ1108" s="4"/>
      <c r="GA1108" s="4"/>
      <c r="GB1108" s="4"/>
      <c r="GC1108" s="4"/>
      <c r="GD1108" s="4"/>
      <c r="GE1108" s="4"/>
    </row>
    <row r="1109" spans="1:187" x14ac:dyDescent="0.2">
      <c r="A1109" s="3"/>
      <c r="B1109" s="3"/>
      <c r="C1109" s="11"/>
      <c r="D1109" s="11"/>
      <c r="E1109" s="11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EZ1109" s="4"/>
      <c r="FA1109" s="4"/>
      <c r="FB1109" s="4"/>
      <c r="FC1109" s="4"/>
      <c r="FD1109" s="4"/>
      <c r="FE1109" s="4"/>
      <c r="FF1109" s="4"/>
      <c r="FG1109" s="4"/>
      <c r="FH1109" s="4"/>
      <c r="FI1109" s="4"/>
      <c r="FJ1109" s="4"/>
      <c r="FK1109" s="4"/>
      <c r="FL1109" s="4"/>
      <c r="FM1109" s="4"/>
      <c r="FN1109" s="4"/>
      <c r="FO1109" s="4"/>
      <c r="FP1109" s="4"/>
      <c r="FQ1109" s="4"/>
      <c r="FR1109" s="4"/>
      <c r="FS1109" s="4"/>
      <c r="FT1109" s="4"/>
      <c r="FU1109" s="4"/>
      <c r="FV1109" s="4"/>
      <c r="FW1109" s="4"/>
      <c r="FX1109" s="4"/>
      <c r="FY1109" s="4"/>
      <c r="FZ1109" s="4"/>
      <c r="GA1109" s="4"/>
      <c r="GB1109" s="4"/>
      <c r="GC1109" s="4"/>
      <c r="GD1109" s="4"/>
      <c r="GE1109" s="4"/>
    </row>
    <row r="1110" spans="1:187" x14ac:dyDescent="0.2">
      <c r="A1110" s="3"/>
      <c r="B1110" s="3"/>
      <c r="C1110" s="11"/>
      <c r="D1110" s="11"/>
      <c r="E1110" s="11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EZ1110" s="13"/>
      <c r="FA1110" s="13"/>
      <c r="FB1110" s="13"/>
      <c r="FC1110" s="13"/>
      <c r="FD1110" s="13"/>
      <c r="FE1110" s="13"/>
      <c r="FF1110" s="13"/>
      <c r="FG1110" s="13"/>
      <c r="FH1110" s="13"/>
      <c r="FI1110" s="13"/>
      <c r="FJ1110" s="13"/>
      <c r="FK1110" s="13"/>
      <c r="FL1110" s="13"/>
      <c r="FM1110" s="13"/>
      <c r="FN1110" s="13"/>
      <c r="FO1110" s="13"/>
      <c r="FP1110" s="13"/>
      <c r="FQ1110" s="13"/>
      <c r="FR1110" s="13"/>
      <c r="FS1110" s="13"/>
      <c r="FT1110" s="13"/>
      <c r="FU1110" s="13"/>
      <c r="FV1110" s="13"/>
      <c r="FW1110" s="13"/>
      <c r="FX1110" s="13"/>
      <c r="FY1110" s="13"/>
      <c r="FZ1110" s="13"/>
      <c r="GA1110" s="13"/>
      <c r="GB1110" s="13"/>
      <c r="GC1110" s="13"/>
      <c r="GD1110" s="13"/>
      <c r="GE1110" s="13"/>
    </row>
    <row r="1111" spans="1:187" x14ac:dyDescent="0.2">
      <c r="A1111" s="3"/>
      <c r="B1111" s="3"/>
      <c r="C1111" s="11"/>
      <c r="D1111" s="11"/>
      <c r="E1111" s="11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EZ1111" s="14"/>
      <c r="FA1111" s="14"/>
      <c r="FB1111" s="14"/>
      <c r="FC1111" s="14"/>
      <c r="FD1111" s="14"/>
      <c r="FE1111" s="14"/>
      <c r="FF1111" s="14"/>
      <c r="FG1111" s="14"/>
      <c r="FH1111" s="14"/>
      <c r="FI1111" s="14"/>
      <c r="FJ1111" s="14"/>
      <c r="FK1111" s="14"/>
      <c r="FL1111" s="14"/>
      <c r="FM1111" s="14"/>
      <c r="FN1111" s="14"/>
      <c r="FO1111" s="14"/>
      <c r="FP1111" s="14"/>
      <c r="FQ1111" s="14"/>
      <c r="FR1111" s="14"/>
      <c r="FS1111" s="14"/>
      <c r="FT1111" s="14"/>
      <c r="FU1111" s="14"/>
      <c r="FV1111" s="14"/>
      <c r="FW1111" s="14"/>
      <c r="FX1111" s="14"/>
      <c r="FY1111" s="14"/>
      <c r="FZ1111" s="14"/>
      <c r="GA1111" s="14"/>
      <c r="GB1111" s="14"/>
      <c r="GC1111" s="14"/>
      <c r="GD1111" s="14"/>
      <c r="GE1111" s="14"/>
    </row>
    <row r="1112" spans="1:187" x14ac:dyDescent="0.2">
      <c r="A1112" s="3"/>
      <c r="B1112" s="3"/>
      <c r="C1112" s="11"/>
      <c r="D1112" s="11"/>
      <c r="E1112" s="11"/>
      <c r="F1112" s="11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EZ1112" s="4"/>
      <c r="FA1112" s="4"/>
      <c r="FB1112" s="4"/>
      <c r="FC1112" s="4"/>
      <c r="FD1112" s="4"/>
      <c r="FE1112" s="4"/>
      <c r="FF1112" s="4"/>
      <c r="FG1112" s="4"/>
      <c r="FH1112" s="4"/>
      <c r="FI1112" s="4"/>
      <c r="FJ1112" s="4"/>
      <c r="FK1112" s="4"/>
      <c r="FL1112" s="4"/>
      <c r="FM1112" s="4"/>
      <c r="FN1112" s="4"/>
      <c r="FO1112" s="4"/>
      <c r="FP1112" s="4"/>
      <c r="FQ1112" s="4"/>
      <c r="FR1112" s="4"/>
      <c r="FS1112" s="4"/>
      <c r="FT1112" s="4"/>
      <c r="FU1112" s="4"/>
      <c r="FV1112" s="4"/>
      <c r="FW1112" s="4"/>
      <c r="FX1112" s="4"/>
      <c r="FY1112" s="4"/>
      <c r="FZ1112" s="4"/>
      <c r="GA1112" s="4"/>
      <c r="GB1112" s="4"/>
      <c r="GC1112" s="4"/>
      <c r="GD1112" s="4"/>
      <c r="GE1112" s="4"/>
    </row>
    <row r="1113" spans="1:187" x14ac:dyDescent="0.2">
      <c r="A1113" s="3"/>
      <c r="B1113" s="3"/>
      <c r="C1113" s="11"/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EZ1113" s="4"/>
      <c r="FA1113" s="4"/>
      <c r="FB1113" s="4"/>
      <c r="FC1113" s="4"/>
      <c r="FD1113" s="4"/>
      <c r="FE1113" s="4"/>
      <c r="FF1113" s="4"/>
      <c r="FG1113" s="4"/>
      <c r="FH1113" s="4"/>
      <c r="FI1113" s="4"/>
      <c r="FJ1113" s="4"/>
      <c r="FK1113" s="4"/>
      <c r="FL1113" s="4"/>
      <c r="FM1113" s="4"/>
      <c r="FN1113" s="4"/>
      <c r="FO1113" s="4"/>
      <c r="FP1113" s="4"/>
      <c r="FQ1113" s="4"/>
      <c r="FR1113" s="4"/>
      <c r="FS1113" s="4"/>
      <c r="FT1113" s="4"/>
      <c r="FU1113" s="4"/>
      <c r="FV1113" s="4"/>
      <c r="FW1113" s="4"/>
      <c r="FX1113" s="4"/>
      <c r="FY1113" s="4"/>
      <c r="FZ1113" s="4"/>
      <c r="GA1113" s="4"/>
      <c r="GB1113" s="4"/>
      <c r="GC1113" s="4"/>
      <c r="GD1113" s="4"/>
      <c r="GE1113" s="4"/>
    </row>
    <row r="1114" spans="1:187" x14ac:dyDescent="0.2">
      <c r="A1114" s="3"/>
      <c r="B1114" s="3"/>
      <c r="C1114" s="11"/>
      <c r="D1114" s="11"/>
      <c r="E1114" s="11"/>
      <c r="F1114" s="11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EZ1114" s="13"/>
      <c r="FA1114" s="13"/>
      <c r="FB1114" s="13"/>
      <c r="FC1114" s="13"/>
      <c r="FD1114" s="13"/>
      <c r="FE1114" s="13"/>
      <c r="FF1114" s="13"/>
      <c r="FG1114" s="13"/>
      <c r="FH1114" s="13"/>
      <c r="FI1114" s="13"/>
      <c r="FJ1114" s="13"/>
      <c r="FK1114" s="13"/>
      <c r="FL1114" s="13"/>
      <c r="FM1114" s="13"/>
      <c r="FN1114" s="13"/>
      <c r="FO1114" s="13"/>
      <c r="FP1114" s="13"/>
      <c r="FQ1114" s="13"/>
      <c r="FR1114" s="13"/>
      <c r="FS1114" s="13"/>
      <c r="FT1114" s="13"/>
      <c r="FU1114" s="13"/>
      <c r="FV1114" s="13"/>
      <c r="FW1114" s="13"/>
      <c r="FX1114" s="13"/>
      <c r="FY1114" s="13"/>
      <c r="FZ1114" s="13"/>
      <c r="GA1114" s="13"/>
      <c r="GB1114" s="13"/>
      <c r="GC1114" s="13"/>
      <c r="GD1114" s="13"/>
      <c r="GE1114" s="13"/>
    </row>
    <row r="1115" spans="1:187" x14ac:dyDescent="0.2">
      <c r="A1115" s="3"/>
      <c r="B1115" s="3"/>
      <c r="C1115" s="11"/>
      <c r="D1115" s="11"/>
      <c r="E1115" s="11"/>
      <c r="F1115" s="11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EZ1115" s="14"/>
      <c r="FA1115" s="14"/>
      <c r="FB1115" s="14"/>
      <c r="FC1115" s="14"/>
      <c r="FD1115" s="14"/>
      <c r="FE1115" s="14"/>
      <c r="FF1115" s="14"/>
      <c r="FG1115" s="14"/>
      <c r="FH1115" s="14"/>
      <c r="FI1115" s="14"/>
      <c r="FJ1115" s="14"/>
      <c r="FK1115" s="14"/>
      <c r="FL1115" s="14"/>
      <c r="FM1115" s="14"/>
      <c r="FN1115" s="14"/>
      <c r="FO1115" s="14"/>
      <c r="FP1115" s="14"/>
      <c r="FQ1115" s="14"/>
      <c r="FR1115" s="14"/>
      <c r="FS1115" s="14"/>
      <c r="FT1115" s="14"/>
      <c r="FU1115" s="14"/>
      <c r="FV1115" s="14"/>
      <c r="FW1115" s="14"/>
      <c r="FX1115" s="14"/>
      <c r="FY1115" s="14"/>
      <c r="FZ1115" s="14"/>
      <c r="GA1115" s="14"/>
      <c r="GB1115" s="14"/>
      <c r="GC1115" s="14"/>
      <c r="GD1115" s="14"/>
      <c r="GE1115" s="14"/>
    </row>
    <row r="1116" spans="1:187" x14ac:dyDescent="0.2">
      <c r="A1116" s="3"/>
      <c r="B1116" s="3"/>
      <c r="C1116" s="11"/>
      <c r="D1116" s="11"/>
      <c r="E1116" s="11"/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EZ1116" s="4"/>
      <c r="FA1116" s="4"/>
      <c r="FB1116" s="4"/>
      <c r="FC1116" s="4"/>
      <c r="FD1116" s="4"/>
      <c r="FE1116" s="4"/>
      <c r="FF1116" s="4"/>
      <c r="FG1116" s="4"/>
      <c r="FH1116" s="4"/>
      <c r="FI1116" s="4"/>
      <c r="FJ1116" s="4"/>
      <c r="FK1116" s="4"/>
      <c r="FL1116" s="4"/>
      <c r="FM1116" s="4"/>
      <c r="FN1116" s="4"/>
      <c r="FO1116" s="4"/>
      <c r="FP1116" s="4"/>
      <c r="FQ1116" s="4"/>
      <c r="FR1116" s="4"/>
      <c r="FS1116" s="4"/>
      <c r="FT1116" s="4"/>
      <c r="FU1116" s="4"/>
      <c r="FV1116" s="4"/>
      <c r="FW1116" s="4"/>
      <c r="FX1116" s="4"/>
      <c r="FY1116" s="4"/>
      <c r="FZ1116" s="4"/>
      <c r="GA1116" s="4"/>
      <c r="GB1116" s="4"/>
      <c r="GC1116" s="4"/>
      <c r="GD1116" s="4"/>
      <c r="GE1116" s="4"/>
    </row>
    <row r="1117" spans="1:187" x14ac:dyDescent="0.2">
      <c r="A1117" s="3"/>
      <c r="B1117" s="3"/>
      <c r="C1117" s="11"/>
      <c r="D1117" s="11"/>
      <c r="E1117" s="11"/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EZ1117" s="4"/>
      <c r="FA1117" s="4"/>
      <c r="FB1117" s="4"/>
      <c r="FC1117" s="4"/>
      <c r="FD1117" s="4"/>
      <c r="FE1117" s="4"/>
      <c r="FF1117" s="4"/>
      <c r="FG1117" s="4"/>
      <c r="FH1117" s="4"/>
      <c r="FI1117" s="4"/>
      <c r="FJ1117" s="4"/>
      <c r="FK1117" s="4"/>
      <c r="FL1117" s="4"/>
      <c r="FM1117" s="4"/>
      <c r="FN1117" s="4"/>
      <c r="FO1117" s="4"/>
      <c r="FP1117" s="4"/>
      <c r="FQ1117" s="4"/>
      <c r="FR1117" s="4"/>
      <c r="FS1117" s="4"/>
      <c r="FT1117" s="4"/>
      <c r="FU1117" s="4"/>
      <c r="FV1117" s="4"/>
      <c r="FW1117" s="4"/>
      <c r="FX1117" s="4"/>
      <c r="FY1117" s="4"/>
      <c r="FZ1117" s="4"/>
      <c r="GA1117" s="4"/>
      <c r="GB1117" s="4"/>
      <c r="GC1117" s="4"/>
      <c r="GD1117" s="4"/>
      <c r="GE1117" s="4"/>
    </row>
    <row r="1118" spans="1:187" x14ac:dyDescent="0.2">
      <c r="A1118" s="3"/>
      <c r="B1118" s="3"/>
      <c r="C1118" s="11"/>
      <c r="D1118" s="11"/>
      <c r="E1118" s="11"/>
      <c r="F1118" s="11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EZ1118" s="13"/>
      <c r="FA1118" s="13"/>
      <c r="FB1118" s="13"/>
      <c r="FC1118" s="13"/>
      <c r="FD1118" s="13"/>
      <c r="FE1118" s="13"/>
      <c r="FF1118" s="13"/>
      <c r="FG1118" s="13"/>
      <c r="FH1118" s="13"/>
      <c r="FI1118" s="13"/>
      <c r="FJ1118" s="13"/>
      <c r="FK1118" s="13"/>
      <c r="FL1118" s="13"/>
      <c r="FM1118" s="13"/>
      <c r="FN1118" s="13"/>
      <c r="FO1118" s="13"/>
      <c r="FP1118" s="13"/>
      <c r="FQ1118" s="13"/>
      <c r="FR1118" s="13"/>
      <c r="FS1118" s="13"/>
      <c r="FT1118" s="13"/>
      <c r="FU1118" s="13"/>
      <c r="FV1118" s="13"/>
      <c r="FW1118" s="13"/>
      <c r="FX1118" s="13"/>
      <c r="FY1118" s="13"/>
      <c r="FZ1118" s="13"/>
      <c r="GA1118" s="13"/>
      <c r="GB1118" s="13"/>
      <c r="GC1118" s="13"/>
      <c r="GD1118" s="13"/>
      <c r="GE1118" s="13"/>
    </row>
    <row r="1119" spans="1:187" x14ac:dyDescent="0.2">
      <c r="A1119" s="3"/>
      <c r="B1119" s="3"/>
      <c r="C1119" s="11"/>
      <c r="D1119" s="11"/>
      <c r="E1119" s="11"/>
      <c r="F1119" s="11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EZ1119" s="14"/>
      <c r="FA1119" s="14"/>
      <c r="FB1119" s="14"/>
      <c r="FC1119" s="14"/>
      <c r="FD1119" s="14"/>
      <c r="FE1119" s="14"/>
      <c r="FF1119" s="14"/>
      <c r="FG1119" s="14"/>
      <c r="FH1119" s="14"/>
      <c r="FI1119" s="14"/>
      <c r="FJ1119" s="14"/>
      <c r="FK1119" s="14"/>
      <c r="FL1119" s="14"/>
      <c r="FM1119" s="14"/>
      <c r="FN1119" s="14"/>
      <c r="FO1119" s="14"/>
      <c r="FP1119" s="14"/>
      <c r="FQ1119" s="14"/>
      <c r="FR1119" s="14"/>
      <c r="FS1119" s="14"/>
      <c r="FT1119" s="14"/>
      <c r="FU1119" s="14"/>
      <c r="FV1119" s="14"/>
      <c r="FW1119" s="14"/>
      <c r="FX1119" s="14"/>
      <c r="FY1119" s="14"/>
      <c r="FZ1119" s="14"/>
      <c r="GA1119" s="14"/>
      <c r="GB1119" s="14"/>
      <c r="GC1119" s="14"/>
      <c r="GD1119" s="14"/>
      <c r="GE1119" s="14"/>
    </row>
    <row r="1120" spans="1:187" x14ac:dyDescent="0.2">
      <c r="A1120" s="3"/>
      <c r="B1120" s="3"/>
      <c r="C1120" s="11"/>
      <c r="D1120" s="11"/>
      <c r="E1120" s="11"/>
      <c r="F1120" s="11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EZ1120" s="4"/>
      <c r="FA1120" s="4"/>
      <c r="FB1120" s="4"/>
      <c r="FC1120" s="4"/>
      <c r="FD1120" s="4"/>
      <c r="FE1120" s="4"/>
      <c r="FF1120" s="4"/>
      <c r="FG1120" s="4"/>
      <c r="FH1120" s="4"/>
      <c r="FI1120" s="4"/>
      <c r="FJ1120" s="4"/>
      <c r="FK1120" s="4"/>
      <c r="FL1120" s="4"/>
      <c r="FM1120" s="4"/>
      <c r="FN1120" s="4"/>
      <c r="FO1120" s="4"/>
      <c r="FP1120" s="4"/>
      <c r="FQ1120" s="4"/>
      <c r="FR1120" s="4"/>
      <c r="FS1120" s="4"/>
      <c r="FT1120" s="4"/>
      <c r="FU1120" s="4"/>
      <c r="FV1120" s="4"/>
      <c r="FW1120" s="4"/>
      <c r="FX1120" s="4"/>
      <c r="FY1120" s="4"/>
      <c r="FZ1120" s="4"/>
      <c r="GA1120" s="4"/>
      <c r="GB1120" s="4"/>
      <c r="GC1120" s="4"/>
      <c r="GD1120" s="4"/>
      <c r="GE1120" s="4"/>
    </row>
    <row r="1121" spans="1:187" x14ac:dyDescent="0.2">
      <c r="A1121" s="3"/>
      <c r="B1121" s="3"/>
      <c r="C1121" s="11"/>
      <c r="D1121" s="11"/>
      <c r="E1121" s="11"/>
      <c r="F1121" s="11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EZ1121" s="4"/>
      <c r="FA1121" s="4"/>
      <c r="FB1121" s="4"/>
      <c r="FC1121" s="4"/>
      <c r="FD1121" s="4"/>
      <c r="FE1121" s="4"/>
      <c r="FF1121" s="4"/>
      <c r="FG1121" s="4"/>
      <c r="FH1121" s="4"/>
      <c r="FI1121" s="4"/>
      <c r="FJ1121" s="4"/>
      <c r="FK1121" s="4"/>
      <c r="FL1121" s="4"/>
      <c r="FM1121" s="4"/>
      <c r="FN1121" s="4"/>
      <c r="FO1121" s="4"/>
      <c r="FP1121" s="4"/>
      <c r="FQ1121" s="4"/>
      <c r="FR1121" s="4"/>
      <c r="FS1121" s="4"/>
      <c r="FT1121" s="4"/>
      <c r="FU1121" s="4"/>
      <c r="FV1121" s="4"/>
      <c r="FW1121" s="4"/>
      <c r="FX1121" s="4"/>
      <c r="FY1121" s="4"/>
      <c r="FZ1121" s="4"/>
      <c r="GA1121" s="4"/>
      <c r="GB1121" s="4"/>
      <c r="GC1121" s="4"/>
      <c r="GD1121" s="4"/>
      <c r="GE1121" s="4"/>
    </row>
    <row r="1122" spans="1:187" x14ac:dyDescent="0.2">
      <c r="A1122" s="3"/>
      <c r="B1122" s="3"/>
      <c r="C1122" s="11"/>
      <c r="D1122" s="11"/>
      <c r="E1122" s="11"/>
      <c r="F1122" s="11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EZ1122" s="13"/>
      <c r="FA1122" s="13"/>
      <c r="FB1122" s="13"/>
      <c r="FC1122" s="13"/>
      <c r="FD1122" s="13"/>
      <c r="FE1122" s="13"/>
      <c r="FF1122" s="13"/>
      <c r="FG1122" s="13"/>
      <c r="FH1122" s="13"/>
      <c r="FI1122" s="13"/>
      <c r="FJ1122" s="13"/>
      <c r="FK1122" s="13"/>
      <c r="FL1122" s="13"/>
      <c r="FM1122" s="13"/>
      <c r="FN1122" s="13"/>
      <c r="FO1122" s="13"/>
      <c r="FP1122" s="13"/>
      <c r="FQ1122" s="13"/>
      <c r="FR1122" s="13"/>
      <c r="FS1122" s="13"/>
      <c r="FT1122" s="13"/>
      <c r="FU1122" s="13"/>
      <c r="FV1122" s="13"/>
      <c r="FW1122" s="13"/>
      <c r="FX1122" s="13"/>
      <c r="FY1122" s="13"/>
      <c r="FZ1122" s="13"/>
      <c r="GA1122" s="13"/>
      <c r="GB1122" s="13"/>
      <c r="GC1122" s="13"/>
      <c r="GD1122" s="13"/>
      <c r="GE1122" s="13"/>
    </row>
    <row r="1123" spans="1:187" x14ac:dyDescent="0.2">
      <c r="A1123" s="3"/>
      <c r="B1123" s="3"/>
      <c r="C1123" s="11"/>
      <c r="D1123" s="11"/>
      <c r="E1123" s="11"/>
      <c r="F1123" s="11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EZ1123" s="14"/>
      <c r="FA1123" s="14"/>
      <c r="FB1123" s="14"/>
      <c r="FC1123" s="14"/>
      <c r="FD1123" s="14"/>
      <c r="FE1123" s="14"/>
      <c r="FF1123" s="14"/>
      <c r="FG1123" s="14"/>
      <c r="FH1123" s="14"/>
      <c r="FI1123" s="14"/>
      <c r="FJ1123" s="14"/>
      <c r="FK1123" s="14"/>
      <c r="FL1123" s="14"/>
      <c r="FM1123" s="14"/>
      <c r="FN1123" s="14"/>
      <c r="FO1123" s="14"/>
      <c r="FP1123" s="14"/>
      <c r="FQ1123" s="14"/>
      <c r="FR1123" s="14"/>
      <c r="FS1123" s="14"/>
      <c r="FT1123" s="14"/>
      <c r="FU1123" s="14"/>
      <c r="FV1123" s="14"/>
      <c r="FW1123" s="14"/>
      <c r="FX1123" s="14"/>
      <c r="FY1123" s="14"/>
      <c r="FZ1123" s="14"/>
      <c r="GA1123" s="14"/>
      <c r="GB1123" s="14"/>
      <c r="GC1123" s="14"/>
      <c r="GD1123" s="14"/>
      <c r="GE1123" s="14"/>
    </row>
    <row r="1124" spans="1:187" x14ac:dyDescent="0.2">
      <c r="A1124" s="3"/>
      <c r="B1124" s="3"/>
      <c r="C1124" s="11"/>
      <c r="D1124" s="11"/>
      <c r="E1124" s="11"/>
      <c r="F1124" s="11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EZ1124" s="4"/>
      <c r="FA1124" s="4"/>
      <c r="FB1124" s="4"/>
      <c r="FC1124" s="4"/>
      <c r="FD1124" s="4"/>
      <c r="FE1124" s="4"/>
      <c r="FF1124" s="4"/>
      <c r="FG1124" s="4"/>
      <c r="FH1124" s="4"/>
      <c r="FI1124" s="4"/>
      <c r="FJ1124" s="4"/>
      <c r="FK1124" s="4"/>
      <c r="FL1124" s="4"/>
      <c r="FM1124" s="4"/>
      <c r="FN1124" s="4"/>
      <c r="FO1124" s="4"/>
      <c r="FP1124" s="4"/>
      <c r="FQ1124" s="4"/>
      <c r="FR1124" s="4"/>
      <c r="FS1124" s="4"/>
      <c r="FT1124" s="4"/>
      <c r="FU1124" s="4"/>
      <c r="FV1124" s="4"/>
      <c r="FW1124" s="4"/>
      <c r="FX1124" s="4"/>
      <c r="FY1124" s="4"/>
      <c r="FZ1124" s="4"/>
      <c r="GA1124" s="4"/>
      <c r="GB1124" s="4"/>
      <c r="GC1124" s="4"/>
      <c r="GD1124" s="4"/>
      <c r="GE1124" s="4"/>
    </row>
    <row r="1125" spans="1:187" x14ac:dyDescent="0.2">
      <c r="A1125" s="3"/>
      <c r="B1125" s="3"/>
      <c r="C1125" s="11"/>
      <c r="D1125" s="11"/>
      <c r="E1125" s="11"/>
      <c r="F1125" s="11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EZ1125" s="4"/>
      <c r="FA1125" s="4"/>
      <c r="FB1125" s="4"/>
      <c r="FC1125" s="4"/>
      <c r="FD1125" s="4"/>
      <c r="FE1125" s="4"/>
      <c r="FF1125" s="4"/>
      <c r="FG1125" s="4"/>
      <c r="FH1125" s="4"/>
      <c r="FI1125" s="4"/>
      <c r="FJ1125" s="4"/>
      <c r="FK1125" s="4"/>
      <c r="FL1125" s="4"/>
      <c r="FM1125" s="4"/>
      <c r="FN1125" s="4"/>
      <c r="FO1125" s="4"/>
      <c r="FP1125" s="4"/>
      <c r="FQ1125" s="4"/>
      <c r="FR1125" s="4"/>
      <c r="FS1125" s="4"/>
      <c r="FT1125" s="4"/>
      <c r="FU1125" s="4"/>
      <c r="FV1125" s="4"/>
      <c r="FW1125" s="4"/>
      <c r="FX1125" s="4"/>
      <c r="FY1125" s="4"/>
      <c r="FZ1125" s="4"/>
      <c r="GA1125" s="4"/>
      <c r="GB1125" s="4"/>
      <c r="GC1125" s="4"/>
      <c r="GD1125" s="4"/>
      <c r="GE1125" s="4"/>
    </row>
    <row r="1126" spans="1:187" x14ac:dyDescent="0.2">
      <c r="A1126" s="3"/>
      <c r="B1126" s="3"/>
      <c r="C1126" s="11"/>
      <c r="D1126" s="11"/>
      <c r="E1126" s="11"/>
      <c r="F1126" s="11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EZ1126" s="13"/>
      <c r="FA1126" s="13"/>
      <c r="FB1126" s="13"/>
      <c r="FC1126" s="13"/>
      <c r="FD1126" s="13"/>
      <c r="FE1126" s="13"/>
      <c r="FF1126" s="13"/>
      <c r="FG1126" s="13"/>
      <c r="FH1126" s="13"/>
      <c r="FI1126" s="13"/>
      <c r="FJ1126" s="13"/>
      <c r="FK1126" s="13"/>
      <c r="FL1126" s="13"/>
      <c r="FM1126" s="13"/>
      <c r="FN1126" s="13"/>
      <c r="FO1126" s="13"/>
      <c r="FP1126" s="13"/>
      <c r="FQ1126" s="13"/>
      <c r="FR1126" s="13"/>
      <c r="FS1126" s="13"/>
      <c r="FT1126" s="13"/>
      <c r="FU1126" s="13"/>
      <c r="FV1126" s="13"/>
      <c r="FW1126" s="13"/>
      <c r="FX1126" s="13"/>
      <c r="FY1126" s="13"/>
      <c r="FZ1126" s="13"/>
      <c r="GA1126" s="13"/>
      <c r="GB1126" s="13"/>
      <c r="GC1126" s="13"/>
      <c r="GD1126" s="13"/>
      <c r="GE1126" s="13"/>
    </row>
    <row r="1127" spans="1:187" x14ac:dyDescent="0.2">
      <c r="A1127" s="3"/>
      <c r="B1127" s="3"/>
      <c r="C1127" s="11"/>
      <c r="D1127" s="11"/>
      <c r="E1127" s="11"/>
      <c r="F1127" s="11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EZ1127" s="14"/>
      <c r="FA1127" s="14"/>
      <c r="FB1127" s="14"/>
      <c r="FC1127" s="14"/>
      <c r="FD1127" s="14"/>
      <c r="FE1127" s="14"/>
      <c r="FF1127" s="14"/>
      <c r="FG1127" s="14"/>
      <c r="FH1127" s="14"/>
      <c r="FI1127" s="14"/>
      <c r="FJ1127" s="14"/>
      <c r="FK1127" s="14"/>
      <c r="FL1127" s="14"/>
      <c r="FM1127" s="14"/>
      <c r="FN1127" s="14"/>
      <c r="FO1127" s="14"/>
      <c r="FP1127" s="14"/>
      <c r="FQ1127" s="14"/>
      <c r="FR1127" s="14"/>
      <c r="FS1127" s="14"/>
      <c r="FT1127" s="14"/>
      <c r="FU1127" s="14"/>
      <c r="FV1127" s="14"/>
      <c r="FW1127" s="14"/>
      <c r="FX1127" s="14"/>
      <c r="FY1127" s="14"/>
      <c r="FZ1127" s="14"/>
      <c r="GA1127" s="14"/>
      <c r="GB1127" s="14"/>
      <c r="GC1127" s="14"/>
      <c r="GD1127" s="14"/>
      <c r="GE1127" s="14"/>
    </row>
    <row r="1128" spans="1:187" x14ac:dyDescent="0.2">
      <c r="A1128" s="3"/>
      <c r="B1128" s="3"/>
      <c r="C1128" s="11"/>
      <c r="D1128" s="11"/>
      <c r="E1128" s="11"/>
      <c r="F1128" s="11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EZ1128" s="4"/>
      <c r="FA1128" s="4"/>
      <c r="FB1128" s="4"/>
      <c r="FC1128" s="4"/>
      <c r="FD1128" s="4"/>
      <c r="FE1128" s="4"/>
      <c r="FF1128" s="4"/>
      <c r="FG1128" s="4"/>
      <c r="FH1128" s="4"/>
      <c r="FI1128" s="4"/>
      <c r="FJ1128" s="4"/>
      <c r="FK1128" s="4"/>
      <c r="FL1128" s="4"/>
      <c r="FM1128" s="4"/>
      <c r="FN1128" s="4"/>
      <c r="FO1128" s="4"/>
      <c r="FP1128" s="4"/>
      <c r="FQ1128" s="4"/>
      <c r="FR1128" s="4"/>
      <c r="FS1128" s="4"/>
      <c r="FT1128" s="4"/>
      <c r="FU1128" s="4"/>
      <c r="FV1128" s="4"/>
      <c r="FW1128" s="4"/>
      <c r="FX1128" s="4"/>
      <c r="FY1128" s="4"/>
      <c r="FZ1128" s="4"/>
      <c r="GA1128" s="4"/>
      <c r="GB1128" s="4"/>
      <c r="GC1128" s="4"/>
      <c r="GD1128" s="4"/>
      <c r="GE1128" s="4"/>
    </row>
    <row r="1129" spans="1:187" x14ac:dyDescent="0.2">
      <c r="A1129" s="3"/>
      <c r="B1129" s="3"/>
      <c r="C1129" s="11"/>
      <c r="D1129" s="11"/>
      <c r="E1129" s="11"/>
      <c r="F1129" s="11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EZ1129" s="4"/>
      <c r="FA1129" s="4"/>
      <c r="FB1129" s="4"/>
      <c r="FC1129" s="4"/>
      <c r="FD1129" s="4"/>
      <c r="FE1129" s="4"/>
      <c r="FF1129" s="4"/>
      <c r="FG1129" s="4"/>
      <c r="FH1129" s="4"/>
      <c r="FI1129" s="4"/>
      <c r="FJ1129" s="4"/>
      <c r="FK1129" s="4"/>
      <c r="FL1129" s="4"/>
      <c r="FM1129" s="4"/>
      <c r="FN1129" s="4"/>
      <c r="FO1129" s="4"/>
      <c r="FP1129" s="4"/>
      <c r="FQ1129" s="4"/>
      <c r="FR1129" s="4"/>
      <c r="FS1129" s="4"/>
      <c r="FT1129" s="4"/>
      <c r="FU1129" s="4"/>
      <c r="FV1129" s="4"/>
      <c r="FW1129" s="4"/>
      <c r="FX1129" s="4"/>
      <c r="FY1129" s="4"/>
      <c r="FZ1129" s="4"/>
      <c r="GA1129" s="4"/>
      <c r="GB1129" s="4"/>
      <c r="GC1129" s="4"/>
      <c r="GD1129" s="4"/>
      <c r="GE1129" s="4"/>
    </row>
    <row r="1130" spans="1:187" x14ac:dyDescent="0.2">
      <c r="A1130" s="3"/>
      <c r="B1130" s="3"/>
      <c r="C1130" s="11"/>
      <c r="D1130" s="11"/>
      <c r="E1130" s="11"/>
      <c r="F1130" s="11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EZ1130" s="13"/>
      <c r="FA1130" s="13"/>
      <c r="FB1130" s="13"/>
      <c r="FC1130" s="13"/>
      <c r="FD1130" s="13"/>
      <c r="FE1130" s="13"/>
      <c r="FF1130" s="13"/>
      <c r="FG1130" s="13"/>
      <c r="FH1130" s="13"/>
      <c r="FI1130" s="13"/>
      <c r="FJ1130" s="13"/>
      <c r="FK1130" s="13"/>
      <c r="FL1130" s="13"/>
      <c r="FM1130" s="13"/>
      <c r="FN1130" s="13"/>
      <c r="FO1130" s="13"/>
      <c r="FP1130" s="13"/>
      <c r="FQ1130" s="13"/>
      <c r="FR1130" s="13"/>
      <c r="FS1130" s="13"/>
      <c r="FT1130" s="13"/>
      <c r="FU1130" s="13"/>
      <c r="FV1130" s="13"/>
      <c r="FW1130" s="13"/>
      <c r="FX1130" s="13"/>
      <c r="FY1130" s="13"/>
      <c r="FZ1130" s="13"/>
      <c r="GA1130" s="13"/>
      <c r="GB1130" s="13"/>
      <c r="GC1130" s="13"/>
      <c r="GD1130" s="13"/>
      <c r="GE1130" s="13"/>
    </row>
    <row r="1131" spans="1:187" x14ac:dyDescent="0.2">
      <c r="A1131" s="3"/>
      <c r="B1131" s="3"/>
      <c r="C1131" s="11"/>
      <c r="D1131" s="11"/>
      <c r="E1131" s="11"/>
      <c r="F1131" s="11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EZ1131" s="14"/>
      <c r="FA1131" s="14"/>
      <c r="FB1131" s="14"/>
      <c r="FC1131" s="14"/>
      <c r="FD1131" s="14"/>
      <c r="FE1131" s="14"/>
      <c r="FF1131" s="14"/>
      <c r="FG1131" s="14"/>
      <c r="FH1131" s="14"/>
      <c r="FI1131" s="14"/>
      <c r="FJ1131" s="14"/>
      <c r="FK1131" s="14"/>
      <c r="FL1131" s="14"/>
      <c r="FM1131" s="14"/>
      <c r="FN1131" s="14"/>
      <c r="FO1131" s="14"/>
      <c r="FP1131" s="14"/>
      <c r="FQ1131" s="14"/>
      <c r="FR1131" s="14"/>
      <c r="FS1131" s="14"/>
      <c r="FT1131" s="14"/>
      <c r="FU1131" s="14"/>
      <c r="FV1131" s="14"/>
      <c r="FW1131" s="14"/>
      <c r="FX1131" s="14"/>
      <c r="FY1131" s="14"/>
      <c r="FZ1131" s="14"/>
      <c r="GA1131" s="14"/>
      <c r="GB1131" s="14"/>
      <c r="GC1131" s="14"/>
      <c r="GD1131" s="14"/>
      <c r="GE1131" s="14"/>
    </row>
    <row r="1132" spans="1:187" x14ac:dyDescent="0.2">
      <c r="A1132" s="3"/>
      <c r="B1132" s="3"/>
      <c r="C1132" s="11"/>
      <c r="D1132" s="11"/>
      <c r="E1132" s="11"/>
      <c r="F1132" s="11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EZ1132" s="4"/>
      <c r="FA1132" s="4"/>
      <c r="FB1132" s="4"/>
      <c r="FC1132" s="4"/>
      <c r="FD1132" s="4"/>
      <c r="FE1132" s="4"/>
      <c r="FF1132" s="4"/>
      <c r="FG1132" s="4"/>
      <c r="FH1132" s="4"/>
      <c r="FI1132" s="4"/>
      <c r="FJ1132" s="4"/>
      <c r="FK1132" s="4"/>
      <c r="FL1132" s="4"/>
      <c r="FM1132" s="4"/>
      <c r="FN1132" s="4"/>
      <c r="FO1132" s="4"/>
      <c r="FP1132" s="4"/>
      <c r="FQ1132" s="4"/>
      <c r="FR1132" s="4"/>
      <c r="FS1132" s="4"/>
      <c r="FT1132" s="4"/>
      <c r="FU1132" s="4"/>
      <c r="FV1132" s="4"/>
      <c r="FW1132" s="4"/>
      <c r="FX1132" s="4"/>
      <c r="FY1132" s="4"/>
      <c r="FZ1132" s="4"/>
      <c r="GA1132" s="4"/>
      <c r="GB1132" s="4"/>
      <c r="GC1132" s="4"/>
      <c r="GD1132" s="4"/>
      <c r="GE1132" s="4"/>
    </row>
    <row r="1133" spans="1:187" x14ac:dyDescent="0.2">
      <c r="A1133" s="3"/>
      <c r="B1133" s="3"/>
      <c r="C1133" s="11"/>
      <c r="D1133" s="11"/>
      <c r="E1133" s="11"/>
      <c r="F1133" s="11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EZ1133" s="4"/>
      <c r="FA1133" s="4"/>
      <c r="FB1133" s="4"/>
      <c r="FC1133" s="4"/>
      <c r="FD1133" s="4"/>
      <c r="FE1133" s="4"/>
      <c r="FF1133" s="4"/>
      <c r="FG1133" s="4"/>
      <c r="FH1133" s="4"/>
      <c r="FI1133" s="4"/>
      <c r="FJ1133" s="4"/>
      <c r="FK1133" s="4"/>
      <c r="FL1133" s="4"/>
      <c r="FM1133" s="4"/>
      <c r="FN1133" s="4"/>
      <c r="FO1133" s="4"/>
      <c r="FP1133" s="4"/>
      <c r="FQ1133" s="4"/>
      <c r="FR1133" s="4"/>
      <c r="FS1133" s="4"/>
      <c r="FT1133" s="4"/>
      <c r="FU1133" s="4"/>
      <c r="FV1133" s="4"/>
      <c r="FW1133" s="4"/>
      <c r="FX1133" s="4"/>
      <c r="FY1133" s="4"/>
      <c r="FZ1133" s="4"/>
      <c r="GA1133" s="4"/>
      <c r="GB1133" s="4"/>
      <c r="GC1133" s="4"/>
      <c r="GD1133" s="4"/>
      <c r="GE1133" s="4"/>
    </row>
    <row r="1134" spans="1:187" x14ac:dyDescent="0.2">
      <c r="A1134" s="3"/>
      <c r="B1134" s="3"/>
      <c r="C1134" s="11"/>
      <c r="D1134" s="11"/>
      <c r="E1134" s="11"/>
      <c r="F1134" s="11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EZ1134" s="13"/>
      <c r="FA1134" s="13"/>
      <c r="FB1134" s="13"/>
      <c r="FC1134" s="13"/>
      <c r="FD1134" s="13"/>
      <c r="FE1134" s="13"/>
      <c r="FF1134" s="13"/>
      <c r="FG1134" s="13"/>
      <c r="FH1134" s="13"/>
      <c r="FI1134" s="13"/>
      <c r="FJ1134" s="13"/>
      <c r="FK1134" s="13"/>
      <c r="FL1134" s="13"/>
      <c r="FM1134" s="13"/>
      <c r="FN1134" s="13"/>
      <c r="FO1134" s="13"/>
      <c r="FP1134" s="13"/>
      <c r="FQ1134" s="13"/>
      <c r="FR1134" s="13"/>
      <c r="FS1134" s="13"/>
      <c r="FT1134" s="13"/>
      <c r="FU1134" s="13"/>
      <c r="FV1134" s="13"/>
      <c r="FW1134" s="13"/>
      <c r="FX1134" s="13"/>
      <c r="FY1134" s="13"/>
      <c r="FZ1134" s="13"/>
      <c r="GA1134" s="13"/>
      <c r="GB1134" s="13"/>
      <c r="GC1134" s="13"/>
      <c r="GD1134" s="13"/>
      <c r="GE1134" s="13"/>
    </row>
    <row r="1135" spans="1:187" x14ac:dyDescent="0.2">
      <c r="A1135" s="3"/>
      <c r="B1135" s="3"/>
      <c r="C1135" s="11"/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EZ1135" s="14"/>
      <c r="FA1135" s="14"/>
      <c r="FB1135" s="14"/>
      <c r="FC1135" s="14"/>
      <c r="FD1135" s="14"/>
      <c r="FE1135" s="14"/>
      <c r="FF1135" s="14"/>
      <c r="FG1135" s="14"/>
      <c r="FH1135" s="14"/>
      <c r="FI1135" s="14"/>
      <c r="FJ1135" s="14"/>
      <c r="FK1135" s="14"/>
      <c r="FL1135" s="14"/>
      <c r="FM1135" s="14"/>
      <c r="FN1135" s="14"/>
      <c r="FO1135" s="14"/>
      <c r="FP1135" s="14"/>
      <c r="FQ1135" s="14"/>
      <c r="FR1135" s="14"/>
      <c r="FS1135" s="14"/>
      <c r="FT1135" s="14"/>
      <c r="FU1135" s="14"/>
      <c r="FV1135" s="14"/>
      <c r="FW1135" s="14"/>
      <c r="FX1135" s="14"/>
      <c r="FY1135" s="14"/>
      <c r="FZ1135" s="14"/>
      <c r="GA1135" s="14"/>
      <c r="GB1135" s="14"/>
      <c r="GC1135" s="14"/>
      <c r="GD1135" s="14"/>
      <c r="GE1135" s="14"/>
    </row>
    <row r="1136" spans="1:187" x14ac:dyDescent="0.2">
      <c r="A1136" s="3"/>
      <c r="B1136" s="3"/>
      <c r="C1136" s="11"/>
      <c r="D1136" s="11"/>
      <c r="E1136" s="11"/>
      <c r="F1136" s="11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EZ1136" s="4"/>
      <c r="FA1136" s="4"/>
      <c r="FB1136" s="4"/>
      <c r="FC1136" s="4"/>
      <c r="FD1136" s="4"/>
      <c r="FE1136" s="4"/>
      <c r="FF1136" s="4"/>
      <c r="FG1136" s="4"/>
      <c r="FH1136" s="4"/>
      <c r="FI1136" s="4"/>
      <c r="FJ1136" s="4"/>
      <c r="FK1136" s="4"/>
      <c r="FL1136" s="4"/>
      <c r="FM1136" s="4"/>
      <c r="FN1136" s="4"/>
      <c r="FO1136" s="4"/>
      <c r="FP1136" s="4"/>
      <c r="FQ1136" s="4"/>
      <c r="FR1136" s="4"/>
      <c r="FS1136" s="4"/>
      <c r="FT1136" s="4"/>
      <c r="FU1136" s="4"/>
      <c r="FV1136" s="4"/>
      <c r="FW1136" s="4"/>
      <c r="FX1136" s="4"/>
      <c r="FY1136" s="4"/>
      <c r="FZ1136" s="4"/>
      <c r="GA1136" s="4"/>
      <c r="GB1136" s="4"/>
      <c r="GC1136" s="4"/>
      <c r="GD1136" s="4"/>
      <c r="GE1136" s="4"/>
    </row>
    <row r="1137" spans="1:187" x14ac:dyDescent="0.2">
      <c r="A1137" s="3"/>
      <c r="B1137" s="3"/>
      <c r="C1137" s="11"/>
      <c r="D1137" s="11"/>
      <c r="E1137" s="11"/>
      <c r="F1137" s="11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EZ1137" s="4"/>
      <c r="FA1137" s="4"/>
      <c r="FB1137" s="4"/>
      <c r="FC1137" s="4"/>
      <c r="FD1137" s="4"/>
      <c r="FE1137" s="4"/>
      <c r="FF1137" s="4"/>
      <c r="FG1137" s="4"/>
      <c r="FH1137" s="4"/>
      <c r="FI1137" s="4"/>
      <c r="FJ1137" s="4"/>
      <c r="FK1137" s="4"/>
      <c r="FL1137" s="4"/>
      <c r="FM1137" s="4"/>
      <c r="FN1137" s="4"/>
      <c r="FO1137" s="4"/>
      <c r="FP1137" s="4"/>
      <c r="FQ1137" s="4"/>
      <c r="FR1137" s="4"/>
      <c r="FS1137" s="4"/>
      <c r="FT1137" s="4"/>
      <c r="FU1137" s="4"/>
      <c r="FV1137" s="4"/>
      <c r="FW1137" s="4"/>
      <c r="FX1137" s="4"/>
      <c r="FY1137" s="4"/>
      <c r="FZ1137" s="4"/>
      <c r="GA1137" s="4"/>
      <c r="GB1137" s="4"/>
      <c r="GC1137" s="4"/>
      <c r="GD1137" s="4"/>
      <c r="GE1137" s="4"/>
    </row>
    <row r="1138" spans="1:187" x14ac:dyDescent="0.2">
      <c r="A1138" s="3"/>
      <c r="B1138" s="3"/>
      <c r="C1138" s="11"/>
      <c r="D1138" s="11"/>
      <c r="E1138" s="11"/>
      <c r="F1138" s="11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EZ1138" s="13"/>
      <c r="FA1138" s="13"/>
      <c r="FB1138" s="13"/>
      <c r="FC1138" s="13"/>
      <c r="FD1138" s="13"/>
      <c r="FE1138" s="13"/>
      <c r="FF1138" s="13"/>
      <c r="FG1138" s="13"/>
      <c r="FH1138" s="13"/>
      <c r="FI1138" s="13"/>
      <c r="FJ1138" s="13"/>
      <c r="FK1138" s="13"/>
      <c r="FL1138" s="13"/>
      <c r="FM1138" s="13"/>
      <c r="FN1138" s="13"/>
      <c r="FO1138" s="13"/>
      <c r="FP1138" s="13"/>
      <c r="FQ1138" s="13"/>
      <c r="FR1138" s="13"/>
      <c r="FS1138" s="13"/>
      <c r="FT1138" s="13"/>
      <c r="FU1138" s="13"/>
      <c r="FV1138" s="13"/>
      <c r="FW1138" s="13"/>
      <c r="FX1138" s="13"/>
      <c r="FY1138" s="13"/>
      <c r="FZ1138" s="13"/>
      <c r="GA1138" s="13"/>
      <c r="GB1138" s="13"/>
      <c r="GC1138" s="13"/>
      <c r="GD1138" s="13"/>
      <c r="GE1138" s="13"/>
    </row>
    <row r="1139" spans="1:187" x14ac:dyDescent="0.2">
      <c r="A1139" s="3"/>
      <c r="B1139" s="3"/>
      <c r="C1139" s="11"/>
      <c r="D1139" s="11"/>
      <c r="E1139" s="11"/>
      <c r="F1139" s="11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EZ1139" s="14"/>
      <c r="FA1139" s="14"/>
      <c r="FB1139" s="14"/>
      <c r="FC1139" s="14"/>
      <c r="FD1139" s="14"/>
      <c r="FE1139" s="14"/>
      <c r="FF1139" s="14"/>
      <c r="FG1139" s="14"/>
      <c r="FH1139" s="14"/>
      <c r="FI1139" s="14"/>
      <c r="FJ1139" s="14"/>
      <c r="FK1139" s="14"/>
      <c r="FL1139" s="14"/>
      <c r="FM1139" s="14"/>
      <c r="FN1139" s="14"/>
      <c r="FO1139" s="14"/>
      <c r="FP1139" s="14"/>
      <c r="FQ1139" s="14"/>
      <c r="FR1139" s="14"/>
      <c r="FS1139" s="14"/>
      <c r="FT1139" s="14"/>
      <c r="FU1139" s="14"/>
      <c r="FV1139" s="14"/>
      <c r="FW1139" s="14"/>
      <c r="FX1139" s="14"/>
      <c r="FY1139" s="14"/>
      <c r="FZ1139" s="14"/>
      <c r="GA1139" s="14"/>
      <c r="GB1139" s="14"/>
      <c r="GC1139" s="14"/>
      <c r="GD1139" s="14"/>
      <c r="GE1139" s="14"/>
    </row>
    <row r="1140" spans="1:187" x14ac:dyDescent="0.2">
      <c r="A1140" s="3"/>
      <c r="B1140" s="3"/>
      <c r="C1140" s="11"/>
      <c r="D1140" s="11"/>
      <c r="E1140" s="11"/>
      <c r="F1140" s="11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EZ1140" s="4"/>
      <c r="FA1140" s="4"/>
      <c r="FB1140" s="4"/>
      <c r="FC1140" s="4"/>
      <c r="FD1140" s="4"/>
      <c r="FE1140" s="4"/>
      <c r="FF1140" s="4"/>
      <c r="FG1140" s="4"/>
      <c r="FH1140" s="4"/>
      <c r="FI1140" s="4"/>
      <c r="FJ1140" s="4"/>
      <c r="FK1140" s="4"/>
      <c r="FL1140" s="4"/>
      <c r="FM1140" s="4"/>
      <c r="FN1140" s="4"/>
      <c r="FO1140" s="4"/>
      <c r="FP1140" s="4"/>
      <c r="FQ1140" s="4"/>
      <c r="FR1140" s="4"/>
      <c r="FS1140" s="4"/>
      <c r="FT1140" s="4"/>
      <c r="FU1140" s="4"/>
      <c r="FV1140" s="4"/>
      <c r="FW1140" s="4"/>
      <c r="FX1140" s="4"/>
      <c r="FY1140" s="4"/>
      <c r="FZ1140" s="4"/>
      <c r="GA1140" s="4"/>
      <c r="GB1140" s="4"/>
      <c r="GC1140" s="4"/>
      <c r="GD1140" s="4"/>
      <c r="GE1140" s="4"/>
    </row>
    <row r="1141" spans="1:187" x14ac:dyDescent="0.2">
      <c r="A1141" s="3"/>
      <c r="B1141" s="3"/>
      <c r="C1141" s="11"/>
      <c r="D1141" s="11"/>
      <c r="E1141" s="11"/>
      <c r="F1141" s="11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EZ1141" s="4"/>
      <c r="FA1141" s="4"/>
      <c r="FB1141" s="4"/>
      <c r="FC1141" s="4"/>
      <c r="FD1141" s="4"/>
      <c r="FE1141" s="4"/>
      <c r="FF1141" s="4"/>
      <c r="FG1141" s="4"/>
      <c r="FH1141" s="4"/>
      <c r="FI1141" s="4"/>
      <c r="FJ1141" s="4"/>
      <c r="FK1141" s="4"/>
      <c r="FL1141" s="4"/>
      <c r="FM1141" s="4"/>
      <c r="FN1141" s="4"/>
      <c r="FO1141" s="4"/>
      <c r="FP1141" s="4"/>
      <c r="FQ1141" s="4"/>
      <c r="FR1141" s="4"/>
      <c r="FS1141" s="4"/>
      <c r="FT1141" s="4"/>
      <c r="FU1141" s="4"/>
      <c r="FV1141" s="4"/>
      <c r="FW1141" s="4"/>
      <c r="FX1141" s="4"/>
      <c r="FY1141" s="4"/>
      <c r="FZ1141" s="4"/>
      <c r="GA1141" s="4"/>
      <c r="GB1141" s="4"/>
      <c r="GC1141" s="4"/>
      <c r="GD1141" s="4"/>
      <c r="GE1141" s="4"/>
    </row>
    <row r="1142" spans="1:187" x14ac:dyDescent="0.2">
      <c r="A1142" s="3"/>
      <c r="B1142" s="3"/>
      <c r="C1142" s="11"/>
      <c r="D1142" s="11"/>
      <c r="E1142" s="11"/>
      <c r="F1142" s="11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EZ1142" s="13"/>
      <c r="FA1142" s="13"/>
      <c r="FB1142" s="13"/>
      <c r="FC1142" s="13"/>
      <c r="FD1142" s="13"/>
      <c r="FE1142" s="13"/>
      <c r="FF1142" s="13"/>
      <c r="FG1142" s="13"/>
      <c r="FH1142" s="13"/>
      <c r="FI1142" s="13"/>
      <c r="FJ1142" s="13"/>
      <c r="FK1142" s="13"/>
      <c r="FL1142" s="13"/>
      <c r="FM1142" s="13"/>
      <c r="FN1142" s="13"/>
      <c r="FO1142" s="13"/>
      <c r="FP1142" s="13"/>
      <c r="FQ1142" s="13"/>
      <c r="FR1142" s="13"/>
      <c r="FS1142" s="13"/>
      <c r="FT1142" s="13"/>
      <c r="FU1142" s="13"/>
      <c r="FV1142" s="13"/>
      <c r="FW1142" s="13"/>
      <c r="FX1142" s="13"/>
      <c r="FY1142" s="13"/>
      <c r="FZ1142" s="13"/>
      <c r="GA1142" s="13"/>
      <c r="GB1142" s="13"/>
      <c r="GC1142" s="13"/>
      <c r="GD1142" s="13"/>
      <c r="GE1142" s="13"/>
    </row>
    <row r="1143" spans="1:187" x14ac:dyDescent="0.2">
      <c r="A1143" s="3"/>
      <c r="B1143" s="3"/>
      <c r="C1143" s="11"/>
      <c r="D1143" s="11"/>
      <c r="E1143" s="11"/>
      <c r="F1143" s="11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EZ1143" s="14"/>
      <c r="FA1143" s="14"/>
      <c r="FB1143" s="14"/>
      <c r="FC1143" s="14"/>
      <c r="FD1143" s="14"/>
      <c r="FE1143" s="14"/>
      <c r="FF1143" s="14"/>
      <c r="FG1143" s="14"/>
      <c r="FH1143" s="14"/>
      <c r="FI1143" s="14"/>
      <c r="FJ1143" s="14"/>
      <c r="FK1143" s="14"/>
      <c r="FL1143" s="14"/>
      <c r="FM1143" s="14"/>
      <c r="FN1143" s="14"/>
      <c r="FO1143" s="14"/>
      <c r="FP1143" s="14"/>
      <c r="FQ1143" s="14"/>
      <c r="FR1143" s="14"/>
      <c r="FS1143" s="14"/>
      <c r="FT1143" s="14"/>
      <c r="FU1143" s="14"/>
      <c r="FV1143" s="14"/>
      <c r="FW1143" s="14"/>
      <c r="FX1143" s="14"/>
      <c r="FY1143" s="14"/>
      <c r="FZ1143" s="14"/>
      <c r="GA1143" s="14"/>
      <c r="GB1143" s="14"/>
      <c r="GC1143" s="14"/>
      <c r="GD1143" s="14"/>
      <c r="GE1143" s="14"/>
    </row>
    <row r="1144" spans="1:187" x14ac:dyDescent="0.2">
      <c r="A1144" s="3"/>
      <c r="B1144" s="3"/>
      <c r="C1144" s="11"/>
      <c r="D1144" s="11"/>
      <c r="E1144" s="11"/>
      <c r="F1144" s="11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EZ1144" s="4"/>
      <c r="FA1144" s="4"/>
      <c r="FB1144" s="4"/>
      <c r="FC1144" s="4"/>
      <c r="FD1144" s="4"/>
      <c r="FE1144" s="4"/>
      <c r="FF1144" s="4"/>
      <c r="FG1144" s="4"/>
      <c r="FH1144" s="4"/>
      <c r="FI1144" s="4"/>
      <c r="FJ1144" s="4"/>
      <c r="FK1144" s="4"/>
      <c r="FL1144" s="4"/>
      <c r="FM1144" s="4"/>
      <c r="FN1144" s="4"/>
      <c r="FO1144" s="4"/>
      <c r="FP1144" s="4"/>
      <c r="FQ1144" s="4"/>
      <c r="FR1144" s="4"/>
      <c r="FS1144" s="4"/>
      <c r="FT1144" s="4"/>
      <c r="FU1144" s="4"/>
      <c r="FV1144" s="4"/>
      <c r="FW1144" s="4"/>
      <c r="FX1144" s="4"/>
      <c r="FY1144" s="4"/>
      <c r="FZ1144" s="4"/>
      <c r="GA1144" s="4"/>
      <c r="GB1144" s="4"/>
      <c r="GC1144" s="4"/>
      <c r="GD1144" s="4"/>
      <c r="GE1144" s="4"/>
    </row>
    <row r="1145" spans="1:187" x14ac:dyDescent="0.2">
      <c r="A1145" s="3"/>
      <c r="B1145" s="3"/>
      <c r="C1145" s="11"/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EZ1145" s="4"/>
      <c r="FA1145" s="4"/>
      <c r="FB1145" s="4"/>
      <c r="FC1145" s="4"/>
      <c r="FD1145" s="4"/>
      <c r="FE1145" s="4"/>
      <c r="FF1145" s="4"/>
      <c r="FG1145" s="4"/>
      <c r="FH1145" s="4"/>
      <c r="FI1145" s="4"/>
      <c r="FJ1145" s="4"/>
      <c r="FK1145" s="4"/>
      <c r="FL1145" s="4"/>
      <c r="FM1145" s="4"/>
      <c r="FN1145" s="4"/>
      <c r="FO1145" s="4"/>
      <c r="FP1145" s="4"/>
      <c r="FQ1145" s="4"/>
      <c r="FR1145" s="4"/>
      <c r="FS1145" s="4"/>
      <c r="FT1145" s="4"/>
      <c r="FU1145" s="4"/>
      <c r="FV1145" s="4"/>
      <c r="FW1145" s="4"/>
      <c r="FX1145" s="4"/>
      <c r="FY1145" s="4"/>
      <c r="FZ1145" s="4"/>
      <c r="GA1145" s="4"/>
      <c r="GB1145" s="4"/>
      <c r="GC1145" s="4"/>
      <c r="GD1145" s="4"/>
      <c r="GE1145" s="4"/>
    </row>
    <row r="1146" spans="1:187" x14ac:dyDescent="0.2">
      <c r="A1146" s="3"/>
      <c r="B1146" s="3"/>
      <c r="C1146" s="11"/>
      <c r="D1146" s="11"/>
      <c r="E1146" s="11"/>
      <c r="F1146" s="11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EZ1146" s="13"/>
      <c r="FA1146" s="13"/>
      <c r="FB1146" s="13"/>
      <c r="FC1146" s="13"/>
      <c r="FD1146" s="13"/>
      <c r="FE1146" s="13"/>
      <c r="FF1146" s="13"/>
      <c r="FG1146" s="13"/>
      <c r="FH1146" s="13"/>
      <c r="FI1146" s="13"/>
      <c r="FJ1146" s="13"/>
      <c r="FK1146" s="13"/>
      <c r="FL1146" s="13"/>
      <c r="FM1146" s="13"/>
      <c r="FN1146" s="13"/>
      <c r="FO1146" s="13"/>
      <c r="FP1146" s="13"/>
      <c r="FQ1146" s="13"/>
      <c r="FR1146" s="13"/>
      <c r="FS1146" s="13"/>
      <c r="FT1146" s="13"/>
      <c r="FU1146" s="13"/>
      <c r="FV1146" s="13"/>
      <c r="FW1146" s="13"/>
      <c r="FX1146" s="13"/>
      <c r="FY1146" s="13"/>
      <c r="FZ1146" s="13"/>
      <c r="GA1146" s="13"/>
      <c r="GB1146" s="13"/>
      <c r="GC1146" s="13"/>
      <c r="GD1146" s="13"/>
      <c r="GE1146" s="13"/>
    </row>
    <row r="1147" spans="1:187" x14ac:dyDescent="0.2">
      <c r="A1147" s="3"/>
      <c r="B1147" s="3"/>
      <c r="C1147" s="11"/>
      <c r="D1147" s="11"/>
      <c r="E1147" s="11"/>
      <c r="F1147" s="11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EZ1147" s="14"/>
      <c r="FA1147" s="14"/>
      <c r="FB1147" s="14"/>
      <c r="FC1147" s="14"/>
      <c r="FD1147" s="14"/>
      <c r="FE1147" s="14"/>
      <c r="FF1147" s="14"/>
      <c r="FG1147" s="14"/>
      <c r="FH1147" s="14"/>
      <c r="FI1147" s="14"/>
      <c r="FJ1147" s="14"/>
      <c r="FK1147" s="14"/>
      <c r="FL1147" s="14"/>
      <c r="FM1147" s="14"/>
      <c r="FN1147" s="14"/>
      <c r="FO1147" s="14"/>
      <c r="FP1147" s="14"/>
      <c r="FQ1147" s="14"/>
      <c r="FR1147" s="14"/>
      <c r="FS1147" s="14"/>
      <c r="FT1147" s="14"/>
      <c r="FU1147" s="14"/>
      <c r="FV1147" s="14"/>
      <c r="FW1147" s="14"/>
      <c r="FX1147" s="14"/>
      <c r="FY1147" s="14"/>
      <c r="FZ1147" s="14"/>
      <c r="GA1147" s="14"/>
      <c r="GB1147" s="14"/>
      <c r="GC1147" s="14"/>
      <c r="GD1147" s="14"/>
      <c r="GE1147" s="14"/>
    </row>
    <row r="1148" spans="1:187" x14ac:dyDescent="0.2">
      <c r="A1148" s="3"/>
      <c r="B1148" s="3"/>
      <c r="C1148" s="11"/>
      <c r="D1148" s="11"/>
      <c r="E1148" s="11"/>
      <c r="F1148" s="11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EZ1148" s="4"/>
      <c r="FA1148" s="4"/>
      <c r="FB1148" s="4"/>
      <c r="FC1148" s="4"/>
      <c r="FD1148" s="4"/>
      <c r="FE1148" s="4"/>
      <c r="FF1148" s="4"/>
      <c r="FG1148" s="4"/>
      <c r="FH1148" s="4"/>
      <c r="FI1148" s="4"/>
      <c r="FJ1148" s="4"/>
      <c r="FK1148" s="4"/>
      <c r="FL1148" s="4"/>
      <c r="FM1148" s="4"/>
      <c r="FN1148" s="4"/>
      <c r="FO1148" s="4"/>
      <c r="FP1148" s="4"/>
      <c r="FQ1148" s="4"/>
      <c r="FR1148" s="4"/>
      <c r="FS1148" s="4"/>
      <c r="FT1148" s="4"/>
      <c r="FU1148" s="4"/>
      <c r="FV1148" s="4"/>
      <c r="FW1148" s="4"/>
      <c r="FX1148" s="4"/>
      <c r="FY1148" s="4"/>
      <c r="FZ1148" s="4"/>
      <c r="GA1148" s="4"/>
      <c r="GB1148" s="4"/>
      <c r="GC1148" s="4"/>
      <c r="GD1148" s="4"/>
      <c r="GE1148" s="4"/>
    </row>
    <row r="1149" spans="1:187" x14ac:dyDescent="0.2">
      <c r="A1149" s="3"/>
      <c r="B1149" s="3"/>
      <c r="C1149" s="11"/>
      <c r="D1149" s="11"/>
      <c r="E1149" s="11"/>
      <c r="F1149" s="11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EZ1149" s="4"/>
      <c r="FA1149" s="4"/>
      <c r="FB1149" s="4"/>
      <c r="FC1149" s="4"/>
      <c r="FD1149" s="4"/>
      <c r="FE1149" s="4"/>
      <c r="FF1149" s="4"/>
      <c r="FG1149" s="4"/>
      <c r="FH1149" s="4"/>
      <c r="FI1149" s="4"/>
      <c r="FJ1149" s="4"/>
      <c r="FK1149" s="4"/>
      <c r="FL1149" s="4"/>
      <c r="FM1149" s="4"/>
      <c r="FN1149" s="4"/>
      <c r="FO1149" s="4"/>
      <c r="FP1149" s="4"/>
      <c r="FQ1149" s="4"/>
      <c r="FR1149" s="4"/>
      <c r="FS1149" s="4"/>
      <c r="FT1149" s="4"/>
      <c r="FU1149" s="4"/>
      <c r="FV1149" s="4"/>
      <c r="FW1149" s="4"/>
      <c r="FX1149" s="4"/>
      <c r="FY1149" s="4"/>
      <c r="FZ1149" s="4"/>
      <c r="GA1149" s="4"/>
      <c r="GB1149" s="4"/>
      <c r="GC1149" s="4"/>
      <c r="GD1149" s="4"/>
      <c r="GE1149" s="4"/>
    </row>
    <row r="1150" spans="1:187" x14ac:dyDescent="0.2">
      <c r="A1150" s="3"/>
      <c r="B1150" s="3"/>
      <c r="C1150" s="11"/>
      <c r="D1150" s="11"/>
      <c r="E1150" s="11"/>
      <c r="F1150" s="11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EZ1150" s="13"/>
      <c r="FA1150" s="13"/>
      <c r="FB1150" s="13"/>
      <c r="FC1150" s="13"/>
      <c r="FD1150" s="13"/>
      <c r="FE1150" s="13"/>
      <c r="FF1150" s="13"/>
      <c r="FG1150" s="13"/>
      <c r="FH1150" s="13"/>
      <c r="FI1150" s="13"/>
      <c r="FJ1150" s="13"/>
      <c r="FK1150" s="13"/>
      <c r="FL1150" s="13"/>
      <c r="FM1150" s="13"/>
      <c r="FN1150" s="13"/>
      <c r="FO1150" s="13"/>
      <c r="FP1150" s="13"/>
      <c r="FQ1150" s="13"/>
      <c r="FR1150" s="13"/>
      <c r="FS1150" s="13"/>
      <c r="FT1150" s="13"/>
      <c r="FU1150" s="13"/>
      <c r="FV1150" s="13"/>
      <c r="FW1150" s="13"/>
      <c r="FX1150" s="13"/>
      <c r="FY1150" s="13"/>
      <c r="FZ1150" s="13"/>
      <c r="GA1150" s="13"/>
      <c r="GB1150" s="13"/>
      <c r="GC1150" s="13"/>
      <c r="GD1150" s="13"/>
      <c r="GE1150" s="13"/>
    </row>
    <row r="1151" spans="1:187" x14ac:dyDescent="0.2">
      <c r="A1151" s="3"/>
      <c r="B1151" s="3"/>
      <c r="C1151" s="11"/>
      <c r="D1151" s="11"/>
      <c r="E1151" s="11"/>
      <c r="F1151" s="11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EZ1151" s="14"/>
      <c r="FA1151" s="14"/>
      <c r="FB1151" s="14"/>
      <c r="FC1151" s="14"/>
      <c r="FD1151" s="14"/>
      <c r="FE1151" s="14"/>
      <c r="FF1151" s="14"/>
      <c r="FG1151" s="14"/>
      <c r="FH1151" s="14"/>
      <c r="FI1151" s="14"/>
      <c r="FJ1151" s="14"/>
      <c r="FK1151" s="14"/>
      <c r="FL1151" s="14"/>
      <c r="FM1151" s="14"/>
      <c r="FN1151" s="14"/>
      <c r="FO1151" s="14"/>
      <c r="FP1151" s="14"/>
      <c r="FQ1151" s="14"/>
      <c r="FR1151" s="14"/>
      <c r="FS1151" s="14"/>
      <c r="FT1151" s="14"/>
      <c r="FU1151" s="14"/>
      <c r="FV1151" s="14"/>
      <c r="FW1151" s="14"/>
      <c r="FX1151" s="14"/>
      <c r="FY1151" s="14"/>
      <c r="FZ1151" s="14"/>
      <c r="GA1151" s="14"/>
      <c r="GB1151" s="14"/>
      <c r="GC1151" s="14"/>
      <c r="GD1151" s="14"/>
      <c r="GE1151" s="14"/>
    </row>
    <row r="1152" spans="1:187" x14ac:dyDescent="0.2">
      <c r="A1152" s="3"/>
      <c r="B1152" s="3"/>
      <c r="C1152" s="11"/>
      <c r="D1152" s="11"/>
      <c r="E1152" s="11"/>
      <c r="F1152" s="11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EZ1152" s="4"/>
      <c r="FA1152" s="4"/>
      <c r="FB1152" s="4"/>
      <c r="FC1152" s="4"/>
      <c r="FD1152" s="4"/>
      <c r="FE1152" s="4"/>
      <c r="FF1152" s="4"/>
      <c r="FG1152" s="4"/>
      <c r="FH1152" s="4"/>
      <c r="FI1152" s="4"/>
      <c r="FJ1152" s="4"/>
      <c r="FK1152" s="4"/>
      <c r="FL1152" s="4"/>
      <c r="FM1152" s="4"/>
      <c r="FN1152" s="4"/>
      <c r="FO1152" s="4"/>
      <c r="FP1152" s="4"/>
      <c r="FQ1152" s="4"/>
      <c r="FR1152" s="4"/>
      <c r="FS1152" s="4"/>
      <c r="FT1152" s="4"/>
      <c r="FU1152" s="4"/>
      <c r="FV1152" s="4"/>
      <c r="FW1152" s="4"/>
      <c r="FX1152" s="4"/>
      <c r="FY1152" s="4"/>
      <c r="FZ1152" s="4"/>
      <c r="GA1152" s="4"/>
      <c r="GB1152" s="4"/>
      <c r="GC1152" s="4"/>
      <c r="GD1152" s="4"/>
      <c r="GE1152" s="4"/>
    </row>
    <row r="1153" spans="1:187" x14ac:dyDescent="0.2">
      <c r="A1153" s="3"/>
      <c r="B1153" s="3"/>
      <c r="C1153" s="11"/>
      <c r="D1153" s="11"/>
      <c r="E1153" s="11"/>
      <c r="F1153" s="11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EZ1153" s="4"/>
      <c r="FA1153" s="4"/>
      <c r="FB1153" s="4"/>
      <c r="FC1153" s="4"/>
      <c r="FD1153" s="4"/>
      <c r="FE1153" s="4"/>
      <c r="FF1153" s="4"/>
      <c r="FG1153" s="4"/>
      <c r="FH1153" s="4"/>
      <c r="FI1153" s="4"/>
      <c r="FJ1153" s="4"/>
      <c r="FK1153" s="4"/>
      <c r="FL1153" s="4"/>
      <c r="FM1153" s="4"/>
      <c r="FN1153" s="4"/>
      <c r="FO1153" s="4"/>
      <c r="FP1153" s="4"/>
      <c r="FQ1153" s="4"/>
      <c r="FR1153" s="4"/>
      <c r="FS1153" s="4"/>
      <c r="FT1153" s="4"/>
      <c r="FU1153" s="4"/>
      <c r="FV1153" s="4"/>
      <c r="FW1153" s="4"/>
      <c r="FX1153" s="4"/>
      <c r="FY1153" s="4"/>
      <c r="FZ1153" s="4"/>
      <c r="GA1153" s="4"/>
      <c r="GB1153" s="4"/>
      <c r="GC1153" s="4"/>
      <c r="GD1153" s="4"/>
      <c r="GE1153" s="4"/>
    </row>
    <row r="1154" spans="1:187" x14ac:dyDescent="0.2">
      <c r="A1154" s="3"/>
      <c r="B1154" s="3"/>
      <c r="C1154" s="11"/>
      <c r="D1154" s="11"/>
      <c r="E1154" s="11"/>
      <c r="F1154" s="11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EZ1154" s="13"/>
      <c r="FA1154" s="13"/>
      <c r="FB1154" s="13"/>
      <c r="FC1154" s="13"/>
      <c r="FD1154" s="13"/>
      <c r="FE1154" s="13"/>
      <c r="FF1154" s="13"/>
      <c r="FG1154" s="13"/>
      <c r="FH1154" s="13"/>
      <c r="FI1154" s="13"/>
      <c r="FJ1154" s="13"/>
      <c r="FK1154" s="13"/>
      <c r="FL1154" s="13"/>
      <c r="FM1154" s="13"/>
      <c r="FN1154" s="13"/>
      <c r="FO1154" s="13"/>
      <c r="FP1154" s="13"/>
      <c r="FQ1154" s="13"/>
      <c r="FR1154" s="13"/>
      <c r="FS1154" s="13"/>
      <c r="FT1154" s="13"/>
      <c r="FU1154" s="13"/>
      <c r="FV1154" s="13"/>
      <c r="FW1154" s="13"/>
      <c r="FX1154" s="13"/>
      <c r="FY1154" s="13"/>
      <c r="FZ1154" s="13"/>
      <c r="GA1154" s="13"/>
      <c r="GB1154" s="13"/>
      <c r="GC1154" s="13"/>
      <c r="GD1154" s="13"/>
      <c r="GE1154" s="13"/>
    </row>
    <row r="1155" spans="1:187" x14ac:dyDescent="0.2">
      <c r="A1155" s="3"/>
      <c r="B1155" s="3"/>
      <c r="C1155" s="11"/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EZ1155" s="14"/>
      <c r="FA1155" s="14"/>
      <c r="FB1155" s="14"/>
      <c r="FC1155" s="14"/>
      <c r="FD1155" s="14"/>
      <c r="FE1155" s="14"/>
      <c r="FF1155" s="14"/>
      <c r="FG1155" s="14"/>
      <c r="FH1155" s="14"/>
      <c r="FI1155" s="14"/>
      <c r="FJ1155" s="14"/>
      <c r="FK1155" s="14"/>
      <c r="FL1155" s="14"/>
      <c r="FM1155" s="14"/>
      <c r="FN1155" s="14"/>
      <c r="FO1155" s="14"/>
      <c r="FP1155" s="14"/>
      <c r="FQ1155" s="14"/>
      <c r="FR1155" s="14"/>
      <c r="FS1155" s="14"/>
      <c r="FT1155" s="14"/>
      <c r="FU1155" s="14"/>
      <c r="FV1155" s="14"/>
      <c r="FW1155" s="14"/>
      <c r="FX1155" s="14"/>
      <c r="FY1155" s="14"/>
      <c r="FZ1155" s="14"/>
      <c r="GA1155" s="14"/>
      <c r="GB1155" s="14"/>
      <c r="GC1155" s="14"/>
      <c r="GD1155" s="14"/>
      <c r="GE1155" s="14"/>
    </row>
    <row r="1156" spans="1:187" x14ac:dyDescent="0.2">
      <c r="A1156" s="3"/>
      <c r="B1156" s="3"/>
      <c r="C1156" s="11"/>
      <c r="D1156" s="11"/>
      <c r="E1156" s="11"/>
      <c r="F1156" s="11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EZ1156" s="4"/>
      <c r="FA1156" s="4"/>
      <c r="FB1156" s="4"/>
      <c r="FC1156" s="4"/>
      <c r="FD1156" s="4"/>
      <c r="FE1156" s="4"/>
      <c r="FF1156" s="4"/>
      <c r="FG1156" s="4"/>
      <c r="FH1156" s="4"/>
      <c r="FI1156" s="4"/>
      <c r="FJ1156" s="4"/>
      <c r="FK1156" s="4"/>
      <c r="FL1156" s="4"/>
      <c r="FM1156" s="4"/>
      <c r="FN1156" s="4"/>
      <c r="FO1156" s="4"/>
      <c r="FP1156" s="4"/>
      <c r="FQ1156" s="4"/>
      <c r="FR1156" s="4"/>
      <c r="FS1156" s="4"/>
      <c r="FT1156" s="4"/>
      <c r="FU1156" s="4"/>
      <c r="FV1156" s="4"/>
      <c r="FW1156" s="4"/>
      <c r="FX1156" s="4"/>
      <c r="FY1156" s="4"/>
      <c r="FZ1156" s="4"/>
      <c r="GA1156" s="4"/>
      <c r="GB1156" s="4"/>
      <c r="GC1156" s="4"/>
      <c r="GD1156" s="4"/>
      <c r="GE1156" s="4"/>
    </row>
    <row r="1157" spans="1:187" x14ac:dyDescent="0.2">
      <c r="A1157" s="3"/>
      <c r="B1157" s="3"/>
      <c r="C1157" s="11"/>
      <c r="D1157" s="11"/>
      <c r="E1157" s="11"/>
      <c r="F1157" s="11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EZ1157" s="4"/>
      <c r="FA1157" s="4"/>
      <c r="FB1157" s="4"/>
      <c r="FC1157" s="4"/>
      <c r="FD1157" s="4"/>
      <c r="FE1157" s="4"/>
      <c r="FF1157" s="4"/>
      <c r="FG1157" s="4"/>
      <c r="FH1157" s="4"/>
      <c r="FI1157" s="4"/>
      <c r="FJ1157" s="4"/>
      <c r="FK1157" s="4"/>
      <c r="FL1157" s="4"/>
      <c r="FM1157" s="4"/>
      <c r="FN1157" s="4"/>
      <c r="FO1157" s="4"/>
      <c r="FP1157" s="4"/>
      <c r="FQ1157" s="4"/>
      <c r="FR1157" s="4"/>
      <c r="FS1157" s="4"/>
      <c r="FT1157" s="4"/>
      <c r="FU1157" s="4"/>
      <c r="FV1157" s="4"/>
      <c r="FW1157" s="4"/>
      <c r="FX1157" s="4"/>
      <c r="FY1157" s="4"/>
      <c r="FZ1157" s="4"/>
      <c r="GA1157" s="4"/>
      <c r="GB1157" s="4"/>
      <c r="GC1157" s="4"/>
      <c r="GD1157" s="4"/>
      <c r="GE1157" s="4"/>
    </row>
    <row r="1158" spans="1:187" x14ac:dyDescent="0.2">
      <c r="A1158" s="3"/>
      <c r="B1158" s="3"/>
      <c r="C1158" s="11"/>
      <c r="D1158" s="11"/>
      <c r="E1158" s="11"/>
      <c r="F1158" s="11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EZ1158" s="13"/>
      <c r="FA1158" s="13"/>
      <c r="FB1158" s="13"/>
      <c r="FC1158" s="13"/>
      <c r="FD1158" s="13"/>
      <c r="FE1158" s="13"/>
      <c r="FF1158" s="13"/>
      <c r="FG1158" s="13"/>
      <c r="FH1158" s="13"/>
      <c r="FI1158" s="13"/>
      <c r="FJ1158" s="13"/>
      <c r="FK1158" s="13"/>
      <c r="FL1158" s="13"/>
      <c r="FM1158" s="13"/>
      <c r="FN1158" s="13"/>
      <c r="FO1158" s="13"/>
      <c r="FP1158" s="13"/>
      <c r="FQ1158" s="13"/>
      <c r="FR1158" s="13"/>
      <c r="FS1158" s="13"/>
      <c r="FT1158" s="13"/>
      <c r="FU1158" s="13"/>
      <c r="FV1158" s="13"/>
      <c r="FW1158" s="13"/>
      <c r="FX1158" s="13"/>
      <c r="FY1158" s="13"/>
      <c r="FZ1158" s="13"/>
      <c r="GA1158" s="13"/>
      <c r="GB1158" s="13"/>
      <c r="GC1158" s="13"/>
      <c r="GD1158" s="13"/>
      <c r="GE1158" s="13"/>
    </row>
    <row r="1159" spans="1:187" x14ac:dyDescent="0.2">
      <c r="A1159" s="3"/>
      <c r="B1159" s="3"/>
      <c r="C1159" s="11"/>
      <c r="D1159" s="11"/>
      <c r="E1159" s="11"/>
      <c r="F1159" s="11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EZ1159" s="14"/>
      <c r="FA1159" s="14"/>
      <c r="FB1159" s="14"/>
      <c r="FC1159" s="14"/>
      <c r="FD1159" s="14"/>
      <c r="FE1159" s="14"/>
      <c r="FF1159" s="14"/>
      <c r="FG1159" s="14"/>
      <c r="FH1159" s="14"/>
      <c r="FI1159" s="14"/>
      <c r="FJ1159" s="14"/>
      <c r="FK1159" s="14"/>
      <c r="FL1159" s="14"/>
      <c r="FM1159" s="14"/>
      <c r="FN1159" s="14"/>
      <c r="FO1159" s="14"/>
      <c r="FP1159" s="14"/>
      <c r="FQ1159" s="14"/>
      <c r="FR1159" s="14"/>
      <c r="FS1159" s="14"/>
      <c r="FT1159" s="14"/>
      <c r="FU1159" s="14"/>
      <c r="FV1159" s="14"/>
      <c r="FW1159" s="14"/>
      <c r="FX1159" s="14"/>
      <c r="FY1159" s="14"/>
      <c r="FZ1159" s="14"/>
      <c r="GA1159" s="14"/>
      <c r="GB1159" s="14"/>
      <c r="GC1159" s="14"/>
      <c r="GD1159" s="14"/>
      <c r="GE1159" s="14"/>
    </row>
    <row r="1160" spans="1:187" x14ac:dyDescent="0.2">
      <c r="A1160" s="3"/>
      <c r="B1160" s="3"/>
      <c r="C1160" s="11"/>
      <c r="D1160" s="11"/>
      <c r="E1160" s="11"/>
      <c r="F1160" s="11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EZ1160" s="4"/>
      <c r="FA1160" s="4"/>
      <c r="FB1160" s="4"/>
      <c r="FC1160" s="4"/>
      <c r="FD1160" s="4"/>
      <c r="FE1160" s="4"/>
      <c r="FF1160" s="4"/>
      <c r="FG1160" s="4"/>
      <c r="FH1160" s="4"/>
      <c r="FI1160" s="4"/>
      <c r="FJ1160" s="4"/>
      <c r="FK1160" s="4"/>
      <c r="FL1160" s="4"/>
      <c r="FM1160" s="4"/>
      <c r="FN1160" s="4"/>
      <c r="FO1160" s="4"/>
      <c r="FP1160" s="4"/>
      <c r="FQ1160" s="4"/>
      <c r="FR1160" s="4"/>
      <c r="FS1160" s="4"/>
      <c r="FT1160" s="4"/>
      <c r="FU1160" s="4"/>
      <c r="FV1160" s="4"/>
      <c r="FW1160" s="4"/>
      <c r="FX1160" s="4"/>
      <c r="FY1160" s="4"/>
      <c r="FZ1160" s="4"/>
      <c r="GA1160" s="4"/>
      <c r="GB1160" s="4"/>
      <c r="GC1160" s="4"/>
      <c r="GD1160" s="4"/>
      <c r="GE1160" s="4"/>
    </row>
    <row r="1161" spans="1:187" x14ac:dyDescent="0.2">
      <c r="A1161" s="3"/>
      <c r="B1161" s="3"/>
      <c r="C1161" s="11"/>
      <c r="D1161" s="11"/>
      <c r="E1161" s="11"/>
      <c r="F1161" s="11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EZ1161" s="4"/>
      <c r="FA1161" s="4"/>
      <c r="FB1161" s="4"/>
      <c r="FC1161" s="4"/>
      <c r="FD1161" s="4"/>
      <c r="FE1161" s="4"/>
      <c r="FF1161" s="4"/>
      <c r="FG1161" s="4"/>
      <c r="FH1161" s="4"/>
      <c r="FI1161" s="4"/>
      <c r="FJ1161" s="4"/>
      <c r="FK1161" s="4"/>
      <c r="FL1161" s="4"/>
      <c r="FM1161" s="4"/>
      <c r="FN1161" s="4"/>
      <c r="FO1161" s="4"/>
      <c r="FP1161" s="4"/>
      <c r="FQ1161" s="4"/>
      <c r="FR1161" s="4"/>
      <c r="FS1161" s="4"/>
      <c r="FT1161" s="4"/>
      <c r="FU1161" s="4"/>
      <c r="FV1161" s="4"/>
      <c r="FW1161" s="4"/>
      <c r="FX1161" s="4"/>
      <c r="FY1161" s="4"/>
      <c r="FZ1161" s="4"/>
      <c r="GA1161" s="4"/>
      <c r="GB1161" s="4"/>
      <c r="GC1161" s="4"/>
      <c r="GD1161" s="4"/>
      <c r="GE1161" s="4"/>
    </row>
    <row r="1162" spans="1:187" x14ac:dyDescent="0.2">
      <c r="A1162" s="3"/>
      <c r="B1162" s="3"/>
      <c r="C1162" s="11"/>
      <c r="D1162" s="11"/>
      <c r="E1162" s="11"/>
      <c r="F1162" s="11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EZ1162" s="13"/>
      <c r="FA1162" s="13"/>
      <c r="FB1162" s="13"/>
      <c r="FC1162" s="13"/>
      <c r="FD1162" s="13"/>
      <c r="FE1162" s="13"/>
      <c r="FF1162" s="13"/>
      <c r="FG1162" s="13"/>
      <c r="FH1162" s="13"/>
      <c r="FI1162" s="13"/>
      <c r="FJ1162" s="13"/>
      <c r="FK1162" s="13"/>
      <c r="FL1162" s="13"/>
      <c r="FM1162" s="13"/>
      <c r="FN1162" s="13"/>
      <c r="FO1162" s="13"/>
      <c r="FP1162" s="13"/>
      <c r="FQ1162" s="13"/>
      <c r="FR1162" s="13"/>
      <c r="FS1162" s="13"/>
      <c r="FT1162" s="13"/>
      <c r="FU1162" s="13"/>
      <c r="FV1162" s="13"/>
      <c r="FW1162" s="13"/>
      <c r="FX1162" s="13"/>
      <c r="FY1162" s="13"/>
      <c r="FZ1162" s="13"/>
      <c r="GA1162" s="13"/>
      <c r="GB1162" s="13"/>
      <c r="GC1162" s="13"/>
      <c r="GD1162" s="13"/>
      <c r="GE1162" s="13"/>
    </row>
    <row r="1163" spans="1:187" x14ac:dyDescent="0.2">
      <c r="A1163" s="3"/>
      <c r="B1163" s="3"/>
      <c r="C1163" s="11"/>
      <c r="D1163" s="11"/>
      <c r="E1163" s="11"/>
      <c r="F1163" s="11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EZ1163" s="14"/>
      <c r="FA1163" s="14"/>
      <c r="FB1163" s="14"/>
      <c r="FC1163" s="14"/>
      <c r="FD1163" s="14"/>
      <c r="FE1163" s="14"/>
      <c r="FF1163" s="14"/>
      <c r="FG1163" s="14"/>
      <c r="FH1163" s="14"/>
      <c r="FI1163" s="14"/>
      <c r="FJ1163" s="14"/>
      <c r="FK1163" s="14"/>
      <c r="FL1163" s="14"/>
      <c r="FM1163" s="14"/>
      <c r="FN1163" s="14"/>
      <c r="FO1163" s="14"/>
      <c r="FP1163" s="14"/>
      <c r="FQ1163" s="14"/>
      <c r="FR1163" s="14"/>
      <c r="FS1163" s="14"/>
      <c r="FT1163" s="14"/>
      <c r="FU1163" s="14"/>
      <c r="FV1163" s="14"/>
      <c r="FW1163" s="14"/>
      <c r="FX1163" s="14"/>
      <c r="FY1163" s="14"/>
      <c r="FZ1163" s="14"/>
      <c r="GA1163" s="14"/>
      <c r="GB1163" s="14"/>
      <c r="GC1163" s="14"/>
      <c r="GD1163" s="14"/>
      <c r="GE1163" s="14"/>
    </row>
    <row r="1164" spans="1:187" x14ac:dyDescent="0.2">
      <c r="A1164" s="3"/>
      <c r="B1164" s="3"/>
      <c r="C1164" s="11"/>
      <c r="D1164" s="11"/>
      <c r="E1164" s="11"/>
      <c r="F1164" s="11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EZ1164" s="4"/>
      <c r="FA1164" s="4"/>
      <c r="FB1164" s="4"/>
      <c r="FC1164" s="4"/>
      <c r="FD1164" s="4"/>
      <c r="FE1164" s="4"/>
      <c r="FF1164" s="4"/>
      <c r="FG1164" s="4"/>
      <c r="FH1164" s="4"/>
      <c r="FI1164" s="4"/>
      <c r="FJ1164" s="4"/>
      <c r="FK1164" s="4"/>
      <c r="FL1164" s="4"/>
      <c r="FM1164" s="4"/>
      <c r="FN1164" s="4"/>
      <c r="FO1164" s="4"/>
      <c r="FP1164" s="4"/>
      <c r="FQ1164" s="4"/>
      <c r="FR1164" s="4"/>
      <c r="FS1164" s="4"/>
      <c r="FT1164" s="4"/>
      <c r="FU1164" s="4"/>
      <c r="FV1164" s="4"/>
      <c r="FW1164" s="4"/>
      <c r="FX1164" s="4"/>
      <c r="FY1164" s="4"/>
      <c r="FZ1164" s="4"/>
      <c r="GA1164" s="4"/>
      <c r="GB1164" s="4"/>
      <c r="GC1164" s="4"/>
      <c r="GD1164" s="4"/>
      <c r="GE1164" s="4"/>
    </row>
    <row r="1165" spans="1:187" x14ac:dyDescent="0.2">
      <c r="A1165" s="3"/>
      <c r="B1165" s="3"/>
      <c r="C1165" s="11"/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EZ1165" s="4"/>
      <c r="FA1165" s="4"/>
      <c r="FB1165" s="4"/>
      <c r="FC1165" s="4"/>
      <c r="FD1165" s="4"/>
      <c r="FE1165" s="4"/>
      <c r="FF1165" s="4"/>
      <c r="FG1165" s="4"/>
      <c r="FH1165" s="4"/>
      <c r="FI1165" s="4"/>
      <c r="FJ1165" s="4"/>
      <c r="FK1165" s="4"/>
      <c r="FL1165" s="4"/>
      <c r="FM1165" s="4"/>
      <c r="FN1165" s="4"/>
      <c r="FO1165" s="4"/>
      <c r="FP1165" s="4"/>
      <c r="FQ1165" s="4"/>
      <c r="FR1165" s="4"/>
      <c r="FS1165" s="4"/>
      <c r="FT1165" s="4"/>
      <c r="FU1165" s="4"/>
      <c r="FV1165" s="4"/>
      <c r="FW1165" s="4"/>
      <c r="FX1165" s="4"/>
      <c r="FY1165" s="4"/>
      <c r="FZ1165" s="4"/>
      <c r="GA1165" s="4"/>
      <c r="GB1165" s="4"/>
      <c r="GC1165" s="4"/>
      <c r="GD1165" s="4"/>
      <c r="GE1165" s="4"/>
    </row>
    <row r="1166" spans="1:187" x14ac:dyDescent="0.2">
      <c r="A1166" s="3"/>
      <c r="B1166" s="3"/>
      <c r="C1166" s="11"/>
      <c r="D1166" s="11"/>
      <c r="E1166" s="11"/>
      <c r="F1166" s="11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EZ1166" s="13"/>
      <c r="FA1166" s="13"/>
      <c r="FB1166" s="13"/>
      <c r="FC1166" s="13"/>
      <c r="FD1166" s="13"/>
      <c r="FE1166" s="13"/>
      <c r="FF1166" s="13"/>
      <c r="FG1166" s="13"/>
      <c r="FH1166" s="13"/>
      <c r="FI1166" s="13"/>
      <c r="FJ1166" s="13"/>
      <c r="FK1166" s="13"/>
      <c r="FL1166" s="13"/>
      <c r="FM1166" s="13"/>
      <c r="FN1166" s="13"/>
      <c r="FO1166" s="13"/>
      <c r="FP1166" s="13"/>
      <c r="FQ1166" s="13"/>
      <c r="FR1166" s="13"/>
      <c r="FS1166" s="13"/>
      <c r="FT1166" s="13"/>
      <c r="FU1166" s="13"/>
      <c r="FV1166" s="13"/>
      <c r="FW1166" s="13"/>
      <c r="FX1166" s="13"/>
      <c r="FY1166" s="13"/>
      <c r="FZ1166" s="13"/>
      <c r="GA1166" s="13"/>
      <c r="GB1166" s="13"/>
      <c r="GC1166" s="13"/>
      <c r="GD1166" s="13"/>
      <c r="GE1166" s="13"/>
    </row>
    <row r="1167" spans="1:187" x14ac:dyDescent="0.2">
      <c r="A1167" s="3"/>
      <c r="B1167" s="3"/>
      <c r="C1167" s="11"/>
      <c r="D1167" s="11"/>
      <c r="E1167" s="11"/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EZ1167" s="14"/>
      <c r="FA1167" s="14"/>
      <c r="FB1167" s="14"/>
      <c r="FC1167" s="14"/>
      <c r="FD1167" s="14"/>
      <c r="FE1167" s="14"/>
      <c r="FF1167" s="14"/>
      <c r="FG1167" s="14"/>
      <c r="FH1167" s="14"/>
      <c r="FI1167" s="14"/>
      <c r="FJ1167" s="14"/>
      <c r="FK1167" s="14"/>
      <c r="FL1167" s="14"/>
      <c r="FM1167" s="14"/>
      <c r="FN1167" s="14"/>
      <c r="FO1167" s="14"/>
      <c r="FP1167" s="14"/>
      <c r="FQ1167" s="14"/>
      <c r="FR1167" s="14"/>
      <c r="FS1167" s="14"/>
      <c r="FT1167" s="14"/>
      <c r="FU1167" s="14"/>
      <c r="FV1167" s="14"/>
      <c r="FW1167" s="14"/>
      <c r="FX1167" s="14"/>
      <c r="FY1167" s="14"/>
      <c r="FZ1167" s="14"/>
      <c r="GA1167" s="14"/>
      <c r="GB1167" s="14"/>
      <c r="GC1167" s="14"/>
      <c r="GD1167" s="14"/>
      <c r="GE1167" s="14"/>
    </row>
    <row r="1168" spans="1:187" x14ac:dyDescent="0.2">
      <c r="A1168" s="3"/>
      <c r="B1168" s="3"/>
      <c r="C1168" s="11"/>
      <c r="D1168" s="11"/>
      <c r="E1168" s="11"/>
      <c r="F1168" s="11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EZ1168" s="4"/>
      <c r="FA1168" s="4"/>
      <c r="FB1168" s="4"/>
      <c r="FC1168" s="4"/>
      <c r="FD1168" s="4"/>
      <c r="FE1168" s="4"/>
      <c r="FF1168" s="4"/>
      <c r="FG1168" s="4"/>
      <c r="FH1168" s="4"/>
      <c r="FI1168" s="4"/>
      <c r="FJ1168" s="4"/>
      <c r="FK1168" s="4"/>
      <c r="FL1168" s="4"/>
      <c r="FM1168" s="4"/>
      <c r="FN1168" s="4"/>
      <c r="FO1168" s="4"/>
      <c r="FP1168" s="4"/>
      <c r="FQ1168" s="4"/>
      <c r="FR1168" s="4"/>
      <c r="FS1168" s="4"/>
      <c r="FT1168" s="4"/>
      <c r="FU1168" s="4"/>
      <c r="FV1168" s="4"/>
      <c r="FW1168" s="4"/>
      <c r="FX1168" s="4"/>
      <c r="FY1168" s="4"/>
      <c r="FZ1168" s="4"/>
      <c r="GA1168" s="4"/>
      <c r="GB1168" s="4"/>
      <c r="GC1168" s="4"/>
      <c r="GD1168" s="4"/>
      <c r="GE1168" s="4"/>
    </row>
    <row r="1169" spans="1:187" x14ac:dyDescent="0.2">
      <c r="A1169" s="3"/>
      <c r="B1169" s="3"/>
      <c r="C1169" s="11"/>
      <c r="D1169" s="11"/>
      <c r="E1169" s="11"/>
      <c r="F1169" s="11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EZ1169" s="4"/>
      <c r="FA1169" s="4"/>
      <c r="FB1169" s="4"/>
      <c r="FC1169" s="4"/>
      <c r="FD1169" s="4"/>
      <c r="FE1169" s="4"/>
      <c r="FF1169" s="4"/>
      <c r="FG1169" s="4"/>
      <c r="FH1169" s="4"/>
      <c r="FI1169" s="4"/>
      <c r="FJ1169" s="4"/>
      <c r="FK1169" s="4"/>
      <c r="FL1169" s="4"/>
      <c r="FM1169" s="4"/>
      <c r="FN1169" s="4"/>
      <c r="FO1169" s="4"/>
      <c r="FP1169" s="4"/>
      <c r="FQ1169" s="4"/>
      <c r="FR1169" s="4"/>
      <c r="FS1169" s="4"/>
      <c r="FT1169" s="4"/>
      <c r="FU1169" s="4"/>
      <c r="FV1169" s="4"/>
      <c r="FW1169" s="4"/>
      <c r="FX1169" s="4"/>
      <c r="FY1169" s="4"/>
      <c r="FZ1169" s="4"/>
      <c r="GA1169" s="4"/>
      <c r="GB1169" s="4"/>
      <c r="GC1169" s="4"/>
      <c r="GD1169" s="4"/>
      <c r="GE1169" s="4"/>
    </row>
    <row r="1170" spans="1:187" x14ac:dyDescent="0.2">
      <c r="A1170" s="3"/>
      <c r="B1170" s="3"/>
      <c r="C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EZ1170" s="13"/>
      <c r="FA1170" s="13"/>
      <c r="FB1170" s="13"/>
      <c r="FC1170" s="13"/>
      <c r="FD1170" s="13"/>
      <c r="FE1170" s="13"/>
      <c r="FF1170" s="13"/>
      <c r="FG1170" s="13"/>
      <c r="FH1170" s="13"/>
      <c r="FI1170" s="13"/>
      <c r="FJ1170" s="13"/>
      <c r="FK1170" s="13"/>
      <c r="FL1170" s="13"/>
      <c r="FM1170" s="13"/>
      <c r="FN1170" s="13"/>
      <c r="FO1170" s="13"/>
      <c r="FP1170" s="13"/>
      <c r="FQ1170" s="13"/>
      <c r="FR1170" s="13"/>
      <c r="FS1170" s="13"/>
      <c r="FT1170" s="13"/>
      <c r="FU1170" s="13"/>
      <c r="FV1170" s="13"/>
      <c r="FW1170" s="13"/>
      <c r="FX1170" s="13"/>
      <c r="FY1170" s="13"/>
      <c r="FZ1170" s="13"/>
      <c r="GA1170" s="13"/>
      <c r="GB1170" s="13"/>
      <c r="GC1170" s="13"/>
      <c r="GD1170" s="13"/>
      <c r="GE1170" s="13"/>
    </row>
    <row r="1171" spans="1:187" x14ac:dyDescent="0.2">
      <c r="A1171" s="3"/>
      <c r="B1171" s="3"/>
      <c r="C1171" s="11"/>
      <c r="D1171" s="11"/>
      <c r="E1171" s="11"/>
      <c r="F1171" s="11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EZ1171" s="14"/>
      <c r="FA1171" s="14"/>
      <c r="FB1171" s="14"/>
      <c r="FC1171" s="14"/>
      <c r="FD1171" s="14"/>
      <c r="FE1171" s="14"/>
      <c r="FF1171" s="14"/>
      <c r="FG1171" s="14"/>
      <c r="FH1171" s="14"/>
      <c r="FI1171" s="14"/>
      <c r="FJ1171" s="14"/>
      <c r="FK1171" s="14"/>
      <c r="FL1171" s="14"/>
      <c r="FM1171" s="14"/>
      <c r="FN1171" s="14"/>
      <c r="FO1171" s="14"/>
      <c r="FP1171" s="14"/>
      <c r="FQ1171" s="14"/>
      <c r="FR1171" s="14"/>
      <c r="FS1171" s="14"/>
      <c r="FT1171" s="14"/>
      <c r="FU1171" s="14"/>
      <c r="FV1171" s="14"/>
      <c r="FW1171" s="14"/>
      <c r="FX1171" s="14"/>
      <c r="FY1171" s="14"/>
      <c r="FZ1171" s="14"/>
      <c r="GA1171" s="14"/>
      <c r="GB1171" s="14"/>
      <c r="GC1171" s="14"/>
      <c r="GD1171" s="14"/>
      <c r="GE1171" s="14"/>
    </row>
    <row r="1172" spans="1:187" x14ac:dyDescent="0.2">
      <c r="A1172" s="3"/>
      <c r="B1172" s="3"/>
      <c r="C1172" s="11"/>
      <c r="D1172" s="11"/>
      <c r="E1172" s="11"/>
      <c r="F1172" s="11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EZ1172" s="4"/>
      <c r="FA1172" s="4"/>
      <c r="FB1172" s="4"/>
      <c r="FC1172" s="4"/>
      <c r="FD1172" s="4"/>
      <c r="FE1172" s="4"/>
      <c r="FF1172" s="4"/>
      <c r="FG1172" s="4"/>
      <c r="FH1172" s="4"/>
      <c r="FI1172" s="4"/>
      <c r="FJ1172" s="4"/>
      <c r="FK1172" s="4"/>
      <c r="FL1172" s="4"/>
      <c r="FM1172" s="4"/>
      <c r="FN1172" s="4"/>
      <c r="FO1172" s="4"/>
      <c r="FP1172" s="4"/>
      <c r="FQ1172" s="4"/>
      <c r="FR1172" s="4"/>
      <c r="FS1172" s="4"/>
      <c r="FT1172" s="4"/>
      <c r="FU1172" s="4"/>
      <c r="FV1172" s="4"/>
      <c r="FW1172" s="4"/>
      <c r="FX1172" s="4"/>
      <c r="FY1172" s="4"/>
      <c r="FZ1172" s="4"/>
      <c r="GA1172" s="4"/>
      <c r="GB1172" s="4"/>
      <c r="GC1172" s="4"/>
      <c r="GD1172" s="4"/>
      <c r="GE1172" s="4"/>
    </row>
    <row r="1173" spans="1:187" x14ac:dyDescent="0.2">
      <c r="A1173" s="3"/>
      <c r="B1173" s="3"/>
      <c r="C1173" s="11"/>
      <c r="D1173" s="11"/>
      <c r="E1173" s="11"/>
      <c r="F1173" s="11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EZ1173" s="4"/>
      <c r="FA1173" s="4"/>
      <c r="FB1173" s="4"/>
      <c r="FC1173" s="4"/>
      <c r="FD1173" s="4"/>
      <c r="FE1173" s="4"/>
      <c r="FF1173" s="4"/>
      <c r="FG1173" s="4"/>
      <c r="FH1173" s="4"/>
      <c r="FI1173" s="4"/>
      <c r="FJ1173" s="4"/>
      <c r="FK1173" s="4"/>
      <c r="FL1173" s="4"/>
      <c r="FM1173" s="4"/>
      <c r="FN1173" s="4"/>
      <c r="FO1173" s="4"/>
      <c r="FP1173" s="4"/>
      <c r="FQ1173" s="4"/>
      <c r="FR1173" s="4"/>
      <c r="FS1173" s="4"/>
      <c r="FT1173" s="4"/>
      <c r="FU1173" s="4"/>
      <c r="FV1173" s="4"/>
      <c r="FW1173" s="4"/>
      <c r="FX1173" s="4"/>
      <c r="FY1173" s="4"/>
      <c r="FZ1173" s="4"/>
      <c r="GA1173" s="4"/>
      <c r="GB1173" s="4"/>
      <c r="GC1173" s="4"/>
      <c r="GD1173" s="4"/>
      <c r="GE1173" s="4"/>
    </row>
    <row r="1174" spans="1:187" x14ac:dyDescent="0.2">
      <c r="A1174" s="3"/>
      <c r="B1174" s="3"/>
      <c r="C1174" s="11"/>
      <c r="D1174" s="11"/>
      <c r="E1174" s="11"/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EZ1174" s="13"/>
      <c r="FA1174" s="13"/>
      <c r="FB1174" s="13"/>
      <c r="FC1174" s="13"/>
      <c r="FD1174" s="13"/>
      <c r="FE1174" s="13"/>
      <c r="FF1174" s="13"/>
      <c r="FG1174" s="13"/>
      <c r="FH1174" s="13"/>
      <c r="FI1174" s="13"/>
      <c r="FJ1174" s="13"/>
      <c r="FK1174" s="13"/>
      <c r="FL1174" s="13"/>
      <c r="FM1174" s="13"/>
      <c r="FN1174" s="13"/>
      <c r="FO1174" s="13"/>
      <c r="FP1174" s="13"/>
      <c r="FQ1174" s="13"/>
      <c r="FR1174" s="13"/>
      <c r="FS1174" s="13"/>
      <c r="FT1174" s="13"/>
      <c r="FU1174" s="13"/>
      <c r="FV1174" s="13"/>
      <c r="FW1174" s="13"/>
      <c r="FX1174" s="13"/>
      <c r="FY1174" s="13"/>
      <c r="FZ1174" s="13"/>
      <c r="GA1174" s="13"/>
      <c r="GB1174" s="13"/>
      <c r="GC1174" s="13"/>
      <c r="GD1174" s="13"/>
      <c r="GE1174" s="13"/>
    </row>
    <row r="1175" spans="1:187" x14ac:dyDescent="0.2">
      <c r="A1175" s="3"/>
      <c r="B1175" s="3"/>
      <c r="C1175" s="11"/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EZ1175" s="14"/>
      <c r="FA1175" s="14"/>
      <c r="FB1175" s="14"/>
      <c r="FC1175" s="14"/>
      <c r="FD1175" s="14"/>
      <c r="FE1175" s="14"/>
      <c r="FF1175" s="14"/>
      <c r="FG1175" s="14"/>
      <c r="FH1175" s="14"/>
      <c r="FI1175" s="14"/>
      <c r="FJ1175" s="14"/>
      <c r="FK1175" s="14"/>
      <c r="FL1175" s="14"/>
      <c r="FM1175" s="14"/>
      <c r="FN1175" s="14"/>
      <c r="FO1175" s="14"/>
      <c r="FP1175" s="14"/>
      <c r="FQ1175" s="14"/>
      <c r="FR1175" s="14"/>
      <c r="FS1175" s="14"/>
      <c r="FT1175" s="14"/>
      <c r="FU1175" s="14"/>
      <c r="FV1175" s="14"/>
      <c r="FW1175" s="14"/>
      <c r="FX1175" s="14"/>
      <c r="FY1175" s="14"/>
      <c r="FZ1175" s="14"/>
      <c r="GA1175" s="14"/>
      <c r="GB1175" s="14"/>
      <c r="GC1175" s="14"/>
      <c r="GD1175" s="14"/>
      <c r="GE1175" s="14"/>
    </row>
    <row r="1176" spans="1:187" x14ac:dyDescent="0.2">
      <c r="A1176" s="3"/>
      <c r="B1176" s="3"/>
      <c r="C1176" s="11"/>
      <c r="D1176" s="11"/>
      <c r="E1176" s="11"/>
      <c r="F1176" s="11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EZ1176" s="4"/>
      <c r="FA1176" s="4"/>
      <c r="FB1176" s="4"/>
      <c r="FC1176" s="4"/>
      <c r="FD1176" s="4"/>
      <c r="FE1176" s="4"/>
      <c r="FF1176" s="4"/>
      <c r="FG1176" s="4"/>
      <c r="FH1176" s="4"/>
      <c r="FI1176" s="4"/>
      <c r="FJ1176" s="4"/>
      <c r="FK1176" s="4"/>
      <c r="FL1176" s="4"/>
      <c r="FM1176" s="4"/>
      <c r="FN1176" s="4"/>
      <c r="FO1176" s="4"/>
      <c r="FP1176" s="4"/>
      <c r="FQ1176" s="4"/>
      <c r="FR1176" s="4"/>
      <c r="FS1176" s="4"/>
      <c r="FT1176" s="4"/>
      <c r="FU1176" s="4"/>
      <c r="FV1176" s="4"/>
      <c r="FW1176" s="4"/>
      <c r="FX1176" s="4"/>
      <c r="FY1176" s="4"/>
      <c r="FZ1176" s="4"/>
      <c r="GA1176" s="4"/>
      <c r="GB1176" s="4"/>
      <c r="GC1176" s="4"/>
      <c r="GD1176" s="4"/>
      <c r="GE1176" s="4"/>
    </row>
    <row r="1177" spans="1:187" x14ac:dyDescent="0.2">
      <c r="A1177" s="3"/>
      <c r="B1177" s="3"/>
      <c r="C1177" s="11"/>
      <c r="D1177" s="11"/>
      <c r="E1177" s="11"/>
      <c r="F1177" s="11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EZ1177" s="4"/>
      <c r="FA1177" s="4"/>
      <c r="FB1177" s="4"/>
      <c r="FC1177" s="4"/>
      <c r="FD1177" s="4"/>
      <c r="FE1177" s="4"/>
      <c r="FF1177" s="4"/>
      <c r="FG1177" s="4"/>
      <c r="FH1177" s="4"/>
      <c r="FI1177" s="4"/>
      <c r="FJ1177" s="4"/>
      <c r="FK1177" s="4"/>
      <c r="FL1177" s="4"/>
      <c r="FM1177" s="4"/>
      <c r="FN1177" s="4"/>
      <c r="FO1177" s="4"/>
      <c r="FP1177" s="4"/>
      <c r="FQ1177" s="4"/>
      <c r="FR1177" s="4"/>
      <c r="FS1177" s="4"/>
      <c r="FT1177" s="4"/>
      <c r="FU1177" s="4"/>
      <c r="FV1177" s="4"/>
      <c r="FW1177" s="4"/>
      <c r="FX1177" s="4"/>
      <c r="FY1177" s="4"/>
      <c r="FZ1177" s="4"/>
      <c r="GA1177" s="4"/>
      <c r="GB1177" s="4"/>
      <c r="GC1177" s="4"/>
      <c r="GD1177" s="4"/>
      <c r="GE1177" s="4"/>
    </row>
    <row r="1178" spans="1:187" x14ac:dyDescent="0.2">
      <c r="A1178" s="3"/>
      <c r="B1178" s="3"/>
      <c r="C1178" s="11"/>
      <c r="D1178" s="11"/>
      <c r="E1178" s="11"/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EZ1178" s="13"/>
      <c r="FA1178" s="13"/>
      <c r="FB1178" s="13"/>
      <c r="FC1178" s="13"/>
      <c r="FD1178" s="13"/>
      <c r="FE1178" s="13"/>
      <c r="FF1178" s="13"/>
      <c r="FG1178" s="13"/>
      <c r="FH1178" s="13"/>
      <c r="FI1178" s="13"/>
      <c r="FJ1178" s="13"/>
      <c r="FK1178" s="13"/>
      <c r="FL1178" s="13"/>
      <c r="FM1178" s="13"/>
      <c r="FN1178" s="13"/>
      <c r="FO1178" s="13"/>
      <c r="FP1178" s="13"/>
      <c r="FQ1178" s="13"/>
      <c r="FR1178" s="13"/>
      <c r="FS1178" s="13"/>
      <c r="FT1178" s="13"/>
      <c r="FU1178" s="13"/>
      <c r="FV1178" s="13"/>
      <c r="FW1178" s="13"/>
      <c r="FX1178" s="13"/>
      <c r="FY1178" s="13"/>
      <c r="FZ1178" s="13"/>
      <c r="GA1178" s="13"/>
      <c r="GB1178" s="13"/>
      <c r="GC1178" s="13"/>
      <c r="GD1178" s="13"/>
      <c r="GE1178" s="13"/>
    </row>
    <row r="1179" spans="1:187" x14ac:dyDescent="0.2">
      <c r="A1179" s="3"/>
      <c r="B1179" s="3"/>
      <c r="C1179" s="11"/>
      <c r="D1179" s="11"/>
      <c r="E1179" s="11"/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EZ1179" s="14"/>
      <c r="FA1179" s="14"/>
      <c r="FB1179" s="14"/>
      <c r="FC1179" s="14"/>
      <c r="FD1179" s="14"/>
      <c r="FE1179" s="14"/>
      <c r="FF1179" s="14"/>
      <c r="FG1179" s="14"/>
      <c r="FH1179" s="14"/>
      <c r="FI1179" s="14"/>
      <c r="FJ1179" s="14"/>
      <c r="FK1179" s="14"/>
      <c r="FL1179" s="14"/>
      <c r="FM1179" s="14"/>
      <c r="FN1179" s="14"/>
      <c r="FO1179" s="14"/>
      <c r="FP1179" s="14"/>
      <c r="FQ1179" s="14"/>
      <c r="FR1179" s="14"/>
      <c r="FS1179" s="14"/>
      <c r="FT1179" s="14"/>
      <c r="FU1179" s="14"/>
      <c r="FV1179" s="14"/>
      <c r="FW1179" s="14"/>
      <c r="FX1179" s="14"/>
      <c r="FY1179" s="14"/>
      <c r="FZ1179" s="14"/>
      <c r="GA1179" s="14"/>
      <c r="GB1179" s="14"/>
      <c r="GC1179" s="14"/>
      <c r="GD1179" s="14"/>
      <c r="GE1179" s="14"/>
    </row>
    <row r="1180" spans="1:187" x14ac:dyDescent="0.2">
      <c r="A1180" s="3"/>
      <c r="B1180" s="3"/>
      <c r="C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EZ1180" s="4"/>
      <c r="FA1180" s="4"/>
      <c r="FB1180" s="4"/>
      <c r="FC1180" s="4"/>
      <c r="FD1180" s="4"/>
      <c r="FE1180" s="4"/>
      <c r="FF1180" s="4"/>
      <c r="FG1180" s="4"/>
      <c r="FH1180" s="4"/>
      <c r="FI1180" s="4"/>
      <c r="FJ1180" s="4"/>
      <c r="FK1180" s="4"/>
      <c r="FL1180" s="4"/>
      <c r="FM1180" s="4"/>
      <c r="FN1180" s="4"/>
      <c r="FO1180" s="4"/>
      <c r="FP1180" s="4"/>
      <c r="FQ1180" s="4"/>
      <c r="FR1180" s="4"/>
      <c r="FS1180" s="4"/>
      <c r="FT1180" s="4"/>
      <c r="FU1180" s="4"/>
      <c r="FV1180" s="4"/>
      <c r="FW1180" s="4"/>
      <c r="FX1180" s="4"/>
      <c r="FY1180" s="4"/>
      <c r="FZ1180" s="4"/>
      <c r="GA1180" s="4"/>
      <c r="GB1180" s="4"/>
      <c r="GC1180" s="4"/>
      <c r="GD1180" s="4"/>
      <c r="GE1180" s="4"/>
    </row>
    <row r="1181" spans="1:187" x14ac:dyDescent="0.2">
      <c r="A1181" s="3"/>
      <c r="B1181" s="3"/>
      <c r="C1181" s="11"/>
      <c r="D1181" s="11"/>
      <c r="E1181" s="11"/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EZ1181" s="4"/>
      <c r="FA1181" s="4"/>
      <c r="FB1181" s="4"/>
      <c r="FC1181" s="4"/>
      <c r="FD1181" s="4"/>
      <c r="FE1181" s="4"/>
      <c r="FF1181" s="4"/>
      <c r="FG1181" s="4"/>
      <c r="FH1181" s="4"/>
      <c r="FI1181" s="4"/>
      <c r="FJ1181" s="4"/>
      <c r="FK1181" s="4"/>
      <c r="FL1181" s="4"/>
      <c r="FM1181" s="4"/>
      <c r="FN1181" s="4"/>
      <c r="FO1181" s="4"/>
      <c r="FP1181" s="4"/>
      <c r="FQ1181" s="4"/>
      <c r="FR1181" s="4"/>
      <c r="FS1181" s="4"/>
      <c r="FT1181" s="4"/>
      <c r="FU1181" s="4"/>
      <c r="FV1181" s="4"/>
      <c r="FW1181" s="4"/>
      <c r="FX1181" s="4"/>
      <c r="FY1181" s="4"/>
      <c r="FZ1181" s="4"/>
      <c r="GA1181" s="4"/>
      <c r="GB1181" s="4"/>
      <c r="GC1181" s="4"/>
      <c r="GD1181" s="4"/>
      <c r="GE1181" s="4"/>
    </row>
    <row r="1182" spans="1:187" x14ac:dyDescent="0.2">
      <c r="A1182" s="3"/>
      <c r="B1182" s="3"/>
      <c r="C1182" s="11"/>
      <c r="D1182" s="11"/>
      <c r="E1182" s="11"/>
      <c r="F1182" s="11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EZ1182" s="13"/>
      <c r="FA1182" s="13"/>
      <c r="FB1182" s="13"/>
      <c r="FC1182" s="13"/>
      <c r="FD1182" s="13"/>
      <c r="FE1182" s="13"/>
      <c r="FF1182" s="13"/>
      <c r="FG1182" s="13"/>
      <c r="FH1182" s="13"/>
      <c r="FI1182" s="13"/>
      <c r="FJ1182" s="13"/>
      <c r="FK1182" s="13"/>
      <c r="FL1182" s="13"/>
      <c r="FM1182" s="13"/>
      <c r="FN1182" s="13"/>
      <c r="FO1182" s="13"/>
      <c r="FP1182" s="13"/>
      <c r="FQ1182" s="13"/>
      <c r="FR1182" s="13"/>
      <c r="FS1182" s="13"/>
      <c r="FT1182" s="13"/>
      <c r="FU1182" s="13"/>
      <c r="FV1182" s="13"/>
      <c r="FW1182" s="13"/>
      <c r="FX1182" s="13"/>
      <c r="FY1182" s="13"/>
      <c r="FZ1182" s="13"/>
      <c r="GA1182" s="13"/>
      <c r="GB1182" s="13"/>
      <c r="GC1182" s="13"/>
      <c r="GD1182" s="13"/>
      <c r="GE1182" s="13"/>
    </row>
    <row r="1183" spans="1:187" x14ac:dyDescent="0.2">
      <c r="A1183" s="3"/>
      <c r="B1183" s="3"/>
      <c r="C1183" s="11"/>
      <c r="D1183" s="11"/>
      <c r="E1183" s="11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EZ1183" s="14"/>
      <c r="FA1183" s="14"/>
      <c r="FB1183" s="14"/>
      <c r="FC1183" s="14"/>
      <c r="FD1183" s="14"/>
      <c r="FE1183" s="14"/>
      <c r="FF1183" s="14"/>
      <c r="FG1183" s="14"/>
      <c r="FH1183" s="14"/>
      <c r="FI1183" s="14"/>
      <c r="FJ1183" s="14"/>
      <c r="FK1183" s="14"/>
      <c r="FL1183" s="14"/>
      <c r="FM1183" s="14"/>
      <c r="FN1183" s="14"/>
      <c r="FO1183" s="14"/>
      <c r="FP1183" s="14"/>
      <c r="FQ1183" s="14"/>
      <c r="FR1183" s="14"/>
      <c r="FS1183" s="14"/>
      <c r="FT1183" s="14"/>
      <c r="FU1183" s="14"/>
      <c r="FV1183" s="14"/>
      <c r="FW1183" s="14"/>
      <c r="FX1183" s="14"/>
      <c r="FY1183" s="14"/>
      <c r="FZ1183" s="14"/>
      <c r="GA1183" s="14"/>
      <c r="GB1183" s="14"/>
      <c r="GC1183" s="14"/>
      <c r="GD1183" s="14"/>
      <c r="GE1183" s="14"/>
    </row>
    <row r="1184" spans="1:187" x14ac:dyDescent="0.2">
      <c r="A1184" s="3"/>
      <c r="B1184" s="3"/>
      <c r="C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EZ1184" s="4"/>
      <c r="FA1184" s="4"/>
      <c r="FB1184" s="4"/>
      <c r="FC1184" s="4"/>
      <c r="FD1184" s="4"/>
      <c r="FE1184" s="4"/>
      <c r="FF1184" s="4"/>
      <c r="FG1184" s="4"/>
      <c r="FH1184" s="4"/>
      <c r="FI1184" s="4"/>
      <c r="FJ1184" s="4"/>
      <c r="FK1184" s="4"/>
      <c r="FL1184" s="4"/>
      <c r="FM1184" s="4"/>
      <c r="FN1184" s="4"/>
      <c r="FO1184" s="4"/>
      <c r="FP1184" s="4"/>
      <c r="FQ1184" s="4"/>
      <c r="FR1184" s="4"/>
      <c r="FS1184" s="4"/>
      <c r="FT1184" s="4"/>
      <c r="FU1184" s="4"/>
      <c r="FV1184" s="4"/>
      <c r="FW1184" s="4"/>
      <c r="FX1184" s="4"/>
      <c r="FY1184" s="4"/>
      <c r="FZ1184" s="4"/>
      <c r="GA1184" s="4"/>
      <c r="GB1184" s="4"/>
      <c r="GC1184" s="4"/>
      <c r="GD1184" s="4"/>
      <c r="GE1184" s="4"/>
    </row>
    <row r="1185" spans="1:187" x14ac:dyDescent="0.2">
      <c r="A1185" s="3"/>
      <c r="B1185" s="3"/>
      <c r="C1185" s="11"/>
      <c r="D1185" s="11"/>
      <c r="E1185" s="11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EZ1185" s="4"/>
      <c r="FA1185" s="4"/>
      <c r="FB1185" s="4"/>
      <c r="FC1185" s="4"/>
      <c r="FD1185" s="4"/>
      <c r="FE1185" s="4"/>
      <c r="FF1185" s="4"/>
      <c r="FG1185" s="4"/>
      <c r="FH1185" s="4"/>
      <c r="FI1185" s="4"/>
      <c r="FJ1185" s="4"/>
      <c r="FK1185" s="4"/>
      <c r="FL1185" s="4"/>
      <c r="FM1185" s="4"/>
      <c r="FN1185" s="4"/>
      <c r="FO1185" s="4"/>
      <c r="FP1185" s="4"/>
      <c r="FQ1185" s="4"/>
      <c r="FR1185" s="4"/>
      <c r="FS1185" s="4"/>
      <c r="FT1185" s="4"/>
      <c r="FU1185" s="4"/>
      <c r="FV1185" s="4"/>
      <c r="FW1185" s="4"/>
      <c r="FX1185" s="4"/>
      <c r="FY1185" s="4"/>
      <c r="FZ1185" s="4"/>
      <c r="GA1185" s="4"/>
      <c r="GB1185" s="4"/>
      <c r="GC1185" s="4"/>
      <c r="GD1185" s="4"/>
      <c r="GE1185" s="4"/>
    </row>
    <row r="1186" spans="1:187" x14ac:dyDescent="0.2">
      <c r="A1186" s="3"/>
      <c r="B1186" s="3"/>
      <c r="C1186" s="11"/>
      <c r="D1186" s="11"/>
      <c r="E1186" s="11"/>
      <c r="F1186" s="11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EZ1186" s="13"/>
      <c r="FA1186" s="13"/>
      <c r="FB1186" s="13"/>
      <c r="FC1186" s="13"/>
      <c r="FD1186" s="13"/>
      <c r="FE1186" s="13"/>
      <c r="FF1186" s="13"/>
      <c r="FG1186" s="13"/>
      <c r="FH1186" s="13"/>
      <c r="FI1186" s="13"/>
      <c r="FJ1186" s="13"/>
      <c r="FK1186" s="13"/>
      <c r="FL1186" s="13"/>
      <c r="FM1186" s="13"/>
      <c r="FN1186" s="13"/>
      <c r="FO1186" s="13"/>
      <c r="FP1186" s="13"/>
      <c r="FQ1186" s="13"/>
      <c r="FR1186" s="13"/>
      <c r="FS1186" s="13"/>
      <c r="FT1186" s="13"/>
      <c r="FU1186" s="13"/>
      <c r="FV1186" s="13"/>
      <c r="FW1186" s="13"/>
      <c r="FX1186" s="13"/>
      <c r="FY1186" s="13"/>
      <c r="FZ1186" s="13"/>
      <c r="GA1186" s="13"/>
      <c r="GB1186" s="13"/>
      <c r="GC1186" s="13"/>
      <c r="GD1186" s="13"/>
      <c r="GE1186" s="13"/>
    </row>
    <row r="1187" spans="1:187" x14ac:dyDescent="0.2">
      <c r="A1187" s="3"/>
      <c r="B1187" s="3"/>
      <c r="C1187" s="11"/>
      <c r="D1187" s="11"/>
      <c r="E1187" s="11"/>
      <c r="F1187" s="11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EZ1187" s="14"/>
      <c r="FA1187" s="14"/>
      <c r="FB1187" s="14"/>
      <c r="FC1187" s="14"/>
      <c r="FD1187" s="14"/>
      <c r="FE1187" s="14"/>
      <c r="FF1187" s="14"/>
      <c r="FG1187" s="14"/>
      <c r="FH1187" s="14"/>
      <c r="FI1187" s="14"/>
      <c r="FJ1187" s="14"/>
      <c r="FK1187" s="14"/>
      <c r="FL1187" s="14"/>
      <c r="FM1187" s="14"/>
      <c r="FN1187" s="14"/>
      <c r="FO1187" s="14"/>
      <c r="FP1187" s="14"/>
      <c r="FQ1187" s="14"/>
      <c r="FR1187" s="14"/>
      <c r="FS1187" s="14"/>
      <c r="FT1187" s="14"/>
      <c r="FU1187" s="14"/>
      <c r="FV1187" s="14"/>
      <c r="FW1187" s="14"/>
      <c r="FX1187" s="14"/>
      <c r="FY1187" s="14"/>
      <c r="FZ1187" s="14"/>
      <c r="GA1187" s="14"/>
      <c r="GB1187" s="14"/>
      <c r="GC1187" s="14"/>
      <c r="GD1187" s="14"/>
      <c r="GE1187" s="14"/>
    </row>
    <row r="1188" spans="1:187" x14ac:dyDescent="0.2">
      <c r="A1188" s="3"/>
      <c r="B1188" s="3"/>
      <c r="C1188" s="11"/>
      <c r="D1188" s="11"/>
      <c r="E1188" s="11"/>
      <c r="F1188" s="11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EZ1188" s="4"/>
      <c r="FA1188" s="4"/>
      <c r="FB1188" s="4"/>
      <c r="FC1188" s="4"/>
      <c r="FD1188" s="4"/>
      <c r="FE1188" s="4"/>
      <c r="FF1188" s="4"/>
      <c r="FG1188" s="4"/>
      <c r="FH1188" s="4"/>
      <c r="FI1188" s="4"/>
      <c r="FJ1188" s="4"/>
      <c r="FK1188" s="4"/>
      <c r="FL1188" s="4"/>
      <c r="FM1188" s="4"/>
      <c r="FN1188" s="4"/>
      <c r="FO1188" s="4"/>
      <c r="FP1188" s="4"/>
      <c r="FQ1188" s="4"/>
      <c r="FR1188" s="4"/>
      <c r="FS1188" s="4"/>
      <c r="FT1188" s="4"/>
      <c r="FU1188" s="4"/>
      <c r="FV1188" s="4"/>
      <c r="FW1188" s="4"/>
      <c r="FX1188" s="4"/>
      <c r="FY1188" s="4"/>
      <c r="FZ1188" s="4"/>
      <c r="GA1188" s="4"/>
      <c r="GB1188" s="4"/>
      <c r="GC1188" s="4"/>
      <c r="GD1188" s="4"/>
      <c r="GE1188" s="4"/>
    </row>
    <row r="1189" spans="1:187" x14ac:dyDescent="0.2">
      <c r="A1189" s="3"/>
      <c r="B1189" s="3"/>
      <c r="C1189" s="11"/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EZ1189" s="4"/>
      <c r="FA1189" s="4"/>
      <c r="FB1189" s="4"/>
      <c r="FC1189" s="4"/>
      <c r="FD1189" s="4"/>
      <c r="FE1189" s="4"/>
      <c r="FF1189" s="4"/>
      <c r="FG1189" s="4"/>
      <c r="FH1189" s="4"/>
      <c r="FI1189" s="4"/>
      <c r="FJ1189" s="4"/>
      <c r="FK1189" s="4"/>
      <c r="FL1189" s="4"/>
      <c r="FM1189" s="4"/>
      <c r="FN1189" s="4"/>
      <c r="FO1189" s="4"/>
      <c r="FP1189" s="4"/>
      <c r="FQ1189" s="4"/>
      <c r="FR1189" s="4"/>
      <c r="FS1189" s="4"/>
      <c r="FT1189" s="4"/>
      <c r="FU1189" s="4"/>
      <c r="FV1189" s="4"/>
      <c r="FW1189" s="4"/>
      <c r="FX1189" s="4"/>
      <c r="FY1189" s="4"/>
      <c r="FZ1189" s="4"/>
      <c r="GA1189" s="4"/>
      <c r="GB1189" s="4"/>
      <c r="GC1189" s="4"/>
      <c r="GD1189" s="4"/>
      <c r="GE1189" s="4"/>
    </row>
    <row r="1190" spans="1:187" x14ac:dyDescent="0.2">
      <c r="A1190" s="3"/>
      <c r="B1190" s="3"/>
      <c r="C1190" s="11"/>
      <c r="D1190" s="11"/>
      <c r="E1190" s="11"/>
      <c r="F1190" s="11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EZ1190" s="13"/>
      <c r="FA1190" s="13"/>
      <c r="FB1190" s="13"/>
      <c r="FC1190" s="13"/>
      <c r="FD1190" s="13"/>
      <c r="FE1190" s="13"/>
      <c r="FF1190" s="13"/>
      <c r="FG1190" s="13"/>
      <c r="FH1190" s="13"/>
      <c r="FI1190" s="13"/>
      <c r="FJ1190" s="13"/>
      <c r="FK1190" s="13"/>
      <c r="FL1190" s="13"/>
      <c r="FM1190" s="13"/>
      <c r="FN1190" s="13"/>
      <c r="FO1190" s="13"/>
      <c r="FP1190" s="13"/>
      <c r="FQ1190" s="13"/>
      <c r="FR1190" s="13"/>
      <c r="FS1190" s="13"/>
      <c r="FT1190" s="13"/>
      <c r="FU1190" s="13"/>
      <c r="FV1190" s="13"/>
      <c r="FW1190" s="13"/>
      <c r="FX1190" s="13"/>
      <c r="FY1190" s="13"/>
      <c r="FZ1190" s="13"/>
      <c r="GA1190" s="13"/>
      <c r="GB1190" s="13"/>
      <c r="GC1190" s="13"/>
      <c r="GD1190" s="13"/>
      <c r="GE1190" s="13"/>
    </row>
    <row r="1191" spans="1:187" x14ac:dyDescent="0.2">
      <c r="A1191" s="3"/>
      <c r="B1191" s="3"/>
      <c r="C1191" s="11"/>
      <c r="D1191" s="11"/>
      <c r="E1191" s="11"/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EZ1191" s="14"/>
      <c r="FA1191" s="14"/>
      <c r="FB1191" s="14"/>
      <c r="FC1191" s="14"/>
      <c r="FD1191" s="14"/>
      <c r="FE1191" s="14"/>
      <c r="FF1191" s="14"/>
      <c r="FG1191" s="14"/>
      <c r="FH1191" s="14"/>
      <c r="FI1191" s="14"/>
      <c r="FJ1191" s="14"/>
      <c r="FK1191" s="14"/>
      <c r="FL1191" s="14"/>
      <c r="FM1191" s="14"/>
      <c r="FN1191" s="14"/>
      <c r="FO1191" s="14"/>
      <c r="FP1191" s="14"/>
      <c r="FQ1191" s="14"/>
      <c r="FR1191" s="14"/>
      <c r="FS1191" s="14"/>
      <c r="FT1191" s="14"/>
      <c r="FU1191" s="14"/>
      <c r="FV1191" s="14"/>
      <c r="FW1191" s="14"/>
      <c r="FX1191" s="14"/>
      <c r="FY1191" s="14"/>
      <c r="FZ1191" s="14"/>
      <c r="GA1191" s="14"/>
      <c r="GB1191" s="14"/>
      <c r="GC1191" s="14"/>
      <c r="GD1191" s="14"/>
      <c r="GE1191" s="14"/>
    </row>
    <row r="1192" spans="1:187" x14ac:dyDescent="0.2">
      <c r="A1192" s="3"/>
      <c r="B1192" s="3"/>
      <c r="C1192" s="11"/>
      <c r="D1192" s="11"/>
      <c r="E1192" s="11"/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EZ1192" s="4"/>
      <c r="FA1192" s="4"/>
      <c r="FB1192" s="4"/>
      <c r="FC1192" s="4"/>
      <c r="FD1192" s="4"/>
      <c r="FE1192" s="4"/>
      <c r="FF1192" s="4"/>
      <c r="FG1192" s="4"/>
      <c r="FH1192" s="4"/>
      <c r="FI1192" s="4"/>
      <c r="FJ1192" s="4"/>
      <c r="FK1192" s="4"/>
      <c r="FL1192" s="4"/>
      <c r="FM1192" s="4"/>
      <c r="FN1192" s="4"/>
      <c r="FO1192" s="4"/>
      <c r="FP1192" s="4"/>
      <c r="FQ1192" s="4"/>
      <c r="FR1192" s="4"/>
      <c r="FS1192" s="4"/>
      <c r="FT1192" s="4"/>
      <c r="FU1192" s="4"/>
      <c r="FV1192" s="4"/>
      <c r="FW1192" s="4"/>
      <c r="FX1192" s="4"/>
      <c r="FY1192" s="4"/>
      <c r="FZ1192" s="4"/>
      <c r="GA1192" s="4"/>
      <c r="GB1192" s="4"/>
      <c r="GC1192" s="4"/>
      <c r="GD1192" s="4"/>
      <c r="GE1192" s="4"/>
    </row>
    <row r="1193" spans="1:187" x14ac:dyDescent="0.2">
      <c r="A1193" s="3"/>
      <c r="B1193" s="3"/>
      <c r="C1193" s="11"/>
      <c r="D1193" s="11"/>
      <c r="E1193" s="11"/>
      <c r="F1193" s="11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EZ1193" s="4"/>
      <c r="FA1193" s="4"/>
      <c r="FB1193" s="4"/>
      <c r="FC1193" s="4"/>
      <c r="FD1193" s="4"/>
      <c r="FE1193" s="4"/>
      <c r="FF1193" s="4"/>
      <c r="FG1193" s="4"/>
      <c r="FH1193" s="4"/>
      <c r="FI1193" s="4"/>
      <c r="FJ1193" s="4"/>
      <c r="FK1193" s="4"/>
      <c r="FL1193" s="4"/>
      <c r="FM1193" s="4"/>
      <c r="FN1193" s="4"/>
      <c r="FO1193" s="4"/>
      <c r="FP1193" s="4"/>
      <c r="FQ1193" s="4"/>
      <c r="FR1193" s="4"/>
      <c r="FS1193" s="4"/>
      <c r="FT1193" s="4"/>
      <c r="FU1193" s="4"/>
      <c r="FV1193" s="4"/>
      <c r="FW1193" s="4"/>
      <c r="FX1193" s="4"/>
      <c r="FY1193" s="4"/>
      <c r="FZ1193" s="4"/>
      <c r="GA1193" s="4"/>
      <c r="GB1193" s="4"/>
      <c r="GC1193" s="4"/>
      <c r="GD1193" s="4"/>
      <c r="GE1193" s="4"/>
    </row>
    <row r="1194" spans="1:187" x14ac:dyDescent="0.2">
      <c r="A1194" s="3"/>
      <c r="B1194" s="3"/>
      <c r="C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EZ1194" s="13"/>
      <c r="FA1194" s="13"/>
      <c r="FB1194" s="13"/>
      <c r="FC1194" s="13"/>
      <c r="FD1194" s="13"/>
      <c r="FE1194" s="13"/>
      <c r="FF1194" s="13"/>
      <c r="FG1194" s="13"/>
      <c r="FH1194" s="13"/>
      <c r="FI1194" s="13"/>
      <c r="FJ1194" s="13"/>
      <c r="FK1194" s="13"/>
      <c r="FL1194" s="13"/>
      <c r="FM1194" s="13"/>
      <c r="FN1194" s="13"/>
      <c r="FO1194" s="13"/>
      <c r="FP1194" s="13"/>
      <c r="FQ1194" s="13"/>
      <c r="FR1194" s="13"/>
      <c r="FS1194" s="13"/>
      <c r="FT1194" s="13"/>
      <c r="FU1194" s="13"/>
      <c r="FV1194" s="13"/>
      <c r="FW1194" s="13"/>
      <c r="FX1194" s="13"/>
      <c r="FY1194" s="13"/>
      <c r="FZ1194" s="13"/>
      <c r="GA1194" s="13"/>
      <c r="GB1194" s="13"/>
      <c r="GC1194" s="13"/>
      <c r="GD1194" s="13"/>
      <c r="GE1194" s="13"/>
    </row>
    <row r="1195" spans="1:187" x14ac:dyDescent="0.2">
      <c r="A1195" s="3"/>
      <c r="B1195" s="3"/>
      <c r="C1195" s="11"/>
      <c r="D1195" s="11"/>
      <c r="E1195" s="11"/>
      <c r="F1195" s="11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EZ1195" s="14"/>
      <c r="FA1195" s="14"/>
      <c r="FB1195" s="14"/>
      <c r="FC1195" s="14"/>
      <c r="FD1195" s="14"/>
      <c r="FE1195" s="14"/>
      <c r="FF1195" s="14"/>
      <c r="FG1195" s="14"/>
      <c r="FH1195" s="14"/>
      <c r="FI1195" s="14"/>
      <c r="FJ1195" s="14"/>
      <c r="FK1195" s="14"/>
      <c r="FL1195" s="14"/>
      <c r="FM1195" s="14"/>
      <c r="FN1195" s="14"/>
      <c r="FO1195" s="14"/>
      <c r="FP1195" s="14"/>
      <c r="FQ1195" s="14"/>
      <c r="FR1195" s="14"/>
      <c r="FS1195" s="14"/>
      <c r="FT1195" s="14"/>
      <c r="FU1195" s="14"/>
      <c r="FV1195" s="14"/>
      <c r="FW1195" s="14"/>
      <c r="FX1195" s="14"/>
      <c r="FY1195" s="14"/>
      <c r="FZ1195" s="14"/>
      <c r="GA1195" s="14"/>
      <c r="GB1195" s="14"/>
      <c r="GC1195" s="14"/>
      <c r="GD1195" s="14"/>
      <c r="GE1195" s="14"/>
    </row>
    <row r="1196" spans="1:187" x14ac:dyDescent="0.2">
      <c r="A1196" s="3"/>
      <c r="B1196" s="3"/>
      <c r="C1196" s="11"/>
      <c r="D1196" s="11"/>
      <c r="E1196" s="11"/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EZ1196" s="4"/>
      <c r="FA1196" s="4"/>
      <c r="FB1196" s="4"/>
      <c r="FC1196" s="4"/>
      <c r="FD1196" s="4"/>
      <c r="FE1196" s="4"/>
      <c r="FF1196" s="4"/>
      <c r="FG1196" s="4"/>
      <c r="FH1196" s="4"/>
      <c r="FI1196" s="4"/>
      <c r="FJ1196" s="4"/>
      <c r="FK1196" s="4"/>
      <c r="FL1196" s="4"/>
      <c r="FM1196" s="4"/>
      <c r="FN1196" s="4"/>
      <c r="FO1196" s="4"/>
      <c r="FP1196" s="4"/>
      <c r="FQ1196" s="4"/>
      <c r="FR1196" s="4"/>
      <c r="FS1196" s="4"/>
      <c r="FT1196" s="4"/>
      <c r="FU1196" s="4"/>
      <c r="FV1196" s="4"/>
      <c r="FW1196" s="4"/>
      <c r="FX1196" s="4"/>
      <c r="FY1196" s="4"/>
      <c r="FZ1196" s="4"/>
      <c r="GA1196" s="4"/>
      <c r="GB1196" s="4"/>
      <c r="GC1196" s="4"/>
      <c r="GD1196" s="4"/>
      <c r="GE1196" s="4"/>
    </row>
    <row r="1197" spans="1:187" x14ac:dyDescent="0.2">
      <c r="A1197" s="3"/>
      <c r="B1197" s="3"/>
      <c r="C1197" s="11"/>
      <c r="D1197" s="11"/>
      <c r="E1197" s="11"/>
      <c r="F1197" s="11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EZ1197" s="4"/>
      <c r="FA1197" s="4"/>
      <c r="FB1197" s="4"/>
      <c r="FC1197" s="4"/>
      <c r="FD1197" s="4"/>
      <c r="FE1197" s="4"/>
      <c r="FF1197" s="4"/>
      <c r="FG1197" s="4"/>
      <c r="FH1197" s="4"/>
      <c r="FI1197" s="4"/>
      <c r="FJ1197" s="4"/>
      <c r="FK1197" s="4"/>
      <c r="FL1197" s="4"/>
      <c r="FM1197" s="4"/>
      <c r="FN1197" s="4"/>
      <c r="FO1197" s="4"/>
      <c r="FP1197" s="4"/>
      <c r="FQ1197" s="4"/>
      <c r="FR1197" s="4"/>
      <c r="FS1197" s="4"/>
      <c r="FT1197" s="4"/>
      <c r="FU1197" s="4"/>
      <c r="FV1197" s="4"/>
      <c r="FW1197" s="4"/>
      <c r="FX1197" s="4"/>
      <c r="FY1197" s="4"/>
      <c r="FZ1197" s="4"/>
      <c r="GA1197" s="4"/>
      <c r="GB1197" s="4"/>
      <c r="GC1197" s="4"/>
      <c r="GD1197" s="4"/>
      <c r="GE1197" s="4"/>
    </row>
    <row r="1198" spans="1:187" x14ac:dyDescent="0.2">
      <c r="A1198" s="3"/>
      <c r="B1198" s="3"/>
      <c r="C1198" s="11"/>
      <c r="D1198" s="11"/>
      <c r="E1198" s="11"/>
      <c r="F1198" s="11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EZ1198" s="13"/>
      <c r="FA1198" s="13"/>
      <c r="FB1198" s="13"/>
      <c r="FC1198" s="13"/>
      <c r="FD1198" s="13"/>
      <c r="FE1198" s="13"/>
      <c r="FF1198" s="13"/>
      <c r="FG1198" s="13"/>
      <c r="FH1198" s="13"/>
      <c r="FI1198" s="13"/>
      <c r="FJ1198" s="13"/>
      <c r="FK1198" s="13"/>
      <c r="FL1198" s="13"/>
      <c r="FM1198" s="13"/>
      <c r="FN1198" s="13"/>
      <c r="FO1198" s="13"/>
      <c r="FP1198" s="13"/>
      <c r="FQ1198" s="13"/>
      <c r="FR1198" s="13"/>
      <c r="FS1198" s="13"/>
      <c r="FT1198" s="13"/>
      <c r="FU1198" s="13"/>
      <c r="FV1198" s="13"/>
      <c r="FW1198" s="13"/>
      <c r="FX1198" s="13"/>
      <c r="FY1198" s="13"/>
      <c r="FZ1198" s="13"/>
      <c r="GA1198" s="13"/>
      <c r="GB1198" s="13"/>
      <c r="GC1198" s="13"/>
      <c r="GD1198" s="13"/>
      <c r="GE1198" s="13"/>
    </row>
    <row r="1199" spans="1:187" x14ac:dyDescent="0.2">
      <c r="A1199" s="3"/>
      <c r="B1199" s="3"/>
      <c r="C1199" s="11"/>
      <c r="D1199" s="11"/>
      <c r="E1199" s="11"/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EZ1199" s="14"/>
      <c r="FA1199" s="14"/>
      <c r="FB1199" s="14"/>
      <c r="FC1199" s="14"/>
      <c r="FD1199" s="14"/>
      <c r="FE1199" s="14"/>
      <c r="FF1199" s="14"/>
      <c r="FG1199" s="14"/>
      <c r="FH1199" s="14"/>
      <c r="FI1199" s="14"/>
      <c r="FJ1199" s="14"/>
      <c r="FK1199" s="14"/>
      <c r="FL1199" s="14"/>
      <c r="FM1199" s="14"/>
      <c r="FN1199" s="14"/>
      <c r="FO1199" s="14"/>
      <c r="FP1199" s="14"/>
      <c r="FQ1199" s="14"/>
      <c r="FR1199" s="14"/>
      <c r="FS1199" s="14"/>
      <c r="FT1199" s="14"/>
      <c r="FU1199" s="14"/>
      <c r="FV1199" s="14"/>
      <c r="FW1199" s="14"/>
      <c r="FX1199" s="14"/>
      <c r="FY1199" s="14"/>
      <c r="FZ1199" s="14"/>
      <c r="GA1199" s="14"/>
      <c r="GB1199" s="14"/>
      <c r="GC1199" s="14"/>
      <c r="GD1199" s="14"/>
      <c r="GE1199" s="14"/>
    </row>
    <row r="1200" spans="1:187" x14ac:dyDescent="0.2">
      <c r="A1200" s="3"/>
      <c r="B1200" s="3"/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EZ1200" s="4"/>
      <c r="FA1200" s="4"/>
      <c r="FB1200" s="4"/>
      <c r="FC1200" s="4"/>
      <c r="FD1200" s="4"/>
      <c r="FE1200" s="4"/>
      <c r="FF1200" s="4"/>
      <c r="FG1200" s="4"/>
      <c r="FH1200" s="4"/>
      <c r="FI1200" s="4"/>
      <c r="FJ1200" s="4"/>
      <c r="FK1200" s="4"/>
      <c r="FL1200" s="4"/>
      <c r="FM1200" s="4"/>
      <c r="FN1200" s="4"/>
      <c r="FO1200" s="4"/>
      <c r="FP1200" s="4"/>
      <c r="FQ1200" s="4"/>
      <c r="FR1200" s="4"/>
      <c r="FS1200" s="4"/>
      <c r="FT1200" s="4"/>
      <c r="FU1200" s="4"/>
      <c r="FV1200" s="4"/>
      <c r="FW1200" s="4"/>
      <c r="FX1200" s="4"/>
      <c r="FY1200" s="4"/>
      <c r="FZ1200" s="4"/>
      <c r="GA1200" s="4"/>
      <c r="GB1200" s="4"/>
      <c r="GC1200" s="4"/>
      <c r="GD1200" s="4"/>
      <c r="GE1200" s="4"/>
    </row>
    <row r="1201" spans="1:187" x14ac:dyDescent="0.2">
      <c r="A1201" s="3"/>
      <c r="B1201" s="3"/>
      <c r="C1201" s="11"/>
      <c r="D1201" s="11"/>
      <c r="E1201" s="11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EZ1201" s="4"/>
      <c r="FA1201" s="4"/>
      <c r="FB1201" s="4"/>
      <c r="FC1201" s="4"/>
      <c r="FD1201" s="4"/>
      <c r="FE1201" s="4"/>
      <c r="FF1201" s="4"/>
      <c r="FG1201" s="4"/>
      <c r="FH1201" s="4"/>
      <c r="FI1201" s="4"/>
      <c r="FJ1201" s="4"/>
      <c r="FK1201" s="4"/>
      <c r="FL1201" s="4"/>
      <c r="FM1201" s="4"/>
      <c r="FN1201" s="4"/>
      <c r="FO1201" s="4"/>
      <c r="FP1201" s="4"/>
      <c r="FQ1201" s="4"/>
      <c r="FR1201" s="4"/>
      <c r="FS1201" s="4"/>
      <c r="FT1201" s="4"/>
      <c r="FU1201" s="4"/>
      <c r="FV1201" s="4"/>
      <c r="FW1201" s="4"/>
      <c r="FX1201" s="4"/>
      <c r="FY1201" s="4"/>
      <c r="FZ1201" s="4"/>
      <c r="GA1201" s="4"/>
      <c r="GB1201" s="4"/>
      <c r="GC1201" s="4"/>
      <c r="GD1201" s="4"/>
      <c r="GE1201" s="4"/>
    </row>
    <row r="1202" spans="1:187" x14ac:dyDescent="0.2">
      <c r="A1202" s="3"/>
      <c r="B1202" s="3"/>
      <c r="C1202" s="11"/>
      <c r="D1202" s="11"/>
      <c r="E1202" s="11"/>
      <c r="F1202" s="11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EZ1202" s="13"/>
      <c r="FA1202" s="13"/>
      <c r="FB1202" s="13"/>
      <c r="FC1202" s="13"/>
      <c r="FD1202" s="13"/>
      <c r="FE1202" s="13"/>
      <c r="FF1202" s="13"/>
      <c r="FG1202" s="13"/>
      <c r="FH1202" s="13"/>
      <c r="FI1202" s="13"/>
      <c r="FJ1202" s="13"/>
      <c r="FK1202" s="13"/>
      <c r="FL1202" s="13"/>
      <c r="FM1202" s="13"/>
      <c r="FN1202" s="13"/>
      <c r="FO1202" s="13"/>
      <c r="FP1202" s="13"/>
      <c r="FQ1202" s="13"/>
      <c r="FR1202" s="13"/>
      <c r="FS1202" s="13"/>
      <c r="FT1202" s="13"/>
      <c r="FU1202" s="13"/>
      <c r="FV1202" s="13"/>
      <c r="FW1202" s="13"/>
      <c r="FX1202" s="13"/>
      <c r="FY1202" s="13"/>
      <c r="FZ1202" s="13"/>
      <c r="GA1202" s="13"/>
      <c r="GB1202" s="13"/>
      <c r="GC1202" s="13"/>
      <c r="GD1202" s="13"/>
      <c r="GE1202" s="13"/>
    </row>
    <row r="1203" spans="1:187" x14ac:dyDescent="0.2">
      <c r="A1203" s="3"/>
      <c r="B1203" s="3"/>
      <c r="C1203" s="11"/>
      <c r="D1203" s="11"/>
      <c r="E1203" s="11"/>
      <c r="F1203" s="11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EZ1203" s="14"/>
      <c r="FA1203" s="14"/>
      <c r="FB1203" s="14"/>
      <c r="FC1203" s="14"/>
      <c r="FD1203" s="14"/>
      <c r="FE1203" s="14"/>
      <c r="FF1203" s="14"/>
      <c r="FG1203" s="14"/>
      <c r="FH1203" s="14"/>
      <c r="FI1203" s="14"/>
      <c r="FJ1203" s="14"/>
      <c r="FK1203" s="14"/>
      <c r="FL1203" s="14"/>
      <c r="FM1203" s="14"/>
      <c r="FN1203" s="14"/>
      <c r="FO1203" s="14"/>
      <c r="FP1203" s="14"/>
      <c r="FQ1203" s="14"/>
      <c r="FR1203" s="14"/>
      <c r="FS1203" s="14"/>
      <c r="FT1203" s="14"/>
      <c r="FU1203" s="14"/>
      <c r="FV1203" s="14"/>
      <c r="FW1203" s="14"/>
      <c r="FX1203" s="14"/>
      <c r="FY1203" s="14"/>
      <c r="FZ1203" s="14"/>
      <c r="GA1203" s="14"/>
      <c r="GB1203" s="14"/>
      <c r="GC1203" s="14"/>
      <c r="GD1203" s="14"/>
      <c r="GE1203" s="14"/>
    </row>
    <row r="1204" spans="1:187" x14ac:dyDescent="0.2">
      <c r="A1204" s="3"/>
      <c r="B1204" s="3"/>
      <c r="C1204" s="11"/>
      <c r="D1204" s="11"/>
      <c r="E1204" s="11"/>
      <c r="F1204" s="11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EZ1204" s="4"/>
      <c r="FA1204" s="4"/>
      <c r="FB1204" s="4"/>
      <c r="FC1204" s="4"/>
      <c r="FD1204" s="4"/>
      <c r="FE1204" s="4"/>
      <c r="FF1204" s="4"/>
      <c r="FG1204" s="4"/>
      <c r="FH1204" s="4"/>
      <c r="FI1204" s="4"/>
      <c r="FJ1204" s="4"/>
      <c r="FK1204" s="4"/>
      <c r="FL1204" s="4"/>
      <c r="FM1204" s="4"/>
      <c r="FN1204" s="4"/>
      <c r="FO1204" s="4"/>
      <c r="FP1204" s="4"/>
      <c r="FQ1204" s="4"/>
      <c r="FR1204" s="4"/>
      <c r="FS1204" s="4"/>
      <c r="FT1204" s="4"/>
      <c r="FU1204" s="4"/>
      <c r="FV1204" s="4"/>
      <c r="FW1204" s="4"/>
      <c r="FX1204" s="4"/>
      <c r="FY1204" s="4"/>
      <c r="FZ1204" s="4"/>
      <c r="GA1204" s="4"/>
      <c r="GB1204" s="4"/>
      <c r="GC1204" s="4"/>
      <c r="GD1204" s="4"/>
      <c r="GE1204" s="4"/>
    </row>
    <row r="1205" spans="1:187" x14ac:dyDescent="0.2">
      <c r="A1205" s="3"/>
      <c r="B1205" s="3"/>
      <c r="C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EZ1205" s="4"/>
      <c r="FA1205" s="4"/>
      <c r="FB1205" s="4"/>
      <c r="FC1205" s="4"/>
      <c r="FD1205" s="4"/>
      <c r="FE1205" s="4"/>
      <c r="FF1205" s="4"/>
      <c r="FG1205" s="4"/>
      <c r="FH1205" s="4"/>
      <c r="FI1205" s="4"/>
      <c r="FJ1205" s="4"/>
      <c r="FK1205" s="4"/>
      <c r="FL1205" s="4"/>
      <c r="FM1205" s="4"/>
      <c r="FN1205" s="4"/>
      <c r="FO1205" s="4"/>
      <c r="FP1205" s="4"/>
      <c r="FQ1205" s="4"/>
      <c r="FR1205" s="4"/>
      <c r="FS1205" s="4"/>
      <c r="FT1205" s="4"/>
      <c r="FU1205" s="4"/>
      <c r="FV1205" s="4"/>
      <c r="FW1205" s="4"/>
      <c r="FX1205" s="4"/>
      <c r="FY1205" s="4"/>
      <c r="FZ1205" s="4"/>
      <c r="GA1205" s="4"/>
      <c r="GB1205" s="4"/>
      <c r="GC1205" s="4"/>
      <c r="GD1205" s="4"/>
      <c r="GE1205" s="4"/>
    </row>
    <row r="1206" spans="1:187" x14ac:dyDescent="0.2">
      <c r="A1206" s="3"/>
      <c r="B1206" s="3"/>
      <c r="C1206" s="11"/>
      <c r="D1206" s="11"/>
      <c r="E1206" s="11"/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EZ1206" s="13"/>
      <c r="FA1206" s="13"/>
      <c r="FB1206" s="13"/>
      <c r="FC1206" s="13"/>
      <c r="FD1206" s="13"/>
      <c r="FE1206" s="13"/>
      <c r="FF1206" s="13"/>
      <c r="FG1206" s="13"/>
      <c r="FH1206" s="13"/>
      <c r="FI1206" s="13"/>
      <c r="FJ1206" s="13"/>
      <c r="FK1206" s="13"/>
      <c r="FL1206" s="13"/>
      <c r="FM1206" s="13"/>
      <c r="FN1206" s="13"/>
      <c r="FO1206" s="13"/>
      <c r="FP1206" s="13"/>
      <c r="FQ1206" s="13"/>
      <c r="FR1206" s="13"/>
      <c r="FS1206" s="13"/>
      <c r="FT1206" s="13"/>
      <c r="FU1206" s="13"/>
      <c r="FV1206" s="13"/>
      <c r="FW1206" s="13"/>
      <c r="FX1206" s="13"/>
      <c r="FY1206" s="13"/>
      <c r="FZ1206" s="13"/>
      <c r="GA1206" s="13"/>
      <c r="GB1206" s="13"/>
      <c r="GC1206" s="13"/>
      <c r="GD1206" s="13"/>
      <c r="GE1206" s="13"/>
    </row>
    <row r="1207" spans="1:187" x14ac:dyDescent="0.2">
      <c r="A1207" s="3"/>
      <c r="B1207" s="3"/>
      <c r="C1207" s="11"/>
      <c r="D1207" s="11"/>
      <c r="E1207" s="11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EZ1207" s="14"/>
      <c r="FA1207" s="14"/>
      <c r="FB1207" s="14"/>
      <c r="FC1207" s="14"/>
      <c r="FD1207" s="14"/>
      <c r="FE1207" s="14"/>
      <c r="FF1207" s="14"/>
      <c r="FG1207" s="14"/>
      <c r="FH1207" s="14"/>
      <c r="FI1207" s="14"/>
      <c r="FJ1207" s="14"/>
      <c r="FK1207" s="14"/>
      <c r="FL1207" s="14"/>
      <c r="FM1207" s="14"/>
      <c r="FN1207" s="14"/>
      <c r="FO1207" s="14"/>
      <c r="FP1207" s="14"/>
      <c r="FQ1207" s="14"/>
      <c r="FR1207" s="14"/>
      <c r="FS1207" s="14"/>
      <c r="FT1207" s="14"/>
      <c r="FU1207" s="14"/>
      <c r="FV1207" s="14"/>
      <c r="FW1207" s="14"/>
      <c r="FX1207" s="14"/>
      <c r="FY1207" s="14"/>
      <c r="FZ1207" s="14"/>
      <c r="GA1207" s="14"/>
      <c r="GB1207" s="14"/>
      <c r="GC1207" s="14"/>
      <c r="GD1207" s="14"/>
      <c r="GE1207" s="14"/>
    </row>
    <row r="1208" spans="1:187" x14ac:dyDescent="0.2">
      <c r="A1208" s="3"/>
      <c r="B1208" s="3"/>
      <c r="C1208" s="11"/>
      <c r="D1208" s="11"/>
      <c r="E1208" s="11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EZ1208" s="4"/>
      <c r="FA1208" s="4"/>
      <c r="FB1208" s="4"/>
      <c r="FC1208" s="4"/>
      <c r="FD1208" s="4"/>
      <c r="FE1208" s="4"/>
      <c r="FF1208" s="4"/>
      <c r="FG1208" s="4"/>
      <c r="FH1208" s="4"/>
      <c r="FI1208" s="4"/>
      <c r="FJ1208" s="4"/>
      <c r="FK1208" s="4"/>
      <c r="FL1208" s="4"/>
      <c r="FM1208" s="4"/>
      <c r="FN1208" s="4"/>
      <c r="FO1208" s="4"/>
      <c r="FP1208" s="4"/>
      <c r="FQ1208" s="4"/>
      <c r="FR1208" s="4"/>
      <c r="FS1208" s="4"/>
      <c r="FT1208" s="4"/>
      <c r="FU1208" s="4"/>
      <c r="FV1208" s="4"/>
      <c r="FW1208" s="4"/>
      <c r="FX1208" s="4"/>
      <c r="FY1208" s="4"/>
      <c r="FZ1208" s="4"/>
      <c r="GA1208" s="4"/>
      <c r="GB1208" s="4"/>
      <c r="GC1208" s="4"/>
      <c r="GD1208" s="4"/>
      <c r="GE1208" s="4"/>
    </row>
    <row r="1209" spans="1:187" x14ac:dyDescent="0.2">
      <c r="A1209" s="3"/>
      <c r="B1209" s="3"/>
      <c r="C1209" s="11"/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EZ1209" s="4"/>
      <c r="FA1209" s="4"/>
      <c r="FB1209" s="4"/>
      <c r="FC1209" s="4"/>
      <c r="FD1209" s="4"/>
      <c r="FE1209" s="4"/>
      <c r="FF1209" s="4"/>
      <c r="FG1209" s="4"/>
      <c r="FH1209" s="4"/>
      <c r="FI1209" s="4"/>
      <c r="FJ1209" s="4"/>
      <c r="FK1209" s="4"/>
      <c r="FL1209" s="4"/>
      <c r="FM1209" s="4"/>
      <c r="FN1209" s="4"/>
      <c r="FO1209" s="4"/>
      <c r="FP1209" s="4"/>
      <c r="FQ1209" s="4"/>
      <c r="FR1209" s="4"/>
      <c r="FS1209" s="4"/>
      <c r="FT1209" s="4"/>
      <c r="FU1209" s="4"/>
      <c r="FV1209" s="4"/>
      <c r="FW1209" s="4"/>
      <c r="FX1209" s="4"/>
      <c r="FY1209" s="4"/>
      <c r="FZ1209" s="4"/>
      <c r="GA1209" s="4"/>
      <c r="GB1209" s="4"/>
      <c r="GC1209" s="4"/>
      <c r="GD1209" s="4"/>
      <c r="GE1209" s="4"/>
    </row>
    <row r="1210" spans="1:187" x14ac:dyDescent="0.2">
      <c r="A1210" s="3"/>
      <c r="B1210" s="3"/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EZ1210" s="13"/>
      <c r="FA1210" s="13"/>
      <c r="FB1210" s="13"/>
      <c r="FC1210" s="13"/>
      <c r="FD1210" s="13"/>
      <c r="FE1210" s="13"/>
      <c r="FF1210" s="13"/>
      <c r="FG1210" s="13"/>
      <c r="FH1210" s="13"/>
      <c r="FI1210" s="13"/>
      <c r="FJ1210" s="13"/>
      <c r="FK1210" s="13"/>
      <c r="FL1210" s="13"/>
      <c r="FM1210" s="13"/>
      <c r="FN1210" s="13"/>
      <c r="FO1210" s="13"/>
      <c r="FP1210" s="13"/>
      <c r="FQ1210" s="13"/>
      <c r="FR1210" s="13"/>
      <c r="FS1210" s="13"/>
      <c r="FT1210" s="13"/>
      <c r="FU1210" s="13"/>
      <c r="FV1210" s="13"/>
      <c r="FW1210" s="13"/>
      <c r="FX1210" s="13"/>
      <c r="FY1210" s="13"/>
      <c r="FZ1210" s="13"/>
      <c r="GA1210" s="13"/>
      <c r="GB1210" s="13"/>
      <c r="GC1210" s="13"/>
      <c r="GD1210" s="13"/>
      <c r="GE1210" s="13"/>
    </row>
    <row r="1211" spans="1:187" x14ac:dyDescent="0.2">
      <c r="A1211" s="3"/>
      <c r="B1211" s="3"/>
      <c r="C1211" s="11"/>
      <c r="D1211" s="11"/>
      <c r="E1211" s="11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EZ1211" s="14"/>
      <c r="FA1211" s="14"/>
      <c r="FB1211" s="14"/>
      <c r="FC1211" s="14"/>
      <c r="FD1211" s="14"/>
      <c r="FE1211" s="14"/>
      <c r="FF1211" s="14"/>
      <c r="FG1211" s="14"/>
      <c r="FH1211" s="14"/>
      <c r="FI1211" s="14"/>
      <c r="FJ1211" s="14"/>
      <c r="FK1211" s="14"/>
      <c r="FL1211" s="14"/>
      <c r="FM1211" s="14"/>
      <c r="FN1211" s="14"/>
      <c r="FO1211" s="14"/>
      <c r="FP1211" s="14"/>
      <c r="FQ1211" s="14"/>
      <c r="FR1211" s="14"/>
      <c r="FS1211" s="14"/>
      <c r="FT1211" s="14"/>
      <c r="FU1211" s="14"/>
      <c r="FV1211" s="14"/>
      <c r="FW1211" s="14"/>
      <c r="FX1211" s="14"/>
      <c r="FY1211" s="14"/>
      <c r="FZ1211" s="14"/>
      <c r="GA1211" s="14"/>
      <c r="GB1211" s="14"/>
      <c r="GC1211" s="14"/>
      <c r="GD1211" s="14"/>
      <c r="GE1211" s="14"/>
    </row>
    <row r="1212" spans="1:187" x14ac:dyDescent="0.2">
      <c r="A1212" s="3"/>
      <c r="B1212" s="3"/>
      <c r="C1212" s="11"/>
      <c r="D1212" s="11"/>
      <c r="E1212" s="11"/>
      <c r="F1212" s="11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EZ1212" s="4"/>
      <c r="FA1212" s="4"/>
      <c r="FB1212" s="4"/>
      <c r="FC1212" s="4"/>
      <c r="FD1212" s="4"/>
      <c r="FE1212" s="4"/>
      <c r="FF1212" s="4"/>
      <c r="FG1212" s="4"/>
      <c r="FH1212" s="4"/>
      <c r="FI1212" s="4"/>
      <c r="FJ1212" s="4"/>
      <c r="FK1212" s="4"/>
      <c r="FL1212" s="4"/>
      <c r="FM1212" s="4"/>
      <c r="FN1212" s="4"/>
      <c r="FO1212" s="4"/>
      <c r="FP1212" s="4"/>
      <c r="FQ1212" s="4"/>
      <c r="FR1212" s="4"/>
      <c r="FS1212" s="4"/>
      <c r="FT1212" s="4"/>
      <c r="FU1212" s="4"/>
      <c r="FV1212" s="4"/>
      <c r="FW1212" s="4"/>
      <c r="FX1212" s="4"/>
      <c r="FY1212" s="4"/>
      <c r="FZ1212" s="4"/>
      <c r="GA1212" s="4"/>
      <c r="GB1212" s="4"/>
      <c r="GC1212" s="4"/>
      <c r="GD1212" s="4"/>
      <c r="GE1212" s="4"/>
    </row>
    <row r="1213" spans="1:187" x14ac:dyDescent="0.2">
      <c r="A1213" s="3"/>
      <c r="B1213" s="3"/>
      <c r="C1213" s="11"/>
      <c r="D1213" s="11"/>
      <c r="E1213" s="11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EZ1213" s="4"/>
      <c r="FA1213" s="4"/>
      <c r="FB1213" s="4"/>
      <c r="FC1213" s="4"/>
      <c r="FD1213" s="4"/>
      <c r="FE1213" s="4"/>
      <c r="FF1213" s="4"/>
      <c r="FG1213" s="4"/>
      <c r="FH1213" s="4"/>
      <c r="FI1213" s="4"/>
      <c r="FJ1213" s="4"/>
      <c r="FK1213" s="4"/>
      <c r="FL1213" s="4"/>
      <c r="FM1213" s="4"/>
      <c r="FN1213" s="4"/>
      <c r="FO1213" s="4"/>
      <c r="FP1213" s="4"/>
      <c r="FQ1213" s="4"/>
      <c r="FR1213" s="4"/>
      <c r="FS1213" s="4"/>
      <c r="FT1213" s="4"/>
      <c r="FU1213" s="4"/>
      <c r="FV1213" s="4"/>
      <c r="FW1213" s="4"/>
      <c r="FX1213" s="4"/>
      <c r="FY1213" s="4"/>
      <c r="FZ1213" s="4"/>
      <c r="GA1213" s="4"/>
      <c r="GB1213" s="4"/>
      <c r="GC1213" s="4"/>
      <c r="GD1213" s="4"/>
      <c r="GE1213" s="4"/>
    </row>
    <row r="1214" spans="1:187" x14ac:dyDescent="0.2">
      <c r="A1214" s="3"/>
      <c r="B1214" s="3"/>
      <c r="C1214" s="11"/>
      <c r="D1214" s="11"/>
      <c r="E1214" s="11"/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EZ1214" s="13"/>
      <c r="FA1214" s="13"/>
      <c r="FB1214" s="13"/>
      <c r="FC1214" s="13"/>
      <c r="FD1214" s="13"/>
      <c r="FE1214" s="13"/>
      <c r="FF1214" s="13"/>
      <c r="FG1214" s="13"/>
      <c r="FH1214" s="13"/>
      <c r="FI1214" s="13"/>
      <c r="FJ1214" s="13"/>
      <c r="FK1214" s="13"/>
      <c r="FL1214" s="13"/>
      <c r="FM1214" s="13"/>
      <c r="FN1214" s="13"/>
      <c r="FO1214" s="13"/>
      <c r="FP1214" s="13"/>
      <c r="FQ1214" s="13"/>
      <c r="FR1214" s="13"/>
      <c r="FS1214" s="13"/>
      <c r="FT1214" s="13"/>
      <c r="FU1214" s="13"/>
      <c r="FV1214" s="13"/>
      <c r="FW1214" s="13"/>
      <c r="FX1214" s="13"/>
      <c r="FY1214" s="13"/>
      <c r="FZ1214" s="13"/>
      <c r="GA1214" s="13"/>
      <c r="GB1214" s="13"/>
      <c r="GC1214" s="13"/>
      <c r="GD1214" s="13"/>
      <c r="GE1214" s="13"/>
    </row>
    <row r="1215" spans="1:187" x14ac:dyDescent="0.2">
      <c r="A1215" s="3"/>
      <c r="B1215" s="3"/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EZ1215" s="14"/>
      <c r="FA1215" s="14"/>
      <c r="FB1215" s="14"/>
      <c r="FC1215" s="14"/>
      <c r="FD1215" s="14"/>
      <c r="FE1215" s="14"/>
      <c r="FF1215" s="14"/>
      <c r="FG1215" s="14"/>
      <c r="FH1215" s="14"/>
      <c r="FI1215" s="14"/>
      <c r="FJ1215" s="14"/>
      <c r="FK1215" s="14"/>
      <c r="FL1215" s="14"/>
      <c r="FM1215" s="14"/>
      <c r="FN1215" s="14"/>
      <c r="FO1215" s="14"/>
      <c r="FP1215" s="14"/>
      <c r="FQ1215" s="14"/>
      <c r="FR1215" s="14"/>
      <c r="FS1215" s="14"/>
      <c r="FT1215" s="14"/>
      <c r="FU1215" s="14"/>
      <c r="FV1215" s="14"/>
      <c r="FW1215" s="14"/>
      <c r="FX1215" s="14"/>
      <c r="FY1215" s="14"/>
      <c r="FZ1215" s="14"/>
      <c r="GA1215" s="14"/>
      <c r="GB1215" s="14"/>
      <c r="GC1215" s="14"/>
      <c r="GD1215" s="14"/>
      <c r="GE1215" s="14"/>
    </row>
    <row r="1216" spans="1:187" x14ac:dyDescent="0.2">
      <c r="A1216" s="3"/>
      <c r="B1216" s="3"/>
      <c r="C1216" s="11"/>
      <c r="D1216" s="11"/>
      <c r="E1216" s="11"/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EZ1216" s="4"/>
      <c r="FA1216" s="4"/>
      <c r="FB1216" s="4"/>
      <c r="FC1216" s="4"/>
      <c r="FD1216" s="4"/>
      <c r="FE1216" s="4"/>
      <c r="FF1216" s="4"/>
      <c r="FG1216" s="4"/>
      <c r="FH1216" s="4"/>
      <c r="FI1216" s="4"/>
      <c r="FJ1216" s="4"/>
      <c r="FK1216" s="4"/>
      <c r="FL1216" s="4"/>
      <c r="FM1216" s="4"/>
      <c r="FN1216" s="4"/>
      <c r="FO1216" s="4"/>
      <c r="FP1216" s="4"/>
      <c r="FQ1216" s="4"/>
      <c r="FR1216" s="4"/>
      <c r="FS1216" s="4"/>
      <c r="FT1216" s="4"/>
      <c r="FU1216" s="4"/>
      <c r="FV1216" s="4"/>
      <c r="FW1216" s="4"/>
      <c r="FX1216" s="4"/>
      <c r="FY1216" s="4"/>
      <c r="FZ1216" s="4"/>
      <c r="GA1216" s="4"/>
      <c r="GB1216" s="4"/>
      <c r="GC1216" s="4"/>
      <c r="GD1216" s="4"/>
      <c r="GE1216" s="4"/>
    </row>
    <row r="1217" spans="1:187" x14ac:dyDescent="0.2">
      <c r="A1217" s="3"/>
      <c r="B1217" s="3"/>
      <c r="C1217" s="11"/>
      <c r="D1217" s="11"/>
      <c r="E1217" s="11"/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EZ1217" s="4"/>
      <c r="FA1217" s="4"/>
      <c r="FB1217" s="4"/>
      <c r="FC1217" s="4"/>
      <c r="FD1217" s="4"/>
      <c r="FE1217" s="4"/>
      <c r="FF1217" s="4"/>
      <c r="FG1217" s="4"/>
      <c r="FH1217" s="4"/>
      <c r="FI1217" s="4"/>
      <c r="FJ1217" s="4"/>
      <c r="FK1217" s="4"/>
      <c r="FL1217" s="4"/>
      <c r="FM1217" s="4"/>
      <c r="FN1217" s="4"/>
      <c r="FO1217" s="4"/>
      <c r="FP1217" s="4"/>
      <c r="FQ1217" s="4"/>
      <c r="FR1217" s="4"/>
      <c r="FS1217" s="4"/>
      <c r="FT1217" s="4"/>
      <c r="FU1217" s="4"/>
      <c r="FV1217" s="4"/>
      <c r="FW1217" s="4"/>
      <c r="FX1217" s="4"/>
      <c r="FY1217" s="4"/>
      <c r="FZ1217" s="4"/>
      <c r="GA1217" s="4"/>
      <c r="GB1217" s="4"/>
      <c r="GC1217" s="4"/>
      <c r="GD1217" s="4"/>
      <c r="GE1217" s="4"/>
    </row>
    <row r="1218" spans="1:187" x14ac:dyDescent="0.2">
      <c r="A1218" s="3"/>
      <c r="B1218" s="3"/>
      <c r="C1218" s="11"/>
      <c r="D1218" s="11"/>
      <c r="E1218" s="11"/>
      <c r="F1218" s="11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EZ1218" s="13"/>
      <c r="FA1218" s="13"/>
      <c r="FB1218" s="13"/>
      <c r="FC1218" s="13"/>
      <c r="FD1218" s="13"/>
      <c r="FE1218" s="13"/>
      <c r="FF1218" s="13"/>
      <c r="FG1218" s="13"/>
      <c r="FH1218" s="13"/>
      <c r="FI1218" s="13"/>
      <c r="FJ1218" s="13"/>
      <c r="FK1218" s="13"/>
      <c r="FL1218" s="13"/>
      <c r="FM1218" s="13"/>
      <c r="FN1218" s="13"/>
      <c r="FO1218" s="13"/>
      <c r="FP1218" s="13"/>
      <c r="FQ1218" s="13"/>
      <c r="FR1218" s="13"/>
      <c r="FS1218" s="13"/>
      <c r="FT1218" s="13"/>
      <c r="FU1218" s="13"/>
      <c r="FV1218" s="13"/>
      <c r="FW1218" s="13"/>
      <c r="FX1218" s="13"/>
      <c r="FY1218" s="13"/>
      <c r="FZ1218" s="13"/>
      <c r="GA1218" s="13"/>
      <c r="GB1218" s="13"/>
      <c r="GC1218" s="13"/>
      <c r="GD1218" s="13"/>
      <c r="GE1218" s="13"/>
    </row>
    <row r="1219" spans="1:187" x14ac:dyDescent="0.2">
      <c r="A1219" s="3"/>
      <c r="B1219" s="3"/>
      <c r="C1219" s="11"/>
      <c r="D1219" s="11"/>
      <c r="E1219" s="11"/>
      <c r="F1219" s="11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EZ1219" s="14"/>
      <c r="FA1219" s="14"/>
      <c r="FB1219" s="14"/>
      <c r="FC1219" s="14"/>
      <c r="FD1219" s="14"/>
      <c r="FE1219" s="14"/>
      <c r="FF1219" s="14"/>
      <c r="FG1219" s="14"/>
      <c r="FH1219" s="14"/>
      <c r="FI1219" s="14"/>
      <c r="FJ1219" s="14"/>
      <c r="FK1219" s="14"/>
      <c r="FL1219" s="14"/>
      <c r="FM1219" s="14"/>
      <c r="FN1219" s="14"/>
      <c r="FO1219" s="14"/>
      <c r="FP1219" s="14"/>
      <c r="FQ1219" s="14"/>
      <c r="FR1219" s="14"/>
      <c r="FS1219" s="14"/>
      <c r="FT1219" s="14"/>
      <c r="FU1219" s="14"/>
      <c r="FV1219" s="14"/>
      <c r="FW1219" s="14"/>
      <c r="FX1219" s="14"/>
      <c r="FY1219" s="14"/>
      <c r="FZ1219" s="14"/>
      <c r="GA1219" s="14"/>
      <c r="GB1219" s="14"/>
      <c r="GC1219" s="14"/>
      <c r="GD1219" s="14"/>
      <c r="GE1219" s="14"/>
    </row>
    <row r="1220" spans="1:187" x14ac:dyDescent="0.2">
      <c r="A1220" s="3"/>
      <c r="B1220" s="3"/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EZ1220" s="4"/>
      <c r="FA1220" s="4"/>
      <c r="FB1220" s="4"/>
      <c r="FC1220" s="4"/>
      <c r="FD1220" s="4"/>
      <c r="FE1220" s="4"/>
      <c r="FF1220" s="4"/>
      <c r="FG1220" s="4"/>
      <c r="FH1220" s="4"/>
      <c r="FI1220" s="4"/>
      <c r="FJ1220" s="4"/>
      <c r="FK1220" s="4"/>
      <c r="FL1220" s="4"/>
      <c r="FM1220" s="4"/>
      <c r="FN1220" s="4"/>
      <c r="FO1220" s="4"/>
      <c r="FP1220" s="4"/>
      <c r="FQ1220" s="4"/>
      <c r="FR1220" s="4"/>
      <c r="FS1220" s="4"/>
      <c r="FT1220" s="4"/>
      <c r="FU1220" s="4"/>
      <c r="FV1220" s="4"/>
      <c r="FW1220" s="4"/>
      <c r="FX1220" s="4"/>
      <c r="FY1220" s="4"/>
      <c r="FZ1220" s="4"/>
      <c r="GA1220" s="4"/>
      <c r="GB1220" s="4"/>
      <c r="GC1220" s="4"/>
      <c r="GD1220" s="4"/>
      <c r="GE1220" s="4"/>
    </row>
    <row r="1221" spans="1:187" x14ac:dyDescent="0.2">
      <c r="A1221" s="3"/>
      <c r="B1221" s="3"/>
      <c r="C1221" s="11"/>
      <c r="D1221" s="11"/>
      <c r="E1221" s="11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EZ1221" s="4"/>
      <c r="FA1221" s="4"/>
      <c r="FB1221" s="4"/>
      <c r="FC1221" s="4"/>
      <c r="FD1221" s="4"/>
      <c r="FE1221" s="4"/>
      <c r="FF1221" s="4"/>
      <c r="FG1221" s="4"/>
      <c r="FH1221" s="4"/>
      <c r="FI1221" s="4"/>
      <c r="FJ1221" s="4"/>
      <c r="FK1221" s="4"/>
      <c r="FL1221" s="4"/>
      <c r="FM1221" s="4"/>
      <c r="FN1221" s="4"/>
      <c r="FO1221" s="4"/>
      <c r="FP1221" s="4"/>
      <c r="FQ1221" s="4"/>
      <c r="FR1221" s="4"/>
      <c r="FS1221" s="4"/>
      <c r="FT1221" s="4"/>
      <c r="FU1221" s="4"/>
      <c r="FV1221" s="4"/>
      <c r="FW1221" s="4"/>
      <c r="FX1221" s="4"/>
      <c r="FY1221" s="4"/>
      <c r="FZ1221" s="4"/>
      <c r="GA1221" s="4"/>
      <c r="GB1221" s="4"/>
      <c r="GC1221" s="4"/>
      <c r="GD1221" s="4"/>
      <c r="GE1221" s="4"/>
    </row>
    <row r="1222" spans="1:187" x14ac:dyDescent="0.2">
      <c r="A1222" s="3"/>
      <c r="B1222" s="3"/>
      <c r="C1222" s="11"/>
      <c r="D1222" s="11"/>
      <c r="E1222" s="11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EZ1222" s="13"/>
      <c r="FA1222" s="13"/>
      <c r="FB1222" s="13"/>
      <c r="FC1222" s="13"/>
      <c r="FD1222" s="13"/>
      <c r="FE1222" s="13"/>
      <c r="FF1222" s="13"/>
      <c r="FG1222" s="13"/>
      <c r="FH1222" s="13"/>
      <c r="FI1222" s="13"/>
      <c r="FJ1222" s="13"/>
      <c r="FK1222" s="13"/>
      <c r="FL1222" s="13"/>
      <c r="FM1222" s="13"/>
      <c r="FN1222" s="13"/>
      <c r="FO1222" s="13"/>
      <c r="FP1222" s="13"/>
      <c r="FQ1222" s="13"/>
      <c r="FR1222" s="13"/>
      <c r="FS1222" s="13"/>
      <c r="FT1222" s="13"/>
      <c r="FU1222" s="13"/>
      <c r="FV1222" s="13"/>
      <c r="FW1222" s="13"/>
      <c r="FX1222" s="13"/>
      <c r="FY1222" s="13"/>
      <c r="FZ1222" s="13"/>
      <c r="GA1222" s="13"/>
      <c r="GB1222" s="13"/>
      <c r="GC1222" s="13"/>
      <c r="GD1222" s="13"/>
      <c r="GE1222" s="13"/>
    </row>
    <row r="1223" spans="1:187" x14ac:dyDescent="0.2">
      <c r="A1223" s="3"/>
      <c r="B1223" s="3"/>
      <c r="C1223" s="11"/>
      <c r="D1223" s="11"/>
      <c r="E1223" s="11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EZ1223" s="14"/>
      <c r="FA1223" s="14"/>
      <c r="FB1223" s="14"/>
      <c r="FC1223" s="14"/>
      <c r="FD1223" s="14"/>
      <c r="FE1223" s="14"/>
      <c r="FF1223" s="14"/>
      <c r="FG1223" s="14"/>
      <c r="FH1223" s="14"/>
      <c r="FI1223" s="14"/>
      <c r="FJ1223" s="14"/>
      <c r="FK1223" s="14"/>
      <c r="FL1223" s="14"/>
      <c r="FM1223" s="14"/>
      <c r="FN1223" s="14"/>
      <c r="FO1223" s="14"/>
      <c r="FP1223" s="14"/>
      <c r="FQ1223" s="14"/>
      <c r="FR1223" s="14"/>
      <c r="FS1223" s="14"/>
      <c r="FT1223" s="14"/>
      <c r="FU1223" s="14"/>
      <c r="FV1223" s="14"/>
      <c r="FW1223" s="14"/>
      <c r="FX1223" s="14"/>
      <c r="FY1223" s="14"/>
      <c r="FZ1223" s="14"/>
      <c r="GA1223" s="14"/>
      <c r="GB1223" s="14"/>
      <c r="GC1223" s="14"/>
      <c r="GD1223" s="14"/>
      <c r="GE1223" s="14"/>
    </row>
    <row r="1224" spans="1:187" x14ac:dyDescent="0.2">
      <c r="A1224" s="3"/>
      <c r="B1224" s="3"/>
      <c r="C1224" s="11"/>
      <c r="D1224" s="11"/>
      <c r="E1224" s="11"/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EZ1224" s="4"/>
      <c r="FA1224" s="4"/>
      <c r="FB1224" s="4"/>
      <c r="FC1224" s="4"/>
      <c r="FD1224" s="4"/>
      <c r="FE1224" s="4"/>
      <c r="FF1224" s="4"/>
      <c r="FG1224" s="4"/>
      <c r="FH1224" s="4"/>
      <c r="FI1224" s="4"/>
      <c r="FJ1224" s="4"/>
      <c r="FK1224" s="4"/>
      <c r="FL1224" s="4"/>
      <c r="FM1224" s="4"/>
      <c r="FN1224" s="4"/>
      <c r="FO1224" s="4"/>
      <c r="FP1224" s="4"/>
      <c r="FQ1224" s="4"/>
      <c r="FR1224" s="4"/>
      <c r="FS1224" s="4"/>
      <c r="FT1224" s="4"/>
      <c r="FU1224" s="4"/>
      <c r="FV1224" s="4"/>
      <c r="FW1224" s="4"/>
      <c r="FX1224" s="4"/>
      <c r="FY1224" s="4"/>
      <c r="FZ1224" s="4"/>
      <c r="GA1224" s="4"/>
      <c r="GB1224" s="4"/>
      <c r="GC1224" s="4"/>
      <c r="GD1224" s="4"/>
      <c r="GE1224" s="4"/>
    </row>
    <row r="1225" spans="1:187" x14ac:dyDescent="0.2">
      <c r="A1225" s="3"/>
      <c r="B1225" s="3"/>
      <c r="C1225" s="11"/>
      <c r="D1225" s="11"/>
      <c r="E1225" s="11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EZ1225" s="4"/>
      <c r="FA1225" s="4"/>
      <c r="FB1225" s="4"/>
      <c r="FC1225" s="4"/>
      <c r="FD1225" s="4"/>
      <c r="FE1225" s="4"/>
      <c r="FF1225" s="4"/>
      <c r="FG1225" s="4"/>
      <c r="FH1225" s="4"/>
      <c r="FI1225" s="4"/>
      <c r="FJ1225" s="4"/>
      <c r="FK1225" s="4"/>
      <c r="FL1225" s="4"/>
      <c r="FM1225" s="4"/>
      <c r="FN1225" s="4"/>
      <c r="FO1225" s="4"/>
      <c r="FP1225" s="4"/>
      <c r="FQ1225" s="4"/>
      <c r="FR1225" s="4"/>
      <c r="FS1225" s="4"/>
      <c r="FT1225" s="4"/>
      <c r="FU1225" s="4"/>
      <c r="FV1225" s="4"/>
      <c r="FW1225" s="4"/>
      <c r="FX1225" s="4"/>
      <c r="FY1225" s="4"/>
      <c r="FZ1225" s="4"/>
      <c r="GA1225" s="4"/>
      <c r="GB1225" s="4"/>
      <c r="GC1225" s="4"/>
      <c r="GD1225" s="4"/>
      <c r="GE1225" s="4"/>
    </row>
    <row r="1226" spans="1:187" x14ac:dyDescent="0.2">
      <c r="A1226" s="3"/>
      <c r="B1226" s="3"/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EZ1226" s="13"/>
      <c r="FA1226" s="13"/>
      <c r="FB1226" s="13"/>
      <c r="FC1226" s="13"/>
      <c r="FD1226" s="13"/>
      <c r="FE1226" s="13"/>
      <c r="FF1226" s="13"/>
      <c r="FG1226" s="13"/>
      <c r="FH1226" s="13"/>
      <c r="FI1226" s="13"/>
      <c r="FJ1226" s="13"/>
      <c r="FK1226" s="13"/>
      <c r="FL1226" s="13"/>
      <c r="FM1226" s="13"/>
      <c r="FN1226" s="13"/>
      <c r="FO1226" s="13"/>
      <c r="FP1226" s="13"/>
      <c r="FQ1226" s="13"/>
      <c r="FR1226" s="13"/>
      <c r="FS1226" s="13"/>
      <c r="FT1226" s="13"/>
      <c r="FU1226" s="13"/>
      <c r="FV1226" s="13"/>
      <c r="FW1226" s="13"/>
      <c r="FX1226" s="13"/>
      <c r="FY1226" s="13"/>
      <c r="FZ1226" s="13"/>
      <c r="GA1226" s="13"/>
      <c r="GB1226" s="13"/>
      <c r="GC1226" s="13"/>
      <c r="GD1226" s="13"/>
      <c r="GE1226" s="13"/>
    </row>
    <row r="1227" spans="1:187" x14ac:dyDescent="0.2">
      <c r="A1227" s="3"/>
      <c r="B1227" s="3"/>
      <c r="C1227" s="11"/>
      <c r="D1227" s="11"/>
      <c r="E1227" s="11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EZ1227" s="14"/>
      <c r="FA1227" s="14"/>
      <c r="FB1227" s="14"/>
      <c r="FC1227" s="14"/>
      <c r="FD1227" s="14"/>
      <c r="FE1227" s="14"/>
      <c r="FF1227" s="14"/>
      <c r="FG1227" s="14"/>
      <c r="FH1227" s="14"/>
      <c r="FI1227" s="14"/>
      <c r="FJ1227" s="14"/>
      <c r="FK1227" s="14"/>
      <c r="FL1227" s="14"/>
      <c r="FM1227" s="14"/>
      <c r="FN1227" s="14"/>
      <c r="FO1227" s="14"/>
      <c r="FP1227" s="14"/>
      <c r="FQ1227" s="14"/>
      <c r="FR1227" s="14"/>
      <c r="FS1227" s="14"/>
      <c r="FT1227" s="14"/>
      <c r="FU1227" s="14"/>
      <c r="FV1227" s="14"/>
      <c r="FW1227" s="14"/>
      <c r="FX1227" s="14"/>
      <c r="FY1227" s="14"/>
      <c r="FZ1227" s="14"/>
      <c r="GA1227" s="14"/>
      <c r="GB1227" s="14"/>
      <c r="GC1227" s="14"/>
      <c r="GD1227" s="14"/>
      <c r="GE1227" s="14"/>
    </row>
    <row r="1228" spans="1:187" x14ac:dyDescent="0.2">
      <c r="A1228" s="3"/>
      <c r="B1228" s="3"/>
      <c r="C1228" s="11"/>
      <c r="D1228" s="11"/>
      <c r="E1228" s="11"/>
      <c r="F1228" s="11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EZ1228" s="4"/>
      <c r="FA1228" s="4"/>
      <c r="FB1228" s="4"/>
      <c r="FC1228" s="4"/>
      <c r="FD1228" s="4"/>
      <c r="FE1228" s="4"/>
      <c r="FF1228" s="4"/>
      <c r="FG1228" s="4"/>
      <c r="FH1228" s="4"/>
      <c r="FI1228" s="4"/>
      <c r="FJ1228" s="4"/>
      <c r="FK1228" s="4"/>
      <c r="FL1228" s="4"/>
      <c r="FM1228" s="4"/>
      <c r="FN1228" s="4"/>
      <c r="FO1228" s="4"/>
      <c r="FP1228" s="4"/>
      <c r="FQ1228" s="4"/>
      <c r="FR1228" s="4"/>
      <c r="FS1228" s="4"/>
      <c r="FT1228" s="4"/>
      <c r="FU1228" s="4"/>
      <c r="FV1228" s="4"/>
      <c r="FW1228" s="4"/>
      <c r="FX1228" s="4"/>
      <c r="FY1228" s="4"/>
      <c r="FZ1228" s="4"/>
      <c r="GA1228" s="4"/>
      <c r="GB1228" s="4"/>
      <c r="GC1228" s="4"/>
      <c r="GD1228" s="4"/>
      <c r="GE1228" s="4"/>
    </row>
    <row r="1229" spans="1:187" x14ac:dyDescent="0.2">
      <c r="A1229" s="3"/>
      <c r="B1229" s="3"/>
      <c r="C1229" s="11"/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EZ1229" s="4"/>
      <c r="FA1229" s="4"/>
      <c r="FB1229" s="4"/>
      <c r="FC1229" s="4"/>
      <c r="FD1229" s="4"/>
      <c r="FE1229" s="4"/>
      <c r="FF1229" s="4"/>
      <c r="FG1229" s="4"/>
      <c r="FH1229" s="4"/>
      <c r="FI1229" s="4"/>
      <c r="FJ1229" s="4"/>
      <c r="FK1229" s="4"/>
      <c r="FL1229" s="4"/>
      <c r="FM1229" s="4"/>
      <c r="FN1229" s="4"/>
      <c r="FO1229" s="4"/>
      <c r="FP1229" s="4"/>
      <c r="FQ1229" s="4"/>
      <c r="FR1229" s="4"/>
      <c r="FS1229" s="4"/>
      <c r="FT1229" s="4"/>
      <c r="FU1229" s="4"/>
      <c r="FV1229" s="4"/>
      <c r="FW1229" s="4"/>
      <c r="FX1229" s="4"/>
      <c r="FY1229" s="4"/>
      <c r="FZ1229" s="4"/>
      <c r="GA1229" s="4"/>
      <c r="GB1229" s="4"/>
      <c r="GC1229" s="4"/>
      <c r="GD1229" s="4"/>
      <c r="GE1229" s="4"/>
    </row>
    <row r="1230" spans="1:187" x14ac:dyDescent="0.2">
      <c r="A1230" s="3"/>
      <c r="B1230" s="3"/>
      <c r="C1230" s="11"/>
      <c r="D1230" s="11"/>
      <c r="E1230" s="11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EZ1230" s="13"/>
      <c r="FA1230" s="13"/>
      <c r="FB1230" s="13"/>
      <c r="FC1230" s="13"/>
      <c r="FD1230" s="13"/>
      <c r="FE1230" s="13"/>
      <c r="FF1230" s="13"/>
      <c r="FG1230" s="13"/>
      <c r="FH1230" s="13"/>
      <c r="FI1230" s="13"/>
      <c r="FJ1230" s="13"/>
      <c r="FK1230" s="13"/>
      <c r="FL1230" s="13"/>
      <c r="FM1230" s="13"/>
      <c r="FN1230" s="13"/>
      <c r="FO1230" s="13"/>
      <c r="FP1230" s="13"/>
      <c r="FQ1230" s="13"/>
      <c r="FR1230" s="13"/>
      <c r="FS1230" s="13"/>
      <c r="FT1230" s="13"/>
      <c r="FU1230" s="13"/>
      <c r="FV1230" s="13"/>
      <c r="FW1230" s="13"/>
      <c r="FX1230" s="13"/>
      <c r="FY1230" s="13"/>
      <c r="FZ1230" s="13"/>
      <c r="GA1230" s="13"/>
      <c r="GB1230" s="13"/>
      <c r="GC1230" s="13"/>
      <c r="GD1230" s="13"/>
      <c r="GE1230" s="13"/>
    </row>
    <row r="1231" spans="1:187" x14ac:dyDescent="0.2">
      <c r="A1231" s="3"/>
      <c r="B1231" s="3"/>
      <c r="C1231" s="11"/>
      <c r="D1231" s="11"/>
      <c r="E1231" s="11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EZ1231" s="14"/>
      <c r="FA1231" s="14"/>
      <c r="FB1231" s="14"/>
      <c r="FC1231" s="14"/>
      <c r="FD1231" s="14"/>
      <c r="FE1231" s="14"/>
      <c r="FF1231" s="14"/>
      <c r="FG1231" s="14"/>
      <c r="FH1231" s="14"/>
      <c r="FI1231" s="14"/>
      <c r="FJ1231" s="14"/>
      <c r="FK1231" s="14"/>
      <c r="FL1231" s="14"/>
      <c r="FM1231" s="14"/>
      <c r="FN1231" s="14"/>
      <c r="FO1231" s="14"/>
      <c r="FP1231" s="14"/>
      <c r="FQ1231" s="14"/>
      <c r="FR1231" s="14"/>
      <c r="FS1231" s="14"/>
      <c r="FT1231" s="14"/>
      <c r="FU1231" s="14"/>
      <c r="FV1231" s="14"/>
      <c r="FW1231" s="14"/>
      <c r="FX1231" s="14"/>
      <c r="FY1231" s="14"/>
      <c r="FZ1231" s="14"/>
      <c r="GA1231" s="14"/>
      <c r="GB1231" s="14"/>
      <c r="GC1231" s="14"/>
      <c r="GD1231" s="14"/>
      <c r="GE1231" s="14"/>
    </row>
    <row r="1232" spans="1:187" x14ac:dyDescent="0.2">
      <c r="A1232" s="3"/>
      <c r="B1232" s="3"/>
      <c r="C1232" s="11"/>
      <c r="D1232" s="11"/>
      <c r="E1232" s="11"/>
      <c r="F1232" s="11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EZ1232" s="4"/>
      <c r="FA1232" s="4"/>
      <c r="FB1232" s="4"/>
      <c r="FC1232" s="4"/>
      <c r="FD1232" s="4"/>
      <c r="FE1232" s="4"/>
      <c r="FF1232" s="4"/>
      <c r="FG1232" s="4"/>
      <c r="FH1232" s="4"/>
      <c r="FI1232" s="4"/>
      <c r="FJ1232" s="4"/>
      <c r="FK1232" s="4"/>
      <c r="FL1232" s="4"/>
      <c r="FM1232" s="4"/>
      <c r="FN1232" s="4"/>
      <c r="FO1232" s="4"/>
      <c r="FP1232" s="4"/>
      <c r="FQ1232" s="4"/>
      <c r="FR1232" s="4"/>
      <c r="FS1232" s="4"/>
      <c r="FT1232" s="4"/>
      <c r="FU1232" s="4"/>
      <c r="FV1232" s="4"/>
      <c r="FW1232" s="4"/>
      <c r="FX1232" s="4"/>
      <c r="FY1232" s="4"/>
      <c r="FZ1232" s="4"/>
      <c r="GA1232" s="4"/>
      <c r="GB1232" s="4"/>
      <c r="GC1232" s="4"/>
      <c r="GD1232" s="4"/>
      <c r="GE1232" s="4"/>
    </row>
    <row r="1233" spans="1:187" x14ac:dyDescent="0.2">
      <c r="A1233" s="3"/>
      <c r="B1233" s="3"/>
      <c r="C1233" s="11"/>
      <c r="D1233" s="11"/>
      <c r="E1233" s="11"/>
      <c r="F1233" s="11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EZ1233" s="4"/>
      <c r="FA1233" s="4"/>
      <c r="FB1233" s="4"/>
      <c r="FC1233" s="4"/>
      <c r="FD1233" s="4"/>
      <c r="FE1233" s="4"/>
      <c r="FF1233" s="4"/>
      <c r="FG1233" s="4"/>
      <c r="FH1233" s="4"/>
      <c r="FI1233" s="4"/>
      <c r="FJ1233" s="4"/>
      <c r="FK1233" s="4"/>
      <c r="FL1233" s="4"/>
      <c r="FM1233" s="4"/>
      <c r="FN1233" s="4"/>
      <c r="FO1233" s="4"/>
      <c r="FP1233" s="4"/>
      <c r="FQ1233" s="4"/>
      <c r="FR1233" s="4"/>
      <c r="FS1233" s="4"/>
      <c r="FT1233" s="4"/>
      <c r="FU1233" s="4"/>
      <c r="FV1233" s="4"/>
      <c r="FW1233" s="4"/>
      <c r="FX1233" s="4"/>
      <c r="FY1233" s="4"/>
      <c r="FZ1233" s="4"/>
      <c r="GA1233" s="4"/>
      <c r="GB1233" s="4"/>
      <c r="GC1233" s="4"/>
      <c r="GD1233" s="4"/>
      <c r="GE1233" s="4"/>
    </row>
    <row r="1234" spans="1:187" x14ac:dyDescent="0.2">
      <c r="A1234" s="3"/>
      <c r="B1234" s="3"/>
      <c r="C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EZ1234" s="13"/>
      <c r="FA1234" s="13"/>
      <c r="FB1234" s="13"/>
      <c r="FC1234" s="13"/>
      <c r="FD1234" s="13"/>
      <c r="FE1234" s="13"/>
      <c r="FF1234" s="13"/>
      <c r="FG1234" s="13"/>
      <c r="FH1234" s="13"/>
      <c r="FI1234" s="13"/>
      <c r="FJ1234" s="13"/>
      <c r="FK1234" s="13"/>
      <c r="FL1234" s="13"/>
      <c r="FM1234" s="13"/>
      <c r="FN1234" s="13"/>
      <c r="FO1234" s="13"/>
      <c r="FP1234" s="13"/>
      <c r="FQ1234" s="13"/>
      <c r="FR1234" s="13"/>
      <c r="FS1234" s="13"/>
      <c r="FT1234" s="13"/>
      <c r="FU1234" s="13"/>
      <c r="FV1234" s="13"/>
      <c r="FW1234" s="13"/>
      <c r="FX1234" s="13"/>
      <c r="FY1234" s="13"/>
      <c r="FZ1234" s="13"/>
      <c r="GA1234" s="13"/>
      <c r="GB1234" s="13"/>
      <c r="GC1234" s="13"/>
      <c r="GD1234" s="13"/>
      <c r="GE1234" s="13"/>
    </row>
    <row r="1235" spans="1:187" x14ac:dyDescent="0.2">
      <c r="A1235" s="3"/>
      <c r="B1235" s="3"/>
      <c r="C1235" s="11"/>
      <c r="D1235" s="11"/>
      <c r="E1235" s="11"/>
      <c r="F1235" s="11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EZ1235" s="14"/>
      <c r="FA1235" s="14"/>
      <c r="FB1235" s="14"/>
      <c r="FC1235" s="14"/>
      <c r="FD1235" s="14"/>
      <c r="FE1235" s="14"/>
      <c r="FF1235" s="14"/>
      <c r="FG1235" s="14"/>
      <c r="FH1235" s="14"/>
      <c r="FI1235" s="14"/>
      <c r="FJ1235" s="14"/>
      <c r="FK1235" s="14"/>
      <c r="FL1235" s="14"/>
      <c r="FM1235" s="14"/>
      <c r="FN1235" s="14"/>
      <c r="FO1235" s="14"/>
      <c r="FP1235" s="14"/>
      <c r="FQ1235" s="14"/>
      <c r="FR1235" s="14"/>
      <c r="FS1235" s="14"/>
      <c r="FT1235" s="14"/>
      <c r="FU1235" s="14"/>
      <c r="FV1235" s="14"/>
      <c r="FW1235" s="14"/>
      <c r="FX1235" s="14"/>
      <c r="FY1235" s="14"/>
      <c r="FZ1235" s="14"/>
      <c r="GA1235" s="14"/>
      <c r="GB1235" s="14"/>
      <c r="GC1235" s="14"/>
      <c r="GD1235" s="14"/>
      <c r="GE1235" s="14"/>
    </row>
    <row r="1236" spans="1:187" x14ac:dyDescent="0.2">
      <c r="A1236" s="3"/>
      <c r="B1236" s="3"/>
      <c r="C1236" s="11"/>
      <c r="D1236" s="11"/>
      <c r="E1236" s="11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EZ1236" s="4"/>
      <c r="FA1236" s="4"/>
      <c r="FB1236" s="4"/>
      <c r="FC1236" s="4"/>
      <c r="FD1236" s="4"/>
      <c r="FE1236" s="4"/>
      <c r="FF1236" s="4"/>
      <c r="FG1236" s="4"/>
      <c r="FH1236" s="4"/>
      <c r="FI1236" s="4"/>
      <c r="FJ1236" s="4"/>
      <c r="FK1236" s="4"/>
      <c r="FL1236" s="4"/>
      <c r="FM1236" s="4"/>
      <c r="FN1236" s="4"/>
      <c r="FO1236" s="4"/>
      <c r="FP1236" s="4"/>
      <c r="FQ1236" s="4"/>
      <c r="FR1236" s="4"/>
      <c r="FS1236" s="4"/>
      <c r="FT1236" s="4"/>
      <c r="FU1236" s="4"/>
      <c r="FV1236" s="4"/>
      <c r="FW1236" s="4"/>
      <c r="FX1236" s="4"/>
      <c r="FY1236" s="4"/>
      <c r="FZ1236" s="4"/>
      <c r="GA1236" s="4"/>
      <c r="GB1236" s="4"/>
      <c r="GC1236" s="4"/>
      <c r="GD1236" s="4"/>
      <c r="GE1236" s="4"/>
    </row>
    <row r="1237" spans="1:187" x14ac:dyDescent="0.2">
      <c r="A1237" s="3"/>
      <c r="B1237" s="3"/>
      <c r="C1237" s="11"/>
      <c r="D1237" s="11"/>
      <c r="E1237" s="11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EZ1237" s="4"/>
      <c r="FA1237" s="4"/>
      <c r="FB1237" s="4"/>
      <c r="FC1237" s="4"/>
      <c r="FD1237" s="4"/>
      <c r="FE1237" s="4"/>
      <c r="FF1237" s="4"/>
      <c r="FG1237" s="4"/>
      <c r="FH1237" s="4"/>
      <c r="FI1237" s="4"/>
      <c r="FJ1237" s="4"/>
      <c r="FK1237" s="4"/>
      <c r="FL1237" s="4"/>
      <c r="FM1237" s="4"/>
      <c r="FN1237" s="4"/>
      <c r="FO1237" s="4"/>
      <c r="FP1237" s="4"/>
      <c r="FQ1237" s="4"/>
      <c r="FR1237" s="4"/>
      <c r="FS1237" s="4"/>
      <c r="FT1237" s="4"/>
      <c r="FU1237" s="4"/>
      <c r="FV1237" s="4"/>
      <c r="FW1237" s="4"/>
      <c r="FX1237" s="4"/>
      <c r="FY1237" s="4"/>
      <c r="FZ1237" s="4"/>
      <c r="GA1237" s="4"/>
      <c r="GB1237" s="4"/>
      <c r="GC1237" s="4"/>
      <c r="GD1237" s="4"/>
      <c r="GE1237" s="4"/>
    </row>
    <row r="1238" spans="1:187" x14ac:dyDescent="0.2">
      <c r="A1238" s="3"/>
      <c r="B1238" s="3"/>
      <c r="C1238" s="11"/>
      <c r="D1238" s="11"/>
      <c r="E1238" s="11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EZ1238" s="13"/>
      <c r="FA1238" s="13"/>
      <c r="FB1238" s="13"/>
      <c r="FC1238" s="13"/>
      <c r="FD1238" s="13"/>
      <c r="FE1238" s="13"/>
      <c r="FF1238" s="13"/>
      <c r="FG1238" s="13"/>
      <c r="FH1238" s="13"/>
      <c r="FI1238" s="13"/>
      <c r="FJ1238" s="13"/>
      <c r="FK1238" s="13"/>
      <c r="FL1238" s="13"/>
      <c r="FM1238" s="13"/>
      <c r="FN1238" s="13"/>
      <c r="FO1238" s="13"/>
      <c r="FP1238" s="13"/>
      <c r="FQ1238" s="13"/>
      <c r="FR1238" s="13"/>
      <c r="FS1238" s="13"/>
      <c r="FT1238" s="13"/>
      <c r="FU1238" s="13"/>
      <c r="FV1238" s="13"/>
      <c r="FW1238" s="13"/>
      <c r="FX1238" s="13"/>
      <c r="FY1238" s="13"/>
      <c r="FZ1238" s="13"/>
      <c r="GA1238" s="13"/>
      <c r="GB1238" s="13"/>
      <c r="GC1238" s="13"/>
      <c r="GD1238" s="13"/>
      <c r="GE1238" s="13"/>
    </row>
    <row r="1239" spans="1:187" x14ac:dyDescent="0.2">
      <c r="A1239" s="3"/>
      <c r="B1239" s="3"/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EZ1239" s="14"/>
      <c r="FA1239" s="14"/>
      <c r="FB1239" s="14"/>
      <c r="FC1239" s="14"/>
      <c r="FD1239" s="14"/>
      <c r="FE1239" s="14"/>
      <c r="FF1239" s="14"/>
      <c r="FG1239" s="14"/>
      <c r="FH1239" s="14"/>
      <c r="FI1239" s="14"/>
      <c r="FJ1239" s="14"/>
      <c r="FK1239" s="14"/>
      <c r="FL1239" s="14"/>
      <c r="FM1239" s="14"/>
      <c r="FN1239" s="14"/>
      <c r="FO1239" s="14"/>
      <c r="FP1239" s="14"/>
      <c r="FQ1239" s="14"/>
      <c r="FR1239" s="14"/>
      <c r="FS1239" s="14"/>
      <c r="FT1239" s="14"/>
      <c r="FU1239" s="14"/>
      <c r="FV1239" s="14"/>
      <c r="FW1239" s="14"/>
      <c r="FX1239" s="14"/>
      <c r="FY1239" s="14"/>
      <c r="FZ1239" s="14"/>
      <c r="GA1239" s="14"/>
      <c r="GB1239" s="14"/>
      <c r="GC1239" s="14"/>
      <c r="GD1239" s="14"/>
      <c r="GE1239" s="14"/>
    </row>
    <row r="1240" spans="1:187" x14ac:dyDescent="0.2">
      <c r="A1240" s="3"/>
      <c r="B1240" s="3"/>
      <c r="C1240" s="11"/>
      <c r="D1240" s="11"/>
      <c r="E1240" s="11"/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EZ1240" s="4"/>
      <c r="FA1240" s="4"/>
      <c r="FB1240" s="4"/>
      <c r="FC1240" s="4"/>
      <c r="FD1240" s="4"/>
      <c r="FE1240" s="4"/>
      <c r="FF1240" s="4"/>
      <c r="FG1240" s="4"/>
      <c r="FH1240" s="4"/>
      <c r="FI1240" s="4"/>
      <c r="FJ1240" s="4"/>
      <c r="FK1240" s="4"/>
      <c r="FL1240" s="4"/>
      <c r="FM1240" s="4"/>
      <c r="FN1240" s="4"/>
      <c r="FO1240" s="4"/>
      <c r="FP1240" s="4"/>
      <c r="FQ1240" s="4"/>
      <c r="FR1240" s="4"/>
      <c r="FS1240" s="4"/>
      <c r="FT1240" s="4"/>
      <c r="FU1240" s="4"/>
      <c r="FV1240" s="4"/>
      <c r="FW1240" s="4"/>
      <c r="FX1240" s="4"/>
      <c r="FY1240" s="4"/>
      <c r="FZ1240" s="4"/>
      <c r="GA1240" s="4"/>
      <c r="GB1240" s="4"/>
      <c r="GC1240" s="4"/>
      <c r="GD1240" s="4"/>
      <c r="GE1240" s="4"/>
    </row>
    <row r="1241" spans="1:187" x14ac:dyDescent="0.2">
      <c r="A1241" s="3"/>
      <c r="B1241" s="3"/>
      <c r="C1241" s="11"/>
      <c r="D1241" s="11"/>
      <c r="E1241" s="11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EZ1241" s="4"/>
      <c r="FA1241" s="4"/>
      <c r="FB1241" s="4"/>
      <c r="FC1241" s="4"/>
      <c r="FD1241" s="4"/>
      <c r="FE1241" s="4"/>
      <c r="FF1241" s="4"/>
      <c r="FG1241" s="4"/>
      <c r="FH1241" s="4"/>
      <c r="FI1241" s="4"/>
      <c r="FJ1241" s="4"/>
      <c r="FK1241" s="4"/>
      <c r="FL1241" s="4"/>
      <c r="FM1241" s="4"/>
      <c r="FN1241" s="4"/>
      <c r="FO1241" s="4"/>
      <c r="FP1241" s="4"/>
      <c r="FQ1241" s="4"/>
      <c r="FR1241" s="4"/>
      <c r="FS1241" s="4"/>
      <c r="FT1241" s="4"/>
      <c r="FU1241" s="4"/>
      <c r="FV1241" s="4"/>
      <c r="FW1241" s="4"/>
      <c r="FX1241" s="4"/>
      <c r="FY1241" s="4"/>
      <c r="FZ1241" s="4"/>
      <c r="GA1241" s="4"/>
      <c r="GB1241" s="4"/>
      <c r="GC1241" s="4"/>
      <c r="GD1241" s="4"/>
      <c r="GE1241" s="4"/>
    </row>
    <row r="1242" spans="1:187" x14ac:dyDescent="0.2">
      <c r="A1242" s="3"/>
      <c r="B1242" s="3"/>
      <c r="C1242" s="11"/>
      <c r="D1242" s="11"/>
      <c r="E1242" s="11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EZ1242" s="13"/>
      <c r="FA1242" s="13"/>
      <c r="FB1242" s="13"/>
      <c r="FC1242" s="13"/>
      <c r="FD1242" s="13"/>
      <c r="FE1242" s="13"/>
      <c r="FF1242" s="13"/>
      <c r="FG1242" s="13"/>
      <c r="FH1242" s="13"/>
      <c r="FI1242" s="13"/>
      <c r="FJ1242" s="13"/>
      <c r="FK1242" s="13"/>
      <c r="FL1242" s="13"/>
      <c r="FM1242" s="13"/>
      <c r="FN1242" s="13"/>
      <c r="FO1242" s="13"/>
      <c r="FP1242" s="13"/>
      <c r="FQ1242" s="13"/>
      <c r="FR1242" s="13"/>
      <c r="FS1242" s="13"/>
      <c r="FT1242" s="13"/>
      <c r="FU1242" s="13"/>
      <c r="FV1242" s="13"/>
      <c r="FW1242" s="13"/>
      <c r="FX1242" s="13"/>
      <c r="FY1242" s="13"/>
      <c r="FZ1242" s="13"/>
      <c r="GA1242" s="13"/>
      <c r="GB1242" s="13"/>
      <c r="GC1242" s="13"/>
      <c r="GD1242" s="13"/>
      <c r="GE1242" s="13"/>
    </row>
    <row r="1243" spans="1:187" x14ac:dyDescent="0.2">
      <c r="A1243" s="3"/>
      <c r="B1243" s="3"/>
      <c r="C1243" s="11"/>
      <c r="D1243" s="11"/>
      <c r="E1243" s="11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EZ1243" s="14"/>
      <c r="FA1243" s="14"/>
      <c r="FB1243" s="14"/>
      <c r="FC1243" s="14"/>
      <c r="FD1243" s="14"/>
      <c r="FE1243" s="14"/>
      <c r="FF1243" s="14"/>
      <c r="FG1243" s="14"/>
      <c r="FH1243" s="14"/>
      <c r="FI1243" s="14"/>
      <c r="FJ1243" s="14"/>
      <c r="FK1243" s="14"/>
      <c r="FL1243" s="14"/>
      <c r="FM1243" s="14"/>
      <c r="FN1243" s="14"/>
      <c r="FO1243" s="14"/>
      <c r="FP1243" s="14"/>
      <c r="FQ1243" s="14"/>
      <c r="FR1243" s="14"/>
      <c r="FS1243" s="14"/>
      <c r="FT1243" s="14"/>
      <c r="FU1243" s="14"/>
      <c r="FV1243" s="14"/>
      <c r="FW1243" s="14"/>
      <c r="FX1243" s="14"/>
      <c r="FY1243" s="14"/>
      <c r="FZ1243" s="14"/>
      <c r="GA1243" s="14"/>
      <c r="GB1243" s="14"/>
      <c r="GC1243" s="14"/>
      <c r="GD1243" s="14"/>
      <c r="GE1243" s="14"/>
    </row>
    <row r="1244" spans="1:187" x14ac:dyDescent="0.2">
      <c r="A1244" s="3"/>
      <c r="B1244" s="3"/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EZ1244" s="4"/>
      <c r="FA1244" s="4"/>
      <c r="FB1244" s="4"/>
      <c r="FC1244" s="4"/>
      <c r="FD1244" s="4"/>
      <c r="FE1244" s="4"/>
      <c r="FF1244" s="4"/>
      <c r="FG1244" s="4"/>
      <c r="FH1244" s="4"/>
      <c r="FI1244" s="4"/>
      <c r="FJ1244" s="4"/>
      <c r="FK1244" s="4"/>
      <c r="FL1244" s="4"/>
      <c r="FM1244" s="4"/>
      <c r="FN1244" s="4"/>
      <c r="FO1244" s="4"/>
      <c r="FP1244" s="4"/>
      <c r="FQ1244" s="4"/>
      <c r="FR1244" s="4"/>
      <c r="FS1244" s="4"/>
      <c r="FT1244" s="4"/>
      <c r="FU1244" s="4"/>
      <c r="FV1244" s="4"/>
      <c r="FW1244" s="4"/>
      <c r="FX1244" s="4"/>
      <c r="FY1244" s="4"/>
      <c r="FZ1244" s="4"/>
      <c r="GA1244" s="4"/>
      <c r="GB1244" s="4"/>
      <c r="GC1244" s="4"/>
      <c r="GD1244" s="4"/>
      <c r="GE1244" s="4"/>
    </row>
    <row r="1245" spans="1:187" x14ac:dyDescent="0.2">
      <c r="A1245" s="3"/>
      <c r="B1245" s="3"/>
      <c r="C1245" s="11"/>
      <c r="D1245" s="11"/>
      <c r="E1245" s="11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EZ1245" s="4"/>
      <c r="FA1245" s="4"/>
      <c r="FB1245" s="4"/>
      <c r="FC1245" s="4"/>
      <c r="FD1245" s="4"/>
      <c r="FE1245" s="4"/>
      <c r="FF1245" s="4"/>
      <c r="FG1245" s="4"/>
      <c r="FH1245" s="4"/>
      <c r="FI1245" s="4"/>
      <c r="FJ1245" s="4"/>
      <c r="FK1245" s="4"/>
      <c r="FL1245" s="4"/>
      <c r="FM1245" s="4"/>
      <c r="FN1245" s="4"/>
      <c r="FO1245" s="4"/>
      <c r="FP1245" s="4"/>
      <c r="FQ1245" s="4"/>
      <c r="FR1245" s="4"/>
      <c r="FS1245" s="4"/>
      <c r="FT1245" s="4"/>
      <c r="FU1245" s="4"/>
      <c r="FV1245" s="4"/>
      <c r="FW1245" s="4"/>
      <c r="FX1245" s="4"/>
      <c r="FY1245" s="4"/>
      <c r="FZ1245" s="4"/>
      <c r="GA1245" s="4"/>
      <c r="GB1245" s="4"/>
      <c r="GC1245" s="4"/>
      <c r="GD1245" s="4"/>
      <c r="GE1245" s="4"/>
    </row>
    <row r="1246" spans="1:187" x14ac:dyDescent="0.2">
      <c r="A1246" s="3"/>
      <c r="B1246" s="3"/>
      <c r="C1246" s="11"/>
      <c r="D1246" s="11"/>
      <c r="E1246" s="11"/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EZ1246" s="13"/>
      <c r="FA1246" s="13"/>
      <c r="FB1246" s="13"/>
      <c r="FC1246" s="13"/>
      <c r="FD1246" s="13"/>
      <c r="FE1246" s="13"/>
      <c r="FF1246" s="13"/>
      <c r="FG1246" s="13"/>
      <c r="FH1246" s="13"/>
      <c r="FI1246" s="13"/>
      <c r="FJ1246" s="13"/>
      <c r="FK1246" s="13"/>
      <c r="FL1246" s="13"/>
      <c r="FM1246" s="13"/>
      <c r="FN1246" s="13"/>
      <c r="FO1246" s="13"/>
      <c r="FP1246" s="13"/>
      <c r="FQ1246" s="13"/>
      <c r="FR1246" s="13"/>
      <c r="FS1246" s="13"/>
      <c r="FT1246" s="13"/>
      <c r="FU1246" s="13"/>
      <c r="FV1246" s="13"/>
      <c r="FW1246" s="13"/>
      <c r="FX1246" s="13"/>
      <c r="FY1246" s="13"/>
      <c r="FZ1246" s="13"/>
      <c r="GA1246" s="13"/>
      <c r="GB1246" s="13"/>
      <c r="GC1246" s="13"/>
      <c r="GD1246" s="13"/>
      <c r="GE1246" s="13"/>
    </row>
    <row r="1247" spans="1:187" x14ac:dyDescent="0.2">
      <c r="A1247" s="3"/>
      <c r="B1247" s="3"/>
      <c r="C1247" s="11"/>
      <c r="D1247" s="11"/>
      <c r="E1247" s="11"/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EZ1247" s="14"/>
      <c r="FA1247" s="14"/>
      <c r="FB1247" s="14"/>
      <c r="FC1247" s="14"/>
      <c r="FD1247" s="14"/>
      <c r="FE1247" s="14"/>
      <c r="FF1247" s="14"/>
      <c r="FG1247" s="14"/>
      <c r="FH1247" s="14"/>
      <c r="FI1247" s="14"/>
      <c r="FJ1247" s="14"/>
      <c r="FK1247" s="14"/>
      <c r="FL1247" s="14"/>
      <c r="FM1247" s="14"/>
      <c r="FN1247" s="14"/>
      <c r="FO1247" s="14"/>
      <c r="FP1247" s="14"/>
      <c r="FQ1247" s="14"/>
      <c r="FR1247" s="14"/>
      <c r="FS1247" s="14"/>
      <c r="FT1247" s="14"/>
      <c r="FU1247" s="14"/>
      <c r="FV1247" s="14"/>
      <c r="FW1247" s="14"/>
      <c r="FX1247" s="14"/>
      <c r="FY1247" s="14"/>
      <c r="FZ1247" s="14"/>
      <c r="GA1247" s="14"/>
      <c r="GB1247" s="14"/>
      <c r="GC1247" s="14"/>
      <c r="GD1247" s="14"/>
      <c r="GE1247" s="14"/>
    </row>
    <row r="1248" spans="1:187" x14ac:dyDescent="0.2">
      <c r="A1248" s="3"/>
      <c r="B1248" s="3"/>
      <c r="C1248" s="11"/>
      <c r="D1248" s="11"/>
      <c r="E1248" s="11"/>
      <c r="F1248" s="11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EZ1248" s="4"/>
      <c r="FA1248" s="4"/>
      <c r="FB1248" s="4"/>
      <c r="FC1248" s="4"/>
      <c r="FD1248" s="4"/>
      <c r="FE1248" s="4"/>
      <c r="FF1248" s="4"/>
      <c r="FG1248" s="4"/>
      <c r="FH1248" s="4"/>
      <c r="FI1248" s="4"/>
      <c r="FJ1248" s="4"/>
      <c r="FK1248" s="4"/>
      <c r="FL1248" s="4"/>
      <c r="FM1248" s="4"/>
      <c r="FN1248" s="4"/>
      <c r="FO1248" s="4"/>
      <c r="FP1248" s="4"/>
      <c r="FQ1248" s="4"/>
      <c r="FR1248" s="4"/>
      <c r="FS1248" s="4"/>
      <c r="FT1248" s="4"/>
      <c r="FU1248" s="4"/>
      <c r="FV1248" s="4"/>
      <c r="FW1248" s="4"/>
      <c r="FX1248" s="4"/>
      <c r="FY1248" s="4"/>
      <c r="FZ1248" s="4"/>
      <c r="GA1248" s="4"/>
      <c r="GB1248" s="4"/>
      <c r="GC1248" s="4"/>
      <c r="GD1248" s="4"/>
      <c r="GE1248" s="4"/>
    </row>
    <row r="1249" spans="1:187" x14ac:dyDescent="0.2">
      <c r="A1249" s="3"/>
      <c r="B1249" s="3"/>
      <c r="C1249" s="11"/>
      <c r="D1249" s="11"/>
      <c r="E1249" s="11"/>
      <c r="F1249" s="11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EZ1249" s="4"/>
      <c r="FA1249" s="4"/>
      <c r="FB1249" s="4"/>
      <c r="FC1249" s="4"/>
      <c r="FD1249" s="4"/>
      <c r="FE1249" s="4"/>
      <c r="FF1249" s="4"/>
      <c r="FG1249" s="4"/>
      <c r="FH1249" s="4"/>
      <c r="FI1249" s="4"/>
      <c r="FJ1249" s="4"/>
      <c r="FK1249" s="4"/>
      <c r="FL1249" s="4"/>
      <c r="FM1249" s="4"/>
      <c r="FN1249" s="4"/>
      <c r="FO1249" s="4"/>
      <c r="FP1249" s="4"/>
      <c r="FQ1249" s="4"/>
      <c r="FR1249" s="4"/>
      <c r="FS1249" s="4"/>
      <c r="FT1249" s="4"/>
      <c r="FU1249" s="4"/>
      <c r="FV1249" s="4"/>
      <c r="FW1249" s="4"/>
      <c r="FX1249" s="4"/>
      <c r="FY1249" s="4"/>
      <c r="FZ1249" s="4"/>
      <c r="GA1249" s="4"/>
      <c r="GB1249" s="4"/>
      <c r="GC1249" s="4"/>
      <c r="GD1249" s="4"/>
      <c r="GE1249" s="4"/>
    </row>
    <row r="1250" spans="1:187" x14ac:dyDescent="0.2">
      <c r="A1250" s="3"/>
      <c r="B1250" s="3"/>
      <c r="C1250" s="11"/>
      <c r="D1250" s="11"/>
      <c r="E1250" s="11"/>
      <c r="F1250" s="11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EZ1250" s="13"/>
      <c r="FA1250" s="13"/>
      <c r="FB1250" s="13"/>
      <c r="FC1250" s="13"/>
      <c r="FD1250" s="13"/>
      <c r="FE1250" s="13"/>
      <c r="FF1250" s="13"/>
      <c r="FG1250" s="13"/>
      <c r="FH1250" s="13"/>
      <c r="FI1250" s="13"/>
      <c r="FJ1250" s="13"/>
      <c r="FK1250" s="13"/>
      <c r="FL1250" s="13"/>
      <c r="FM1250" s="13"/>
      <c r="FN1250" s="13"/>
      <c r="FO1250" s="13"/>
      <c r="FP1250" s="13"/>
      <c r="FQ1250" s="13"/>
      <c r="FR1250" s="13"/>
      <c r="FS1250" s="13"/>
      <c r="FT1250" s="13"/>
      <c r="FU1250" s="13"/>
      <c r="FV1250" s="13"/>
      <c r="FW1250" s="13"/>
      <c r="FX1250" s="13"/>
      <c r="FY1250" s="13"/>
      <c r="FZ1250" s="13"/>
      <c r="GA1250" s="13"/>
      <c r="GB1250" s="13"/>
      <c r="GC1250" s="13"/>
      <c r="GD1250" s="13"/>
      <c r="GE1250" s="13"/>
    </row>
    <row r="1251" spans="1:187" x14ac:dyDescent="0.2">
      <c r="A1251" s="3"/>
      <c r="B1251" s="3"/>
      <c r="C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EZ1251" s="14"/>
      <c r="FA1251" s="14"/>
      <c r="FB1251" s="14"/>
      <c r="FC1251" s="14"/>
      <c r="FD1251" s="14"/>
      <c r="FE1251" s="14"/>
      <c r="FF1251" s="14"/>
      <c r="FG1251" s="14"/>
      <c r="FH1251" s="14"/>
      <c r="FI1251" s="14"/>
      <c r="FJ1251" s="14"/>
      <c r="FK1251" s="14"/>
      <c r="FL1251" s="14"/>
      <c r="FM1251" s="14"/>
      <c r="FN1251" s="14"/>
      <c r="FO1251" s="14"/>
      <c r="FP1251" s="14"/>
      <c r="FQ1251" s="14"/>
      <c r="FR1251" s="14"/>
      <c r="FS1251" s="14"/>
      <c r="FT1251" s="14"/>
      <c r="FU1251" s="14"/>
      <c r="FV1251" s="14"/>
      <c r="FW1251" s="14"/>
      <c r="FX1251" s="14"/>
      <c r="FY1251" s="14"/>
      <c r="FZ1251" s="14"/>
      <c r="GA1251" s="14"/>
      <c r="GB1251" s="14"/>
      <c r="GC1251" s="14"/>
      <c r="GD1251" s="14"/>
      <c r="GE1251" s="14"/>
    </row>
    <row r="1252" spans="1:187" x14ac:dyDescent="0.2">
      <c r="A1252" s="3"/>
      <c r="B1252" s="3"/>
      <c r="C1252" s="11"/>
      <c r="D1252" s="11"/>
      <c r="E1252" s="11"/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EZ1252" s="4"/>
      <c r="FA1252" s="4"/>
      <c r="FB1252" s="4"/>
      <c r="FC1252" s="4"/>
      <c r="FD1252" s="4"/>
      <c r="FE1252" s="4"/>
      <c r="FF1252" s="4"/>
      <c r="FG1252" s="4"/>
      <c r="FH1252" s="4"/>
      <c r="FI1252" s="4"/>
      <c r="FJ1252" s="4"/>
      <c r="FK1252" s="4"/>
      <c r="FL1252" s="4"/>
      <c r="FM1252" s="4"/>
      <c r="FN1252" s="4"/>
      <c r="FO1252" s="4"/>
      <c r="FP1252" s="4"/>
      <c r="FQ1252" s="4"/>
      <c r="FR1252" s="4"/>
      <c r="FS1252" s="4"/>
      <c r="FT1252" s="4"/>
      <c r="FU1252" s="4"/>
      <c r="FV1252" s="4"/>
      <c r="FW1252" s="4"/>
      <c r="FX1252" s="4"/>
      <c r="FY1252" s="4"/>
      <c r="FZ1252" s="4"/>
      <c r="GA1252" s="4"/>
      <c r="GB1252" s="4"/>
      <c r="GC1252" s="4"/>
      <c r="GD1252" s="4"/>
      <c r="GE1252" s="4"/>
    </row>
    <row r="1253" spans="1:187" x14ac:dyDescent="0.2">
      <c r="A1253" s="3"/>
      <c r="B1253" s="3"/>
      <c r="C1253" s="11"/>
      <c r="D1253" s="11"/>
      <c r="E1253" s="11"/>
      <c r="F1253" s="11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EZ1253" s="4"/>
      <c r="FA1253" s="4"/>
      <c r="FB1253" s="4"/>
      <c r="FC1253" s="4"/>
      <c r="FD1253" s="4"/>
      <c r="FE1253" s="4"/>
      <c r="FF1253" s="4"/>
      <c r="FG1253" s="4"/>
      <c r="FH1253" s="4"/>
      <c r="FI1253" s="4"/>
      <c r="FJ1253" s="4"/>
      <c r="FK1253" s="4"/>
      <c r="FL1253" s="4"/>
      <c r="FM1253" s="4"/>
      <c r="FN1253" s="4"/>
      <c r="FO1253" s="4"/>
      <c r="FP1253" s="4"/>
      <c r="FQ1253" s="4"/>
      <c r="FR1253" s="4"/>
      <c r="FS1253" s="4"/>
      <c r="FT1253" s="4"/>
      <c r="FU1253" s="4"/>
      <c r="FV1253" s="4"/>
      <c r="FW1253" s="4"/>
      <c r="FX1253" s="4"/>
      <c r="FY1253" s="4"/>
      <c r="FZ1253" s="4"/>
      <c r="GA1253" s="4"/>
      <c r="GB1253" s="4"/>
      <c r="GC1253" s="4"/>
      <c r="GD1253" s="4"/>
      <c r="GE1253" s="4"/>
    </row>
    <row r="1254" spans="1:187" x14ac:dyDescent="0.2">
      <c r="A1254" s="3"/>
      <c r="B1254" s="3"/>
      <c r="C1254" s="11"/>
      <c r="D1254" s="11"/>
      <c r="E1254" s="11"/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EZ1254" s="13"/>
      <c r="FA1254" s="13"/>
      <c r="FB1254" s="13"/>
      <c r="FC1254" s="13"/>
      <c r="FD1254" s="13"/>
      <c r="FE1254" s="13"/>
      <c r="FF1254" s="13"/>
      <c r="FG1254" s="13"/>
      <c r="FH1254" s="13"/>
      <c r="FI1254" s="13"/>
      <c r="FJ1254" s="13"/>
      <c r="FK1254" s="13"/>
      <c r="FL1254" s="13"/>
      <c r="FM1254" s="13"/>
      <c r="FN1254" s="13"/>
      <c r="FO1254" s="13"/>
      <c r="FP1254" s="13"/>
      <c r="FQ1254" s="13"/>
      <c r="FR1254" s="13"/>
      <c r="FS1254" s="13"/>
      <c r="FT1254" s="13"/>
      <c r="FU1254" s="13"/>
      <c r="FV1254" s="13"/>
      <c r="FW1254" s="13"/>
      <c r="FX1254" s="13"/>
      <c r="FY1254" s="13"/>
      <c r="FZ1254" s="13"/>
      <c r="GA1254" s="13"/>
      <c r="GB1254" s="13"/>
      <c r="GC1254" s="13"/>
      <c r="GD1254" s="13"/>
      <c r="GE1254" s="13"/>
    </row>
    <row r="1255" spans="1:187" x14ac:dyDescent="0.2">
      <c r="A1255" s="3"/>
      <c r="B1255" s="3"/>
      <c r="C1255" s="11"/>
      <c r="D1255" s="11"/>
      <c r="E1255" s="11"/>
      <c r="F1255" s="11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EZ1255" s="14"/>
      <c r="FA1255" s="14"/>
      <c r="FB1255" s="14"/>
      <c r="FC1255" s="14"/>
      <c r="FD1255" s="14"/>
      <c r="FE1255" s="14"/>
      <c r="FF1255" s="14"/>
      <c r="FG1255" s="14"/>
      <c r="FH1255" s="14"/>
      <c r="FI1255" s="14"/>
      <c r="FJ1255" s="14"/>
      <c r="FK1255" s="14"/>
      <c r="FL1255" s="14"/>
      <c r="FM1255" s="14"/>
      <c r="FN1255" s="14"/>
      <c r="FO1255" s="14"/>
      <c r="FP1255" s="14"/>
      <c r="FQ1255" s="14"/>
      <c r="FR1255" s="14"/>
      <c r="FS1255" s="14"/>
      <c r="FT1255" s="14"/>
      <c r="FU1255" s="14"/>
      <c r="FV1255" s="14"/>
      <c r="FW1255" s="14"/>
      <c r="FX1255" s="14"/>
      <c r="FY1255" s="14"/>
      <c r="FZ1255" s="14"/>
      <c r="GA1255" s="14"/>
      <c r="GB1255" s="14"/>
      <c r="GC1255" s="14"/>
      <c r="GD1255" s="14"/>
      <c r="GE1255" s="14"/>
    </row>
    <row r="1256" spans="1:187" x14ac:dyDescent="0.2">
      <c r="A1256" s="3"/>
      <c r="B1256" s="3"/>
      <c r="C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EZ1256" s="4"/>
      <c r="FA1256" s="4"/>
      <c r="FB1256" s="4"/>
      <c r="FC1256" s="4"/>
      <c r="FD1256" s="4"/>
      <c r="FE1256" s="4"/>
      <c r="FF1256" s="4"/>
      <c r="FG1256" s="4"/>
      <c r="FH1256" s="4"/>
      <c r="FI1256" s="4"/>
      <c r="FJ1256" s="4"/>
      <c r="FK1256" s="4"/>
      <c r="FL1256" s="4"/>
      <c r="FM1256" s="4"/>
      <c r="FN1256" s="4"/>
      <c r="FO1256" s="4"/>
      <c r="FP1256" s="4"/>
      <c r="FQ1256" s="4"/>
      <c r="FR1256" s="4"/>
      <c r="FS1256" s="4"/>
      <c r="FT1256" s="4"/>
      <c r="FU1256" s="4"/>
      <c r="FV1256" s="4"/>
      <c r="FW1256" s="4"/>
      <c r="FX1256" s="4"/>
      <c r="FY1256" s="4"/>
      <c r="FZ1256" s="4"/>
      <c r="GA1256" s="4"/>
      <c r="GB1256" s="4"/>
      <c r="GC1256" s="4"/>
      <c r="GD1256" s="4"/>
      <c r="GE1256" s="4"/>
    </row>
    <row r="1257" spans="1:187" x14ac:dyDescent="0.2">
      <c r="A1257" s="3"/>
      <c r="B1257" s="3"/>
      <c r="C1257" s="11"/>
      <c r="D1257" s="11"/>
      <c r="E1257" s="11"/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EZ1257" s="4"/>
      <c r="FA1257" s="4"/>
      <c r="FB1257" s="4"/>
      <c r="FC1257" s="4"/>
      <c r="FD1257" s="4"/>
      <c r="FE1257" s="4"/>
      <c r="FF1257" s="4"/>
      <c r="FG1257" s="4"/>
      <c r="FH1257" s="4"/>
      <c r="FI1257" s="4"/>
      <c r="FJ1257" s="4"/>
      <c r="FK1257" s="4"/>
      <c r="FL1257" s="4"/>
      <c r="FM1257" s="4"/>
      <c r="FN1257" s="4"/>
      <c r="FO1257" s="4"/>
      <c r="FP1257" s="4"/>
      <c r="FQ1257" s="4"/>
      <c r="FR1257" s="4"/>
      <c r="FS1257" s="4"/>
      <c r="FT1257" s="4"/>
      <c r="FU1257" s="4"/>
      <c r="FV1257" s="4"/>
      <c r="FW1257" s="4"/>
      <c r="FX1257" s="4"/>
      <c r="FY1257" s="4"/>
      <c r="FZ1257" s="4"/>
      <c r="GA1257" s="4"/>
      <c r="GB1257" s="4"/>
      <c r="GC1257" s="4"/>
      <c r="GD1257" s="4"/>
      <c r="GE1257" s="4"/>
    </row>
    <row r="1258" spans="1:187" x14ac:dyDescent="0.2">
      <c r="A1258" s="3"/>
      <c r="B1258" s="3"/>
      <c r="C1258" s="11"/>
      <c r="D1258" s="11"/>
      <c r="E1258" s="11"/>
      <c r="F1258" s="11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EZ1258" s="13"/>
      <c r="FA1258" s="13"/>
      <c r="FB1258" s="13"/>
      <c r="FC1258" s="13"/>
      <c r="FD1258" s="13"/>
      <c r="FE1258" s="13"/>
      <c r="FF1258" s="13"/>
      <c r="FG1258" s="13"/>
      <c r="FH1258" s="13"/>
      <c r="FI1258" s="13"/>
      <c r="FJ1258" s="13"/>
      <c r="FK1258" s="13"/>
      <c r="FL1258" s="13"/>
      <c r="FM1258" s="13"/>
      <c r="FN1258" s="13"/>
      <c r="FO1258" s="13"/>
      <c r="FP1258" s="13"/>
      <c r="FQ1258" s="13"/>
      <c r="FR1258" s="13"/>
      <c r="FS1258" s="13"/>
      <c r="FT1258" s="13"/>
      <c r="FU1258" s="13"/>
      <c r="FV1258" s="13"/>
      <c r="FW1258" s="13"/>
      <c r="FX1258" s="13"/>
      <c r="FY1258" s="13"/>
      <c r="FZ1258" s="13"/>
      <c r="GA1258" s="13"/>
      <c r="GB1258" s="13"/>
      <c r="GC1258" s="13"/>
      <c r="GD1258" s="13"/>
      <c r="GE1258" s="13"/>
    </row>
    <row r="1259" spans="1:187" x14ac:dyDescent="0.2">
      <c r="A1259" s="3"/>
      <c r="B1259" s="3"/>
      <c r="C1259" s="11"/>
      <c r="D1259" s="11"/>
      <c r="E1259" s="11"/>
      <c r="F1259" s="11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EZ1259" s="14"/>
      <c r="FA1259" s="14"/>
      <c r="FB1259" s="14"/>
      <c r="FC1259" s="14"/>
      <c r="FD1259" s="14"/>
      <c r="FE1259" s="14"/>
      <c r="FF1259" s="14"/>
      <c r="FG1259" s="14"/>
      <c r="FH1259" s="14"/>
      <c r="FI1259" s="14"/>
      <c r="FJ1259" s="14"/>
      <c r="FK1259" s="14"/>
      <c r="FL1259" s="14"/>
      <c r="FM1259" s="14"/>
      <c r="FN1259" s="14"/>
      <c r="FO1259" s="14"/>
      <c r="FP1259" s="14"/>
      <c r="FQ1259" s="14"/>
      <c r="FR1259" s="14"/>
      <c r="FS1259" s="14"/>
      <c r="FT1259" s="14"/>
      <c r="FU1259" s="14"/>
      <c r="FV1259" s="14"/>
      <c r="FW1259" s="14"/>
      <c r="FX1259" s="14"/>
      <c r="FY1259" s="14"/>
      <c r="FZ1259" s="14"/>
      <c r="GA1259" s="14"/>
      <c r="GB1259" s="14"/>
      <c r="GC1259" s="14"/>
      <c r="GD1259" s="14"/>
      <c r="GE1259" s="14"/>
    </row>
    <row r="1260" spans="1:187" x14ac:dyDescent="0.2">
      <c r="A1260" s="3"/>
      <c r="B1260" s="3"/>
      <c r="C1260" s="11"/>
      <c r="D1260" s="11"/>
      <c r="E1260" s="11"/>
      <c r="F1260" s="11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EZ1260" s="4"/>
      <c r="FA1260" s="4"/>
      <c r="FB1260" s="4"/>
      <c r="FC1260" s="4"/>
      <c r="FD1260" s="4"/>
      <c r="FE1260" s="4"/>
      <c r="FF1260" s="4"/>
      <c r="FG1260" s="4"/>
      <c r="FH1260" s="4"/>
      <c r="FI1260" s="4"/>
      <c r="FJ1260" s="4"/>
      <c r="FK1260" s="4"/>
      <c r="FL1260" s="4"/>
      <c r="FM1260" s="4"/>
      <c r="FN1260" s="4"/>
      <c r="FO1260" s="4"/>
      <c r="FP1260" s="4"/>
      <c r="FQ1260" s="4"/>
      <c r="FR1260" s="4"/>
      <c r="FS1260" s="4"/>
      <c r="FT1260" s="4"/>
      <c r="FU1260" s="4"/>
      <c r="FV1260" s="4"/>
      <c r="FW1260" s="4"/>
      <c r="FX1260" s="4"/>
      <c r="FY1260" s="4"/>
      <c r="FZ1260" s="4"/>
      <c r="GA1260" s="4"/>
      <c r="GB1260" s="4"/>
      <c r="GC1260" s="4"/>
      <c r="GD1260" s="4"/>
      <c r="GE1260" s="4"/>
    </row>
    <row r="1261" spans="1:187" x14ac:dyDescent="0.2">
      <c r="A1261" s="3"/>
      <c r="B1261" s="3"/>
      <c r="C1261" s="11"/>
      <c r="D1261" s="11"/>
      <c r="E1261" s="11"/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EZ1261" s="4"/>
      <c r="FA1261" s="4"/>
      <c r="FB1261" s="4"/>
      <c r="FC1261" s="4"/>
      <c r="FD1261" s="4"/>
      <c r="FE1261" s="4"/>
      <c r="FF1261" s="4"/>
      <c r="FG1261" s="4"/>
      <c r="FH1261" s="4"/>
      <c r="FI1261" s="4"/>
      <c r="FJ1261" s="4"/>
      <c r="FK1261" s="4"/>
      <c r="FL1261" s="4"/>
      <c r="FM1261" s="4"/>
      <c r="FN1261" s="4"/>
      <c r="FO1261" s="4"/>
      <c r="FP1261" s="4"/>
      <c r="FQ1261" s="4"/>
      <c r="FR1261" s="4"/>
      <c r="FS1261" s="4"/>
      <c r="FT1261" s="4"/>
      <c r="FU1261" s="4"/>
      <c r="FV1261" s="4"/>
      <c r="FW1261" s="4"/>
      <c r="FX1261" s="4"/>
      <c r="FY1261" s="4"/>
      <c r="FZ1261" s="4"/>
      <c r="GA1261" s="4"/>
      <c r="GB1261" s="4"/>
      <c r="GC1261" s="4"/>
      <c r="GD1261" s="4"/>
      <c r="GE1261" s="4"/>
    </row>
    <row r="1262" spans="1:187" x14ac:dyDescent="0.2">
      <c r="A1262" s="3"/>
      <c r="B1262" s="3"/>
      <c r="C1262" s="11"/>
      <c r="D1262" s="11"/>
      <c r="E1262" s="11"/>
      <c r="F1262" s="11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EZ1262" s="13"/>
      <c r="FA1262" s="13"/>
      <c r="FB1262" s="13"/>
      <c r="FC1262" s="13"/>
      <c r="FD1262" s="13"/>
      <c r="FE1262" s="13"/>
      <c r="FF1262" s="13"/>
      <c r="FG1262" s="13"/>
      <c r="FH1262" s="13"/>
      <c r="FI1262" s="13"/>
      <c r="FJ1262" s="13"/>
      <c r="FK1262" s="13"/>
      <c r="FL1262" s="13"/>
      <c r="FM1262" s="13"/>
      <c r="FN1262" s="13"/>
      <c r="FO1262" s="13"/>
      <c r="FP1262" s="13"/>
      <c r="FQ1262" s="13"/>
      <c r="FR1262" s="13"/>
      <c r="FS1262" s="13"/>
      <c r="FT1262" s="13"/>
      <c r="FU1262" s="13"/>
      <c r="FV1262" s="13"/>
      <c r="FW1262" s="13"/>
      <c r="FX1262" s="13"/>
      <c r="FY1262" s="13"/>
      <c r="FZ1262" s="13"/>
      <c r="GA1262" s="13"/>
      <c r="GB1262" s="13"/>
      <c r="GC1262" s="13"/>
      <c r="GD1262" s="13"/>
      <c r="GE1262" s="13"/>
    </row>
    <row r="1263" spans="1:187" x14ac:dyDescent="0.2">
      <c r="A1263" s="3"/>
      <c r="B1263" s="3"/>
      <c r="C1263" s="11"/>
      <c r="D1263" s="11"/>
      <c r="E1263" s="11"/>
      <c r="F1263" s="11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EZ1263" s="14"/>
      <c r="FA1263" s="14"/>
      <c r="FB1263" s="14"/>
      <c r="FC1263" s="14"/>
      <c r="FD1263" s="14"/>
      <c r="FE1263" s="14"/>
      <c r="FF1263" s="14"/>
      <c r="FG1263" s="14"/>
      <c r="FH1263" s="14"/>
      <c r="FI1263" s="14"/>
      <c r="FJ1263" s="14"/>
      <c r="FK1263" s="14"/>
      <c r="FL1263" s="14"/>
      <c r="FM1263" s="14"/>
      <c r="FN1263" s="14"/>
      <c r="FO1263" s="14"/>
      <c r="FP1263" s="14"/>
      <c r="FQ1263" s="14"/>
      <c r="FR1263" s="14"/>
      <c r="FS1263" s="14"/>
      <c r="FT1263" s="14"/>
      <c r="FU1263" s="14"/>
      <c r="FV1263" s="14"/>
      <c r="FW1263" s="14"/>
      <c r="FX1263" s="14"/>
      <c r="FY1263" s="14"/>
      <c r="FZ1263" s="14"/>
      <c r="GA1263" s="14"/>
      <c r="GB1263" s="14"/>
      <c r="GC1263" s="14"/>
      <c r="GD1263" s="14"/>
      <c r="GE1263" s="14"/>
    </row>
    <row r="1264" spans="1:187" x14ac:dyDescent="0.2">
      <c r="A1264" s="3"/>
      <c r="B1264" s="3"/>
      <c r="C1264" s="11"/>
      <c r="D1264" s="11"/>
      <c r="E1264" s="11"/>
      <c r="F1264" s="11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EZ1264" s="4"/>
      <c r="FA1264" s="4"/>
      <c r="FB1264" s="4"/>
      <c r="FC1264" s="4"/>
      <c r="FD1264" s="4"/>
      <c r="FE1264" s="4"/>
      <c r="FF1264" s="4"/>
      <c r="FG1264" s="4"/>
      <c r="FH1264" s="4"/>
      <c r="FI1264" s="4"/>
      <c r="FJ1264" s="4"/>
      <c r="FK1264" s="4"/>
      <c r="FL1264" s="4"/>
      <c r="FM1264" s="4"/>
      <c r="FN1264" s="4"/>
      <c r="FO1264" s="4"/>
      <c r="FP1264" s="4"/>
      <c r="FQ1264" s="4"/>
      <c r="FR1264" s="4"/>
      <c r="FS1264" s="4"/>
      <c r="FT1264" s="4"/>
      <c r="FU1264" s="4"/>
      <c r="FV1264" s="4"/>
      <c r="FW1264" s="4"/>
      <c r="FX1264" s="4"/>
      <c r="FY1264" s="4"/>
      <c r="FZ1264" s="4"/>
      <c r="GA1264" s="4"/>
      <c r="GB1264" s="4"/>
      <c r="GC1264" s="4"/>
      <c r="GD1264" s="4"/>
      <c r="GE1264" s="4"/>
    </row>
    <row r="1265" spans="1:187" x14ac:dyDescent="0.2">
      <c r="A1265" s="3"/>
      <c r="B1265" s="3"/>
      <c r="C1265" s="11"/>
      <c r="D1265" s="11"/>
      <c r="E1265" s="11"/>
      <c r="F1265" s="11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EZ1265" s="4"/>
      <c r="FA1265" s="4"/>
      <c r="FB1265" s="4"/>
      <c r="FC1265" s="4"/>
      <c r="FD1265" s="4"/>
      <c r="FE1265" s="4"/>
      <c r="FF1265" s="4"/>
      <c r="FG1265" s="4"/>
      <c r="FH1265" s="4"/>
      <c r="FI1265" s="4"/>
      <c r="FJ1265" s="4"/>
      <c r="FK1265" s="4"/>
      <c r="FL1265" s="4"/>
      <c r="FM1265" s="4"/>
      <c r="FN1265" s="4"/>
      <c r="FO1265" s="4"/>
      <c r="FP1265" s="4"/>
      <c r="FQ1265" s="4"/>
      <c r="FR1265" s="4"/>
      <c r="FS1265" s="4"/>
      <c r="FT1265" s="4"/>
      <c r="FU1265" s="4"/>
      <c r="FV1265" s="4"/>
      <c r="FW1265" s="4"/>
      <c r="FX1265" s="4"/>
      <c r="FY1265" s="4"/>
      <c r="FZ1265" s="4"/>
      <c r="GA1265" s="4"/>
      <c r="GB1265" s="4"/>
      <c r="GC1265" s="4"/>
      <c r="GD1265" s="4"/>
      <c r="GE1265" s="4"/>
    </row>
    <row r="1266" spans="1:187" x14ac:dyDescent="0.2">
      <c r="A1266" s="3"/>
      <c r="B1266" s="3"/>
      <c r="C1266" s="11"/>
      <c r="D1266" s="11"/>
      <c r="E1266" s="11"/>
      <c r="F1266" s="11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EZ1266" s="13"/>
      <c r="FA1266" s="13"/>
      <c r="FB1266" s="13"/>
      <c r="FC1266" s="13"/>
      <c r="FD1266" s="13"/>
      <c r="FE1266" s="13"/>
      <c r="FF1266" s="13"/>
      <c r="FG1266" s="13"/>
      <c r="FH1266" s="13"/>
      <c r="FI1266" s="13"/>
      <c r="FJ1266" s="13"/>
      <c r="FK1266" s="13"/>
      <c r="FL1266" s="13"/>
      <c r="FM1266" s="13"/>
      <c r="FN1266" s="13"/>
      <c r="FO1266" s="13"/>
      <c r="FP1266" s="13"/>
      <c r="FQ1266" s="13"/>
      <c r="FR1266" s="13"/>
      <c r="FS1266" s="13"/>
      <c r="FT1266" s="13"/>
      <c r="FU1266" s="13"/>
      <c r="FV1266" s="13"/>
      <c r="FW1266" s="13"/>
      <c r="FX1266" s="13"/>
      <c r="FY1266" s="13"/>
      <c r="FZ1266" s="13"/>
      <c r="GA1266" s="13"/>
      <c r="GB1266" s="13"/>
      <c r="GC1266" s="13"/>
      <c r="GD1266" s="13"/>
      <c r="GE1266" s="13"/>
    </row>
    <row r="1267" spans="1:187" x14ac:dyDescent="0.2">
      <c r="A1267" s="3"/>
      <c r="B1267" s="3"/>
      <c r="C1267" s="11"/>
      <c r="D1267" s="11"/>
      <c r="E1267" s="11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EZ1267" s="14"/>
      <c r="FA1267" s="14"/>
      <c r="FB1267" s="14"/>
      <c r="FC1267" s="14"/>
      <c r="FD1267" s="14"/>
      <c r="FE1267" s="14"/>
      <c r="FF1267" s="14"/>
      <c r="FG1267" s="14"/>
      <c r="FH1267" s="14"/>
      <c r="FI1267" s="14"/>
      <c r="FJ1267" s="14"/>
      <c r="FK1267" s="14"/>
      <c r="FL1267" s="14"/>
      <c r="FM1267" s="14"/>
      <c r="FN1267" s="14"/>
      <c r="FO1267" s="14"/>
      <c r="FP1267" s="14"/>
      <c r="FQ1267" s="14"/>
      <c r="FR1267" s="14"/>
      <c r="FS1267" s="14"/>
      <c r="FT1267" s="14"/>
      <c r="FU1267" s="14"/>
      <c r="FV1267" s="14"/>
      <c r="FW1267" s="14"/>
      <c r="FX1267" s="14"/>
      <c r="FY1267" s="14"/>
      <c r="FZ1267" s="14"/>
      <c r="GA1267" s="14"/>
      <c r="GB1267" s="14"/>
      <c r="GC1267" s="14"/>
      <c r="GD1267" s="14"/>
      <c r="GE1267" s="14"/>
    </row>
    <row r="1268" spans="1:187" x14ac:dyDescent="0.2">
      <c r="A1268" s="3"/>
      <c r="B1268" s="3"/>
      <c r="C1268" s="11"/>
      <c r="D1268" s="11"/>
      <c r="E1268" s="11"/>
      <c r="F1268" s="11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EZ1268" s="4"/>
      <c r="FA1268" s="4"/>
      <c r="FB1268" s="4"/>
      <c r="FC1268" s="4"/>
      <c r="FD1268" s="4"/>
      <c r="FE1268" s="4"/>
      <c r="FF1268" s="4"/>
      <c r="FG1268" s="4"/>
      <c r="FH1268" s="4"/>
      <c r="FI1268" s="4"/>
      <c r="FJ1268" s="4"/>
      <c r="FK1268" s="4"/>
      <c r="FL1268" s="4"/>
      <c r="FM1268" s="4"/>
      <c r="FN1268" s="4"/>
      <c r="FO1268" s="4"/>
      <c r="FP1268" s="4"/>
      <c r="FQ1268" s="4"/>
      <c r="FR1268" s="4"/>
      <c r="FS1268" s="4"/>
      <c r="FT1268" s="4"/>
      <c r="FU1268" s="4"/>
      <c r="FV1268" s="4"/>
      <c r="FW1268" s="4"/>
      <c r="FX1268" s="4"/>
      <c r="FY1268" s="4"/>
      <c r="FZ1268" s="4"/>
      <c r="GA1268" s="4"/>
      <c r="GB1268" s="4"/>
      <c r="GC1268" s="4"/>
      <c r="GD1268" s="4"/>
      <c r="GE1268" s="4"/>
    </row>
    <row r="1269" spans="1:187" x14ac:dyDescent="0.2">
      <c r="A1269" s="3"/>
      <c r="B1269" s="3"/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EZ1269" s="4"/>
      <c r="FA1269" s="4"/>
      <c r="FB1269" s="4"/>
      <c r="FC1269" s="4"/>
      <c r="FD1269" s="4"/>
      <c r="FE1269" s="4"/>
      <c r="FF1269" s="4"/>
      <c r="FG1269" s="4"/>
      <c r="FH1269" s="4"/>
      <c r="FI1269" s="4"/>
      <c r="FJ1269" s="4"/>
      <c r="FK1269" s="4"/>
      <c r="FL1269" s="4"/>
      <c r="FM1269" s="4"/>
      <c r="FN1269" s="4"/>
      <c r="FO1269" s="4"/>
      <c r="FP1269" s="4"/>
      <c r="FQ1269" s="4"/>
      <c r="FR1269" s="4"/>
      <c r="FS1269" s="4"/>
      <c r="FT1269" s="4"/>
      <c r="FU1269" s="4"/>
      <c r="FV1269" s="4"/>
      <c r="FW1269" s="4"/>
      <c r="FX1269" s="4"/>
      <c r="FY1269" s="4"/>
      <c r="FZ1269" s="4"/>
      <c r="GA1269" s="4"/>
      <c r="GB1269" s="4"/>
      <c r="GC1269" s="4"/>
      <c r="GD1269" s="4"/>
      <c r="GE1269" s="4"/>
    </row>
    <row r="1270" spans="1:187" x14ac:dyDescent="0.2">
      <c r="A1270" s="3"/>
      <c r="B1270" s="3"/>
      <c r="C1270" s="11"/>
      <c r="D1270" s="11"/>
      <c r="E1270" s="11"/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EZ1270" s="13"/>
      <c r="FA1270" s="13"/>
      <c r="FB1270" s="13"/>
      <c r="FC1270" s="13"/>
      <c r="FD1270" s="13"/>
      <c r="FE1270" s="13"/>
      <c r="FF1270" s="13"/>
      <c r="FG1270" s="13"/>
      <c r="FH1270" s="13"/>
      <c r="FI1270" s="13"/>
      <c r="FJ1270" s="13"/>
      <c r="FK1270" s="13"/>
      <c r="FL1270" s="13"/>
      <c r="FM1270" s="13"/>
      <c r="FN1270" s="13"/>
      <c r="FO1270" s="13"/>
      <c r="FP1270" s="13"/>
      <c r="FQ1270" s="13"/>
      <c r="FR1270" s="13"/>
      <c r="FS1270" s="13"/>
      <c r="FT1270" s="13"/>
      <c r="FU1270" s="13"/>
      <c r="FV1270" s="13"/>
      <c r="FW1270" s="13"/>
      <c r="FX1270" s="13"/>
      <c r="FY1270" s="13"/>
      <c r="FZ1270" s="13"/>
      <c r="GA1270" s="13"/>
      <c r="GB1270" s="13"/>
      <c r="GC1270" s="13"/>
      <c r="GD1270" s="13"/>
      <c r="GE1270" s="13"/>
    </row>
    <row r="1271" spans="1:187" x14ac:dyDescent="0.2">
      <c r="A1271" s="3"/>
      <c r="B1271" s="3"/>
      <c r="C1271" s="11"/>
      <c r="D1271" s="11"/>
      <c r="E1271" s="11"/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EZ1271" s="14"/>
      <c r="FA1271" s="14"/>
      <c r="FB1271" s="14"/>
      <c r="FC1271" s="14"/>
      <c r="FD1271" s="14"/>
      <c r="FE1271" s="14"/>
      <c r="FF1271" s="14"/>
      <c r="FG1271" s="14"/>
      <c r="FH1271" s="14"/>
      <c r="FI1271" s="14"/>
      <c r="FJ1271" s="14"/>
      <c r="FK1271" s="14"/>
      <c r="FL1271" s="14"/>
      <c r="FM1271" s="14"/>
      <c r="FN1271" s="14"/>
      <c r="FO1271" s="14"/>
      <c r="FP1271" s="14"/>
      <c r="FQ1271" s="14"/>
      <c r="FR1271" s="14"/>
      <c r="FS1271" s="14"/>
      <c r="FT1271" s="14"/>
      <c r="FU1271" s="14"/>
      <c r="FV1271" s="14"/>
      <c r="FW1271" s="14"/>
      <c r="FX1271" s="14"/>
      <c r="FY1271" s="14"/>
      <c r="FZ1271" s="14"/>
      <c r="GA1271" s="14"/>
      <c r="GB1271" s="14"/>
      <c r="GC1271" s="14"/>
      <c r="GD1271" s="14"/>
      <c r="GE1271" s="14"/>
    </row>
    <row r="1272" spans="1:187" x14ac:dyDescent="0.2">
      <c r="A1272" s="3"/>
      <c r="B1272" s="3"/>
      <c r="C1272" s="11"/>
      <c r="D1272" s="11"/>
      <c r="E1272" s="11"/>
      <c r="F1272" s="11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EZ1272" s="4"/>
      <c r="FA1272" s="4"/>
      <c r="FB1272" s="4"/>
      <c r="FC1272" s="4"/>
      <c r="FD1272" s="4"/>
      <c r="FE1272" s="4"/>
      <c r="FF1272" s="4"/>
      <c r="FG1272" s="4"/>
      <c r="FH1272" s="4"/>
      <c r="FI1272" s="4"/>
      <c r="FJ1272" s="4"/>
      <c r="FK1272" s="4"/>
      <c r="FL1272" s="4"/>
      <c r="FM1272" s="4"/>
      <c r="FN1272" s="4"/>
      <c r="FO1272" s="4"/>
      <c r="FP1272" s="4"/>
      <c r="FQ1272" s="4"/>
      <c r="FR1272" s="4"/>
      <c r="FS1272" s="4"/>
      <c r="FT1272" s="4"/>
      <c r="FU1272" s="4"/>
      <c r="FV1272" s="4"/>
      <c r="FW1272" s="4"/>
      <c r="FX1272" s="4"/>
      <c r="FY1272" s="4"/>
      <c r="FZ1272" s="4"/>
      <c r="GA1272" s="4"/>
      <c r="GB1272" s="4"/>
      <c r="GC1272" s="4"/>
      <c r="GD1272" s="4"/>
      <c r="GE1272" s="4"/>
    </row>
    <row r="1273" spans="1:187" x14ac:dyDescent="0.2">
      <c r="A1273" s="3"/>
      <c r="B1273" s="3"/>
      <c r="C1273" s="11"/>
      <c r="D1273" s="11"/>
      <c r="E1273" s="11"/>
      <c r="F1273" s="11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EZ1273" s="4"/>
      <c r="FA1273" s="4"/>
      <c r="FB1273" s="4"/>
      <c r="FC1273" s="4"/>
      <c r="FD1273" s="4"/>
      <c r="FE1273" s="4"/>
      <c r="FF1273" s="4"/>
      <c r="FG1273" s="4"/>
      <c r="FH1273" s="4"/>
      <c r="FI1273" s="4"/>
      <c r="FJ1273" s="4"/>
      <c r="FK1273" s="4"/>
      <c r="FL1273" s="4"/>
      <c r="FM1273" s="4"/>
      <c r="FN1273" s="4"/>
      <c r="FO1273" s="4"/>
      <c r="FP1273" s="4"/>
      <c r="FQ1273" s="4"/>
      <c r="FR1273" s="4"/>
      <c r="FS1273" s="4"/>
      <c r="FT1273" s="4"/>
      <c r="FU1273" s="4"/>
      <c r="FV1273" s="4"/>
      <c r="FW1273" s="4"/>
      <c r="FX1273" s="4"/>
      <c r="FY1273" s="4"/>
      <c r="FZ1273" s="4"/>
      <c r="GA1273" s="4"/>
      <c r="GB1273" s="4"/>
      <c r="GC1273" s="4"/>
      <c r="GD1273" s="4"/>
      <c r="GE1273" s="4"/>
    </row>
    <row r="1274" spans="1:187" x14ac:dyDescent="0.2">
      <c r="A1274" s="3"/>
      <c r="B1274" s="3"/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EZ1274" s="13"/>
      <c r="FA1274" s="13"/>
      <c r="FB1274" s="13"/>
      <c r="FC1274" s="13"/>
      <c r="FD1274" s="13"/>
      <c r="FE1274" s="13"/>
      <c r="FF1274" s="13"/>
      <c r="FG1274" s="13"/>
      <c r="FH1274" s="13"/>
      <c r="FI1274" s="13"/>
      <c r="FJ1274" s="13"/>
      <c r="FK1274" s="13"/>
      <c r="FL1274" s="13"/>
      <c r="FM1274" s="13"/>
      <c r="FN1274" s="13"/>
      <c r="FO1274" s="13"/>
      <c r="FP1274" s="13"/>
      <c r="FQ1274" s="13"/>
      <c r="FR1274" s="13"/>
      <c r="FS1274" s="13"/>
      <c r="FT1274" s="13"/>
      <c r="FU1274" s="13"/>
      <c r="FV1274" s="13"/>
      <c r="FW1274" s="13"/>
      <c r="FX1274" s="13"/>
      <c r="FY1274" s="13"/>
      <c r="FZ1274" s="13"/>
      <c r="GA1274" s="13"/>
      <c r="GB1274" s="13"/>
      <c r="GC1274" s="13"/>
      <c r="GD1274" s="13"/>
      <c r="GE1274" s="13"/>
    </row>
    <row r="1275" spans="1:187" x14ac:dyDescent="0.2">
      <c r="A1275" s="3"/>
      <c r="B1275" s="3"/>
      <c r="C1275" s="11"/>
      <c r="D1275" s="11"/>
      <c r="E1275" s="11"/>
      <c r="F1275" s="11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EZ1275" s="14"/>
      <c r="FA1275" s="14"/>
      <c r="FB1275" s="14"/>
      <c r="FC1275" s="14"/>
      <c r="FD1275" s="14"/>
      <c r="FE1275" s="14"/>
      <c r="FF1275" s="14"/>
      <c r="FG1275" s="14"/>
      <c r="FH1275" s="14"/>
      <c r="FI1275" s="14"/>
      <c r="FJ1275" s="14"/>
      <c r="FK1275" s="14"/>
      <c r="FL1275" s="14"/>
      <c r="FM1275" s="14"/>
      <c r="FN1275" s="14"/>
      <c r="FO1275" s="14"/>
      <c r="FP1275" s="14"/>
      <c r="FQ1275" s="14"/>
      <c r="FR1275" s="14"/>
      <c r="FS1275" s="14"/>
      <c r="FT1275" s="14"/>
      <c r="FU1275" s="14"/>
      <c r="FV1275" s="14"/>
      <c r="FW1275" s="14"/>
      <c r="FX1275" s="14"/>
      <c r="FY1275" s="14"/>
      <c r="FZ1275" s="14"/>
      <c r="GA1275" s="14"/>
      <c r="GB1275" s="14"/>
      <c r="GC1275" s="14"/>
      <c r="GD1275" s="14"/>
      <c r="GE1275" s="14"/>
    </row>
    <row r="1276" spans="1:187" x14ac:dyDescent="0.2">
      <c r="A1276" s="3"/>
      <c r="B1276" s="3"/>
      <c r="C1276" s="11"/>
      <c r="D1276" s="11"/>
      <c r="E1276" s="11"/>
      <c r="F1276" s="11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EZ1276" s="4"/>
      <c r="FA1276" s="4"/>
      <c r="FB1276" s="4"/>
      <c r="FC1276" s="4"/>
      <c r="FD1276" s="4"/>
      <c r="FE1276" s="4"/>
      <c r="FF1276" s="4"/>
      <c r="FG1276" s="4"/>
      <c r="FH1276" s="4"/>
      <c r="FI1276" s="4"/>
      <c r="FJ1276" s="4"/>
      <c r="FK1276" s="4"/>
      <c r="FL1276" s="4"/>
      <c r="FM1276" s="4"/>
      <c r="FN1276" s="4"/>
      <c r="FO1276" s="4"/>
      <c r="FP1276" s="4"/>
      <c r="FQ1276" s="4"/>
      <c r="FR1276" s="4"/>
      <c r="FS1276" s="4"/>
      <c r="FT1276" s="4"/>
      <c r="FU1276" s="4"/>
      <c r="FV1276" s="4"/>
      <c r="FW1276" s="4"/>
      <c r="FX1276" s="4"/>
      <c r="FY1276" s="4"/>
      <c r="FZ1276" s="4"/>
      <c r="GA1276" s="4"/>
      <c r="GB1276" s="4"/>
      <c r="GC1276" s="4"/>
      <c r="GD1276" s="4"/>
      <c r="GE1276" s="4"/>
    </row>
    <row r="1277" spans="1:187" x14ac:dyDescent="0.2">
      <c r="A1277" s="3"/>
      <c r="B1277" s="3"/>
      <c r="C1277" s="11"/>
      <c r="D1277" s="11"/>
      <c r="E1277" s="11"/>
      <c r="F1277" s="11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EZ1277" s="4"/>
      <c r="FA1277" s="4"/>
      <c r="FB1277" s="4"/>
      <c r="FC1277" s="4"/>
      <c r="FD1277" s="4"/>
      <c r="FE1277" s="4"/>
      <c r="FF1277" s="4"/>
      <c r="FG1277" s="4"/>
      <c r="FH1277" s="4"/>
      <c r="FI1277" s="4"/>
      <c r="FJ1277" s="4"/>
      <c r="FK1277" s="4"/>
      <c r="FL1277" s="4"/>
      <c r="FM1277" s="4"/>
      <c r="FN1277" s="4"/>
      <c r="FO1277" s="4"/>
      <c r="FP1277" s="4"/>
      <c r="FQ1277" s="4"/>
      <c r="FR1277" s="4"/>
      <c r="FS1277" s="4"/>
      <c r="FT1277" s="4"/>
      <c r="FU1277" s="4"/>
      <c r="FV1277" s="4"/>
      <c r="FW1277" s="4"/>
      <c r="FX1277" s="4"/>
      <c r="FY1277" s="4"/>
      <c r="FZ1277" s="4"/>
      <c r="GA1277" s="4"/>
      <c r="GB1277" s="4"/>
      <c r="GC1277" s="4"/>
      <c r="GD1277" s="4"/>
      <c r="GE1277" s="4"/>
    </row>
    <row r="1278" spans="1:187" x14ac:dyDescent="0.2">
      <c r="A1278" s="3"/>
      <c r="B1278" s="3"/>
      <c r="C1278" s="11"/>
      <c r="D1278" s="11"/>
      <c r="E1278" s="11"/>
      <c r="F1278" s="11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EZ1278" s="13"/>
      <c r="FA1278" s="13"/>
      <c r="FB1278" s="13"/>
      <c r="FC1278" s="13"/>
      <c r="FD1278" s="13"/>
      <c r="FE1278" s="13"/>
      <c r="FF1278" s="13"/>
      <c r="FG1278" s="13"/>
      <c r="FH1278" s="13"/>
      <c r="FI1278" s="13"/>
      <c r="FJ1278" s="13"/>
      <c r="FK1278" s="13"/>
      <c r="FL1278" s="13"/>
      <c r="FM1278" s="13"/>
      <c r="FN1278" s="13"/>
      <c r="FO1278" s="13"/>
      <c r="FP1278" s="13"/>
      <c r="FQ1278" s="13"/>
      <c r="FR1278" s="13"/>
      <c r="FS1278" s="13"/>
      <c r="FT1278" s="13"/>
      <c r="FU1278" s="13"/>
      <c r="FV1278" s="13"/>
      <c r="FW1278" s="13"/>
      <c r="FX1278" s="13"/>
      <c r="FY1278" s="13"/>
      <c r="FZ1278" s="13"/>
      <c r="GA1278" s="13"/>
      <c r="GB1278" s="13"/>
      <c r="GC1278" s="13"/>
      <c r="GD1278" s="13"/>
      <c r="GE1278" s="13"/>
    </row>
    <row r="1279" spans="1:187" x14ac:dyDescent="0.2">
      <c r="A1279" s="3"/>
      <c r="B1279" s="3"/>
      <c r="C1279" s="11"/>
      <c r="D1279" s="11"/>
      <c r="E1279" s="11"/>
      <c r="F1279" s="11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EZ1279" s="14"/>
      <c r="FA1279" s="14"/>
      <c r="FB1279" s="14"/>
      <c r="FC1279" s="14"/>
      <c r="FD1279" s="14"/>
      <c r="FE1279" s="14"/>
      <c r="FF1279" s="14"/>
      <c r="FG1279" s="14"/>
      <c r="FH1279" s="14"/>
      <c r="FI1279" s="14"/>
      <c r="FJ1279" s="14"/>
      <c r="FK1279" s="14"/>
      <c r="FL1279" s="14"/>
      <c r="FM1279" s="14"/>
      <c r="FN1279" s="14"/>
      <c r="FO1279" s="14"/>
      <c r="FP1279" s="14"/>
      <c r="FQ1279" s="14"/>
      <c r="FR1279" s="14"/>
      <c r="FS1279" s="14"/>
      <c r="FT1279" s="14"/>
      <c r="FU1279" s="14"/>
      <c r="FV1279" s="14"/>
      <c r="FW1279" s="14"/>
      <c r="FX1279" s="14"/>
      <c r="FY1279" s="14"/>
      <c r="FZ1279" s="14"/>
      <c r="GA1279" s="14"/>
      <c r="GB1279" s="14"/>
      <c r="GC1279" s="14"/>
      <c r="GD1279" s="14"/>
      <c r="GE1279" s="14"/>
    </row>
    <row r="1280" spans="1:187" x14ac:dyDescent="0.2">
      <c r="A1280" s="3"/>
      <c r="B1280" s="3"/>
      <c r="C1280" s="11"/>
      <c r="D1280" s="11"/>
      <c r="E1280" s="11"/>
      <c r="F1280" s="11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EZ1280" s="4"/>
      <c r="FA1280" s="4"/>
      <c r="FB1280" s="4"/>
      <c r="FC1280" s="4"/>
      <c r="FD1280" s="4"/>
      <c r="FE1280" s="4"/>
      <c r="FF1280" s="4"/>
      <c r="FG1280" s="4"/>
      <c r="FH1280" s="4"/>
      <c r="FI1280" s="4"/>
      <c r="FJ1280" s="4"/>
      <c r="FK1280" s="4"/>
      <c r="FL1280" s="4"/>
      <c r="FM1280" s="4"/>
      <c r="FN1280" s="4"/>
      <c r="FO1280" s="4"/>
      <c r="FP1280" s="4"/>
      <c r="FQ1280" s="4"/>
      <c r="FR1280" s="4"/>
      <c r="FS1280" s="4"/>
      <c r="FT1280" s="4"/>
      <c r="FU1280" s="4"/>
      <c r="FV1280" s="4"/>
      <c r="FW1280" s="4"/>
      <c r="FX1280" s="4"/>
      <c r="FY1280" s="4"/>
      <c r="FZ1280" s="4"/>
      <c r="GA1280" s="4"/>
      <c r="GB1280" s="4"/>
      <c r="GC1280" s="4"/>
      <c r="GD1280" s="4"/>
      <c r="GE1280" s="4"/>
    </row>
    <row r="1281" spans="1:187" x14ac:dyDescent="0.2">
      <c r="A1281" s="3"/>
      <c r="B1281" s="3"/>
      <c r="C1281" s="11"/>
      <c r="D1281" s="11"/>
      <c r="E1281" s="11"/>
      <c r="F1281" s="11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EZ1281" s="4"/>
      <c r="FA1281" s="4"/>
      <c r="FB1281" s="4"/>
      <c r="FC1281" s="4"/>
      <c r="FD1281" s="4"/>
      <c r="FE1281" s="4"/>
      <c r="FF1281" s="4"/>
      <c r="FG1281" s="4"/>
      <c r="FH1281" s="4"/>
      <c r="FI1281" s="4"/>
      <c r="FJ1281" s="4"/>
      <c r="FK1281" s="4"/>
      <c r="FL1281" s="4"/>
      <c r="FM1281" s="4"/>
      <c r="FN1281" s="4"/>
      <c r="FO1281" s="4"/>
      <c r="FP1281" s="4"/>
      <c r="FQ1281" s="4"/>
      <c r="FR1281" s="4"/>
      <c r="FS1281" s="4"/>
      <c r="FT1281" s="4"/>
      <c r="FU1281" s="4"/>
      <c r="FV1281" s="4"/>
      <c r="FW1281" s="4"/>
      <c r="FX1281" s="4"/>
      <c r="FY1281" s="4"/>
      <c r="FZ1281" s="4"/>
      <c r="GA1281" s="4"/>
      <c r="GB1281" s="4"/>
      <c r="GC1281" s="4"/>
      <c r="GD1281" s="4"/>
      <c r="GE1281" s="4"/>
    </row>
    <row r="1282" spans="1:187" x14ac:dyDescent="0.2">
      <c r="A1282" s="3"/>
      <c r="B1282" s="3"/>
      <c r="C1282" s="11"/>
      <c r="D1282" s="11"/>
      <c r="E1282" s="11"/>
      <c r="F1282" s="11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EZ1282" s="13"/>
      <c r="FA1282" s="13"/>
      <c r="FB1282" s="13"/>
      <c r="FC1282" s="13"/>
      <c r="FD1282" s="13"/>
      <c r="FE1282" s="13"/>
      <c r="FF1282" s="13"/>
      <c r="FG1282" s="13"/>
      <c r="FH1282" s="13"/>
      <c r="FI1282" s="13"/>
      <c r="FJ1282" s="13"/>
      <c r="FK1282" s="13"/>
      <c r="FL1282" s="13"/>
      <c r="FM1282" s="13"/>
      <c r="FN1282" s="13"/>
      <c r="FO1282" s="13"/>
      <c r="FP1282" s="13"/>
      <c r="FQ1282" s="13"/>
      <c r="FR1282" s="13"/>
      <c r="FS1282" s="13"/>
      <c r="FT1282" s="13"/>
      <c r="FU1282" s="13"/>
      <c r="FV1282" s="13"/>
      <c r="FW1282" s="13"/>
      <c r="FX1282" s="13"/>
      <c r="FY1282" s="13"/>
      <c r="FZ1282" s="13"/>
      <c r="GA1282" s="13"/>
      <c r="GB1282" s="13"/>
      <c r="GC1282" s="13"/>
      <c r="GD1282" s="13"/>
      <c r="GE1282" s="13"/>
    </row>
    <row r="1283" spans="1:187" x14ac:dyDescent="0.2">
      <c r="A1283" s="3"/>
      <c r="B1283" s="3"/>
      <c r="C1283" s="11"/>
      <c r="D1283" s="11"/>
      <c r="E1283" s="11"/>
      <c r="F1283" s="11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EZ1283" s="14"/>
      <c r="FA1283" s="14"/>
      <c r="FB1283" s="14"/>
      <c r="FC1283" s="14"/>
      <c r="FD1283" s="14"/>
      <c r="FE1283" s="14"/>
      <c r="FF1283" s="14"/>
      <c r="FG1283" s="14"/>
      <c r="FH1283" s="14"/>
      <c r="FI1283" s="14"/>
      <c r="FJ1283" s="14"/>
      <c r="FK1283" s="14"/>
      <c r="FL1283" s="14"/>
      <c r="FM1283" s="14"/>
      <c r="FN1283" s="14"/>
      <c r="FO1283" s="14"/>
      <c r="FP1283" s="14"/>
      <c r="FQ1283" s="14"/>
      <c r="FR1283" s="14"/>
      <c r="FS1283" s="14"/>
      <c r="FT1283" s="14"/>
      <c r="FU1283" s="14"/>
      <c r="FV1283" s="14"/>
      <c r="FW1283" s="14"/>
      <c r="FX1283" s="14"/>
      <c r="FY1283" s="14"/>
      <c r="FZ1283" s="14"/>
      <c r="GA1283" s="14"/>
      <c r="GB1283" s="14"/>
      <c r="GC1283" s="14"/>
      <c r="GD1283" s="14"/>
      <c r="GE1283" s="14"/>
    </row>
    <row r="1284" spans="1:187" x14ac:dyDescent="0.2">
      <c r="A1284" s="3"/>
      <c r="B1284" s="3"/>
      <c r="C1284" s="11"/>
      <c r="D1284" s="11"/>
      <c r="E1284" s="11"/>
      <c r="F1284" s="11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EZ1284" s="4"/>
      <c r="FA1284" s="4"/>
      <c r="FB1284" s="4"/>
      <c r="FC1284" s="4"/>
      <c r="FD1284" s="4"/>
      <c r="FE1284" s="4"/>
      <c r="FF1284" s="4"/>
      <c r="FG1284" s="4"/>
      <c r="FH1284" s="4"/>
      <c r="FI1284" s="4"/>
      <c r="FJ1284" s="4"/>
      <c r="FK1284" s="4"/>
      <c r="FL1284" s="4"/>
      <c r="FM1284" s="4"/>
      <c r="FN1284" s="4"/>
      <c r="FO1284" s="4"/>
      <c r="FP1284" s="4"/>
      <c r="FQ1284" s="4"/>
      <c r="FR1284" s="4"/>
      <c r="FS1284" s="4"/>
      <c r="FT1284" s="4"/>
      <c r="FU1284" s="4"/>
      <c r="FV1284" s="4"/>
      <c r="FW1284" s="4"/>
      <c r="FX1284" s="4"/>
      <c r="FY1284" s="4"/>
      <c r="FZ1284" s="4"/>
      <c r="GA1284" s="4"/>
      <c r="GB1284" s="4"/>
      <c r="GC1284" s="4"/>
      <c r="GD1284" s="4"/>
      <c r="GE1284" s="4"/>
    </row>
    <row r="1285" spans="1:187" x14ac:dyDescent="0.2">
      <c r="A1285" s="3"/>
      <c r="B1285" s="3"/>
      <c r="C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EZ1285" s="4"/>
      <c r="FA1285" s="4"/>
      <c r="FB1285" s="4"/>
      <c r="FC1285" s="4"/>
      <c r="FD1285" s="4"/>
      <c r="FE1285" s="4"/>
      <c r="FF1285" s="4"/>
      <c r="FG1285" s="4"/>
      <c r="FH1285" s="4"/>
      <c r="FI1285" s="4"/>
      <c r="FJ1285" s="4"/>
      <c r="FK1285" s="4"/>
      <c r="FL1285" s="4"/>
      <c r="FM1285" s="4"/>
      <c r="FN1285" s="4"/>
      <c r="FO1285" s="4"/>
      <c r="FP1285" s="4"/>
      <c r="FQ1285" s="4"/>
      <c r="FR1285" s="4"/>
      <c r="FS1285" s="4"/>
      <c r="FT1285" s="4"/>
      <c r="FU1285" s="4"/>
      <c r="FV1285" s="4"/>
      <c r="FW1285" s="4"/>
      <c r="FX1285" s="4"/>
      <c r="FY1285" s="4"/>
      <c r="FZ1285" s="4"/>
      <c r="GA1285" s="4"/>
      <c r="GB1285" s="4"/>
      <c r="GC1285" s="4"/>
      <c r="GD1285" s="4"/>
      <c r="GE1285" s="4"/>
    </row>
    <row r="1286" spans="1:187" x14ac:dyDescent="0.2">
      <c r="A1286" s="3"/>
      <c r="B1286" s="3"/>
      <c r="C1286" s="11"/>
      <c r="D1286" s="11"/>
      <c r="E1286" s="11"/>
      <c r="F1286" s="11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EZ1286" s="13"/>
      <c r="FA1286" s="13"/>
      <c r="FB1286" s="13"/>
      <c r="FC1286" s="13"/>
      <c r="FD1286" s="13"/>
      <c r="FE1286" s="13"/>
      <c r="FF1286" s="13"/>
      <c r="FG1286" s="13"/>
      <c r="FH1286" s="13"/>
      <c r="FI1286" s="13"/>
      <c r="FJ1286" s="13"/>
      <c r="FK1286" s="13"/>
      <c r="FL1286" s="13"/>
      <c r="FM1286" s="13"/>
      <c r="FN1286" s="13"/>
      <c r="FO1286" s="13"/>
      <c r="FP1286" s="13"/>
      <c r="FQ1286" s="13"/>
      <c r="FR1286" s="13"/>
      <c r="FS1286" s="13"/>
      <c r="FT1286" s="13"/>
      <c r="FU1286" s="13"/>
      <c r="FV1286" s="13"/>
      <c r="FW1286" s="13"/>
      <c r="FX1286" s="13"/>
      <c r="FY1286" s="13"/>
      <c r="FZ1286" s="13"/>
      <c r="GA1286" s="13"/>
      <c r="GB1286" s="13"/>
      <c r="GC1286" s="13"/>
      <c r="GD1286" s="13"/>
      <c r="GE1286" s="13"/>
    </row>
    <row r="1287" spans="1:187" x14ac:dyDescent="0.2">
      <c r="A1287" s="3"/>
      <c r="B1287" s="3"/>
      <c r="C1287" s="11"/>
      <c r="D1287" s="11"/>
      <c r="E1287" s="11"/>
      <c r="F1287" s="11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EZ1287" s="14"/>
      <c r="FA1287" s="14"/>
      <c r="FB1287" s="14"/>
      <c r="FC1287" s="14"/>
      <c r="FD1287" s="14"/>
      <c r="FE1287" s="14"/>
      <c r="FF1287" s="14"/>
      <c r="FG1287" s="14"/>
      <c r="FH1287" s="14"/>
      <c r="FI1287" s="14"/>
      <c r="FJ1287" s="14"/>
      <c r="FK1287" s="14"/>
      <c r="FL1287" s="14"/>
      <c r="FM1287" s="14"/>
      <c r="FN1287" s="14"/>
      <c r="FO1287" s="14"/>
      <c r="FP1287" s="14"/>
      <c r="FQ1287" s="14"/>
      <c r="FR1287" s="14"/>
      <c r="FS1287" s="14"/>
      <c r="FT1287" s="14"/>
      <c r="FU1287" s="14"/>
      <c r="FV1287" s="14"/>
      <c r="FW1287" s="14"/>
      <c r="FX1287" s="14"/>
      <c r="FY1287" s="14"/>
      <c r="FZ1287" s="14"/>
      <c r="GA1287" s="14"/>
      <c r="GB1287" s="14"/>
      <c r="GC1287" s="14"/>
      <c r="GD1287" s="14"/>
      <c r="GE1287" s="14"/>
    </row>
    <row r="1288" spans="1:187" x14ac:dyDescent="0.2">
      <c r="A1288" s="3"/>
      <c r="B1288" s="3"/>
      <c r="C1288" s="11"/>
      <c r="D1288" s="11"/>
      <c r="E1288" s="11"/>
      <c r="F1288" s="11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EZ1288" s="4"/>
      <c r="FA1288" s="4"/>
      <c r="FB1288" s="4"/>
      <c r="FC1288" s="4"/>
      <c r="FD1288" s="4"/>
      <c r="FE1288" s="4"/>
      <c r="FF1288" s="4"/>
      <c r="FG1288" s="4"/>
      <c r="FH1288" s="4"/>
      <c r="FI1288" s="4"/>
      <c r="FJ1288" s="4"/>
      <c r="FK1288" s="4"/>
      <c r="FL1288" s="4"/>
      <c r="FM1288" s="4"/>
      <c r="FN1288" s="4"/>
      <c r="FO1288" s="4"/>
      <c r="FP1288" s="4"/>
      <c r="FQ1288" s="4"/>
      <c r="FR1288" s="4"/>
      <c r="FS1288" s="4"/>
      <c r="FT1288" s="4"/>
      <c r="FU1288" s="4"/>
      <c r="FV1288" s="4"/>
      <c r="FW1288" s="4"/>
      <c r="FX1288" s="4"/>
      <c r="FY1288" s="4"/>
      <c r="FZ1288" s="4"/>
      <c r="GA1288" s="4"/>
      <c r="GB1288" s="4"/>
      <c r="GC1288" s="4"/>
      <c r="GD1288" s="4"/>
      <c r="GE1288" s="4"/>
    </row>
    <row r="1289" spans="1:187" x14ac:dyDescent="0.2">
      <c r="A1289" s="3"/>
      <c r="B1289" s="3"/>
      <c r="C1289" s="11"/>
      <c r="D1289" s="11"/>
      <c r="E1289" s="11"/>
      <c r="F1289" s="11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EZ1289" s="4"/>
      <c r="FA1289" s="4"/>
      <c r="FB1289" s="4"/>
      <c r="FC1289" s="4"/>
      <c r="FD1289" s="4"/>
      <c r="FE1289" s="4"/>
      <c r="FF1289" s="4"/>
      <c r="FG1289" s="4"/>
      <c r="FH1289" s="4"/>
      <c r="FI1289" s="4"/>
      <c r="FJ1289" s="4"/>
      <c r="FK1289" s="4"/>
      <c r="FL1289" s="4"/>
      <c r="FM1289" s="4"/>
      <c r="FN1289" s="4"/>
      <c r="FO1289" s="4"/>
      <c r="FP1289" s="4"/>
      <c r="FQ1289" s="4"/>
      <c r="FR1289" s="4"/>
      <c r="FS1289" s="4"/>
      <c r="FT1289" s="4"/>
      <c r="FU1289" s="4"/>
      <c r="FV1289" s="4"/>
      <c r="FW1289" s="4"/>
      <c r="FX1289" s="4"/>
      <c r="FY1289" s="4"/>
      <c r="FZ1289" s="4"/>
      <c r="GA1289" s="4"/>
      <c r="GB1289" s="4"/>
      <c r="GC1289" s="4"/>
      <c r="GD1289" s="4"/>
      <c r="GE1289" s="4"/>
    </row>
    <row r="1290" spans="1:187" x14ac:dyDescent="0.2">
      <c r="A1290" s="3"/>
      <c r="B1290" s="3"/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EZ1290" s="13"/>
      <c r="FA1290" s="13"/>
      <c r="FB1290" s="13"/>
      <c r="FC1290" s="13"/>
      <c r="FD1290" s="13"/>
      <c r="FE1290" s="13"/>
      <c r="FF1290" s="13"/>
      <c r="FG1290" s="13"/>
      <c r="FH1290" s="13"/>
      <c r="FI1290" s="13"/>
      <c r="FJ1290" s="13"/>
      <c r="FK1290" s="13"/>
      <c r="FL1290" s="13"/>
      <c r="FM1290" s="13"/>
      <c r="FN1290" s="13"/>
      <c r="FO1290" s="13"/>
      <c r="FP1290" s="13"/>
      <c r="FQ1290" s="13"/>
      <c r="FR1290" s="13"/>
      <c r="FS1290" s="13"/>
      <c r="FT1290" s="13"/>
      <c r="FU1290" s="13"/>
      <c r="FV1290" s="13"/>
      <c r="FW1290" s="13"/>
      <c r="FX1290" s="13"/>
      <c r="FY1290" s="13"/>
      <c r="FZ1290" s="13"/>
      <c r="GA1290" s="13"/>
      <c r="GB1290" s="13"/>
      <c r="GC1290" s="13"/>
      <c r="GD1290" s="13"/>
      <c r="GE1290" s="13"/>
    </row>
    <row r="1291" spans="1:187" x14ac:dyDescent="0.2">
      <c r="A1291" s="3"/>
      <c r="B1291" s="3"/>
      <c r="C1291" s="11"/>
      <c r="D1291" s="11"/>
      <c r="E1291" s="11"/>
      <c r="F1291" s="11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EZ1291" s="14"/>
      <c r="FA1291" s="14"/>
      <c r="FB1291" s="14"/>
      <c r="FC1291" s="14"/>
      <c r="FD1291" s="14"/>
      <c r="FE1291" s="14"/>
      <c r="FF1291" s="14"/>
      <c r="FG1291" s="14"/>
      <c r="FH1291" s="14"/>
      <c r="FI1291" s="14"/>
      <c r="FJ1291" s="14"/>
      <c r="FK1291" s="14"/>
      <c r="FL1291" s="14"/>
      <c r="FM1291" s="14"/>
      <c r="FN1291" s="14"/>
      <c r="FO1291" s="14"/>
      <c r="FP1291" s="14"/>
      <c r="FQ1291" s="14"/>
      <c r="FR1291" s="14"/>
      <c r="FS1291" s="14"/>
      <c r="FT1291" s="14"/>
      <c r="FU1291" s="14"/>
      <c r="FV1291" s="14"/>
      <c r="FW1291" s="14"/>
      <c r="FX1291" s="14"/>
      <c r="FY1291" s="14"/>
      <c r="FZ1291" s="14"/>
      <c r="GA1291" s="14"/>
      <c r="GB1291" s="14"/>
      <c r="GC1291" s="14"/>
      <c r="GD1291" s="14"/>
      <c r="GE1291" s="14"/>
    </row>
    <row r="1292" spans="1:187" x14ac:dyDescent="0.2">
      <c r="A1292" s="3"/>
      <c r="B1292" s="3"/>
      <c r="C1292" s="11"/>
      <c r="D1292" s="11"/>
      <c r="E1292" s="11"/>
      <c r="F1292" s="11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EZ1292" s="4"/>
      <c r="FA1292" s="4"/>
      <c r="FB1292" s="4"/>
      <c r="FC1292" s="4"/>
      <c r="FD1292" s="4"/>
      <c r="FE1292" s="4"/>
      <c r="FF1292" s="4"/>
      <c r="FG1292" s="4"/>
      <c r="FH1292" s="4"/>
      <c r="FI1292" s="4"/>
      <c r="FJ1292" s="4"/>
      <c r="FK1292" s="4"/>
      <c r="FL1292" s="4"/>
      <c r="FM1292" s="4"/>
      <c r="FN1292" s="4"/>
      <c r="FO1292" s="4"/>
      <c r="FP1292" s="4"/>
      <c r="FQ1292" s="4"/>
      <c r="FR1292" s="4"/>
      <c r="FS1292" s="4"/>
      <c r="FT1292" s="4"/>
      <c r="FU1292" s="4"/>
      <c r="FV1292" s="4"/>
      <c r="FW1292" s="4"/>
      <c r="FX1292" s="4"/>
      <c r="FY1292" s="4"/>
      <c r="FZ1292" s="4"/>
      <c r="GA1292" s="4"/>
      <c r="GB1292" s="4"/>
      <c r="GC1292" s="4"/>
      <c r="GD1292" s="4"/>
      <c r="GE1292" s="4"/>
    </row>
    <row r="1293" spans="1:187" x14ac:dyDescent="0.2">
      <c r="A1293" s="3"/>
      <c r="B1293" s="3"/>
      <c r="C1293" s="11"/>
      <c r="D1293" s="11"/>
      <c r="E1293" s="11"/>
      <c r="F1293" s="11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EZ1293" s="4"/>
      <c r="FA1293" s="4"/>
      <c r="FB1293" s="4"/>
      <c r="FC1293" s="4"/>
      <c r="FD1293" s="4"/>
      <c r="FE1293" s="4"/>
      <c r="FF1293" s="4"/>
      <c r="FG1293" s="4"/>
      <c r="FH1293" s="4"/>
      <c r="FI1293" s="4"/>
      <c r="FJ1293" s="4"/>
      <c r="FK1293" s="4"/>
      <c r="FL1293" s="4"/>
      <c r="FM1293" s="4"/>
      <c r="FN1293" s="4"/>
      <c r="FO1293" s="4"/>
      <c r="FP1293" s="4"/>
      <c r="FQ1293" s="4"/>
      <c r="FR1293" s="4"/>
      <c r="FS1293" s="4"/>
      <c r="FT1293" s="4"/>
      <c r="FU1293" s="4"/>
      <c r="FV1293" s="4"/>
      <c r="FW1293" s="4"/>
      <c r="FX1293" s="4"/>
      <c r="FY1293" s="4"/>
      <c r="FZ1293" s="4"/>
      <c r="GA1293" s="4"/>
      <c r="GB1293" s="4"/>
      <c r="GC1293" s="4"/>
      <c r="GD1293" s="4"/>
      <c r="GE1293" s="4"/>
    </row>
    <row r="1294" spans="1:187" x14ac:dyDescent="0.2">
      <c r="A1294" s="3"/>
      <c r="B1294" s="3"/>
      <c r="C1294" s="11"/>
      <c r="D1294" s="11"/>
      <c r="E1294" s="11"/>
      <c r="F1294" s="11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EZ1294" s="13"/>
      <c r="FA1294" s="13"/>
      <c r="FB1294" s="13"/>
      <c r="FC1294" s="13"/>
      <c r="FD1294" s="13"/>
      <c r="FE1294" s="13"/>
      <c r="FF1294" s="13"/>
      <c r="FG1294" s="13"/>
      <c r="FH1294" s="13"/>
      <c r="FI1294" s="13"/>
      <c r="FJ1294" s="13"/>
      <c r="FK1294" s="13"/>
      <c r="FL1294" s="13"/>
      <c r="FM1294" s="13"/>
      <c r="FN1294" s="13"/>
      <c r="FO1294" s="13"/>
      <c r="FP1294" s="13"/>
      <c r="FQ1294" s="13"/>
      <c r="FR1294" s="13"/>
      <c r="FS1294" s="13"/>
      <c r="FT1294" s="13"/>
      <c r="FU1294" s="13"/>
      <c r="FV1294" s="13"/>
      <c r="FW1294" s="13"/>
      <c r="FX1294" s="13"/>
      <c r="FY1294" s="13"/>
      <c r="FZ1294" s="13"/>
      <c r="GA1294" s="13"/>
      <c r="GB1294" s="13"/>
      <c r="GC1294" s="13"/>
      <c r="GD1294" s="13"/>
      <c r="GE1294" s="13"/>
    </row>
    <row r="1295" spans="1:187" x14ac:dyDescent="0.2">
      <c r="A1295" s="3"/>
      <c r="B1295" s="3"/>
      <c r="C1295" s="11"/>
      <c r="D1295" s="11"/>
      <c r="E1295" s="11"/>
      <c r="F1295" s="11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EZ1295" s="14"/>
      <c r="FA1295" s="14"/>
      <c r="FB1295" s="14"/>
      <c r="FC1295" s="14"/>
      <c r="FD1295" s="14"/>
      <c r="FE1295" s="14"/>
      <c r="FF1295" s="14"/>
      <c r="FG1295" s="14"/>
      <c r="FH1295" s="14"/>
      <c r="FI1295" s="14"/>
      <c r="FJ1295" s="14"/>
      <c r="FK1295" s="14"/>
      <c r="FL1295" s="14"/>
      <c r="FM1295" s="14"/>
      <c r="FN1295" s="14"/>
      <c r="FO1295" s="14"/>
      <c r="FP1295" s="14"/>
      <c r="FQ1295" s="14"/>
      <c r="FR1295" s="14"/>
      <c r="FS1295" s="14"/>
      <c r="FT1295" s="14"/>
      <c r="FU1295" s="14"/>
      <c r="FV1295" s="14"/>
      <c r="FW1295" s="14"/>
      <c r="FX1295" s="14"/>
      <c r="FY1295" s="14"/>
      <c r="FZ1295" s="14"/>
      <c r="GA1295" s="14"/>
      <c r="GB1295" s="14"/>
      <c r="GC1295" s="14"/>
      <c r="GD1295" s="14"/>
      <c r="GE1295" s="14"/>
    </row>
    <row r="1296" spans="1:187" x14ac:dyDescent="0.2">
      <c r="A1296" s="3"/>
      <c r="B1296" s="3"/>
      <c r="C1296" s="11"/>
      <c r="D1296" s="11"/>
      <c r="E1296" s="11"/>
      <c r="F1296" s="11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EZ1296" s="4"/>
      <c r="FA1296" s="4"/>
      <c r="FB1296" s="4"/>
      <c r="FC1296" s="4"/>
      <c r="FD1296" s="4"/>
      <c r="FE1296" s="4"/>
      <c r="FF1296" s="4"/>
      <c r="FG1296" s="4"/>
      <c r="FH1296" s="4"/>
      <c r="FI1296" s="4"/>
      <c r="FJ1296" s="4"/>
      <c r="FK1296" s="4"/>
      <c r="FL1296" s="4"/>
      <c r="FM1296" s="4"/>
      <c r="FN1296" s="4"/>
      <c r="FO1296" s="4"/>
      <c r="FP1296" s="4"/>
      <c r="FQ1296" s="4"/>
      <c r="FR1296" s="4"/>
      <c r="FS1296" s="4"/>
      <c r="FT1296" s="4"/>
      <c r="FU1296" s="4"/>
      <c r="FV1296" s="4"/>
      <c r="FW1296" s="4"/>
      <c r="FX1296" s="4"/>
      <c r="FY1296" s="4"/>
      <c r="FZ1296" s="4"/>
      <c r="GA1296" s="4"/>
      <c r="GB1296" s="4"/>
      <c r="GC1296" s="4"/>
      <c r="GD1296" s="4"/>
      <c r="GE1296" s="4"/>
    </row>
    <row r="1297" spans="1:187" x14ac:dyDescent="0.2">
      <c r="A1297" s="3"/>
      <c r="B1297" s="3"/>
      <c r="C1297" s="11"/>
      <c r="D1297" s="11"/>
      <c r="E1297" s="11"/>
      <c r="F1297" s="11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EZ1297" s="4"/>
      <c r="FA1297" s="4"/>
      <c r="FB1297" s="4"/>
      <c r="FC1297" s="4"/>
      <c r="FD1297" s="4"/>
      <c r="FE1297" s="4"/>
      <c r="FF1297" s="4"/>
      <c r="FG1297" s="4"/>
      <c r="FH1297" s="4"/>
      <c r="FI1297" s="4"/>
      <c r="FJ1297" s="4"/>
      <c r="FK1297" s="4"/>
      <c r="FL1297" s="4"/>
      <c r="FM1297" s="4"/>
      <c r="FN1297" s="4"/>
      <c r="FO1297" s="4"/>
      <c r="FP1297" s="4"/>
      <c r="FQ1297" s="4"/>
      <c r="FR1297" s="4"/>
      <c r="FS1297" s="4"/>
      <c r="FT1297" s="4"/>
      <c r="FU1297" s="4"/>
      <c r="FV1297" s="4"/>
      <c r="FW1297" s="4"/>
      <c r="FX1297" s="4"/>
      <c r="FY1297" s="4"/>
      <c r="FZ1297" s="4"/>
      <c r="GA1297" s="4"/>
      <c r="GB1297" s="4"/>
      <c r="GC1297" s="4"/>
      <c r="GD1297" s="4"/>
      <c r="GE1297" s="4"/>
    </row>
    <row r="1298" spans="1:187" x14ac:dyDescent="0.2">
      <c r="A1298" s="3"/>
      <c r="B1298" s="3"/>
      <c r="C1298" s="11"/>
      <c r="D1298" s="11"/>
      <c r="E1298" s="11"/>
      <c r="F1298" s="11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EZ1298" s="13"/>
      <c r="FA1298" s="13"/>
      <c r="FB1298" s="13"/>
      <c r="FC1298" s="13"/>
      <c r="FD1298" s="13"/>
      <c r="FE1298" s="13"/>
      <c r="FF1298" s="13"/>
      <c r="FG1298" s="13"/>
      <c r="FH1298" s="13"/>
      <c r="FI1298" s="13"/>
      <c r="FJ1298" s="13"/>
      <c r="FK1298" s="13"/>
      <c r="FL1298" s="13"/>
      <c r="FM1298" s="13"/>
      <c r="FN1298" s="13"/>
      <c r="FO1298" s="13"/>
      <c r="FP1298" s="13"/>
      <c r="FQ1298" s="13"/>
      <c r="FR1298" s="13"/>
      <c r="FS1298" s="13"/>
      <c r="FT1298" s="13"/>
      <c r="FU1298" s="13"/>
      <c r="FV1298" s="13"/>
      <c r="FW1298" s="13"/>
      <c r="FX1298" s="13"/>
      <c r="FY1298" s="13"/>
      <c r="FZ1298" s="13"/>
      <c r="GA1298" s="13"/>
      <c r="GB1298" s="13"/>
      <c r="GC1298" s="13"/>
      <c r="GD1298" s="13"/>
      <c r="GE1298" s="13"/>
    </row>
    <row r="1299" spans="1:187" x14ac:dyDescent="0.2">
      <c r="A1299" s="3"/>
      <c r="B1299" s="3"/>
      <c r="C1299" s="11"/>
      <c r="D1299" s="11"/>
      <c r="E1299" s="11"/>
      <c r="F1299" s="11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EZ1299" s="14"/>
      <c r="FA1299" s="14"/>
      <c r="FB1299" s="14"/>
      <c r="FC1299" s="14"/>
      <c r="FD1299" s="14"/>
      <c r="FE1299" s="14"/>
      <c r="FF1299" s="14"/>
      <c r="FG1299" s="14"/>
      <c r="FH1299" s="14"/>
      <c r="FI1299" s="14"/>
      <c r="FJ1299" s="14"/>
      <c r="FK1299" s="14"/>
      <c r="FL1299" s="14"/>
      <c r="FM1299" s="14"/>
      <c r="FN1299" s="14"/>
      <c r="FO1299" s="14"/>
      <c r="FP1299" s="14"/>
      <c r="FQ1299" s="14"/>
      <c r="FR1299" s="14"/>
      <c r="FS1299" s="14"/>
      <c r="FT1299" s="14"/>
      <c r="FU1299" s="14"/>
      <c r="FV1299" s="14"/>
      <c r="FW1299" s="14"/>
      <c r="FX1299" s="14"/>
      <c r="FY1299" s="14"/>
      <c r="FZ1299" s="14"/>
      <c r="GA1299" s="14"/>
      <c r="GB1299" s="14"/>
      <c r="GC1299" s="14"/>
      <c r="GD1299" s="14"/>
      <c r="GE1299" s="14"/>
    </row>
    <row r="1300" spans="1:187" x14ac:dyDescent="0.2">
      <c r="A1300" s="3"/>
      <c r="B1300" s="3"/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EZ1300" s="4"/>
      <c r="FA1300" s="4"/>
      <c r="FB1300" s="4"/>
      <c r="FC1300" s="4"/>
      <c r="FD1300" s="4"/>
      <c r="FE1300" s="4"/>
      <c r="FF1300" s="4"/>
      <c r="FG1300" s="4"/>
      <c r="FH1300" s="4"/>
      <c r="FI1300" s="4"/>
      <c r="FJ1300" s="4"/>
      <c r="FK1300" s="4"/>
      <c r="FL1300" s="4"/>
      <c r="FM1300" s="4"/>
      <c r="FN1300" s="4"/>
      <c r="FO1300" s="4"/>
      <c r="FP1300" s="4"/>
      <c r="FQ1300" s="4"/>
      <c r="FR1300" s="4"/>
      <c r="FS1300" s="4"/>
      <c r="FT1300" s="4"/>
      <c r="FU1300" s="4"/>
      <c r="FV1300" s="4"/>
      <c r="FW1300" s="4"/>
      <c r="FX1300" s="4"/>
      <c r="FY1300" s="4"/>
      <c r="FZ1300" s="4"/>
      <c r="GA1300" s="4"/>
      <c r="GB1300" s="4"/>
      <c r="GC1300" s="4"/>
      <c r="GD1300" s="4"/>
      <c r="GE1300" s="4"/>
    </row>
    <row r="1301" spans="1:187" x14ac:dyDescent="0.2">
      <c r="A1301" s="3"/>
      <c r="B1301" s="3"/>
      <c r="C1301" s="11"/>
      <c r="D1301" s="11"/>
      <c r="E1301" s="11"/>
      <c r="F1301" s="11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EZ1301" s="4"/>
      <c r="FA1301" s="4"/>
      <c r="FB1301" s="4"/>
      <c r="FC1301" s="4"/>
      <c r="FD1301" s="4"/>
      <c r="FE1301" s="4"/>
      <c r="FF1301" s="4"/>
      <c r="FG1301" s="4"/>
      <c r="FH1301" s="4"/>
      <c r="FI1301" s="4"/>
      <c r="FJ1301" s="4"/>
      <c r="FK1301" s="4"/>
      <c r="FL1301" s="4"/>
      <c r="FM1301" s="4"/>
      <c r="FN1301" s="4"/>
      <c r="FO1301" s="4"/>
      <c r="FP1301" s="4"/>
      <c r="FQ1301" s="4"/>
      <c r="FR1301" s="4"/>
      <c r="FS1301" s="4"/>
      <c r="FT1301" s="4"/>
      <c r="FU1301" s="4"/>
      <c r="FV1301" s="4"/>
      <c r="FW1301" s="4"/>
      <c r="FX1301" s="4"/>
      <c r="FY1301" s="4"/>
      <c r="FZ1301" s="4"/>
      <c r="GA1301" s="4"/>
      <c r="GB1301" s="4"/>
      <c r="GC1301" s="4"/>
      <c r="GD1301" s="4"/>
      <c r="GE1301" s="4"/>
    </row>
    <row r="1302" spans="1:187" x14ac:dyDescent="0.2">
      <c r="A1302" s="3"/>
      <c r="B1302" s="3"/>
      <c r="C1302" s="11"/>
      <c r="D1302" s="11"/>
      <c r="E1302" s="11"/>
      <c r="F1302" s="11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EZ1302" s="13"/>
      <c r="FA1302" s="13"/>
      <c r="FB1302" s="13"/>
      <c r="FC1302" s="13"/>
      <c r="FD1302" s="13"/>
      <c r="FE1302" s="13"/>
      <c r="FF1302" s="13"/>
      <c r="FG1302" s="13"/>
      <c r="FH1302" s="13"/>
      <c r="FI1302" s="13"/>
      <c r="FJ1302" s="13"/>
      <c r="FK1302" s="13"/>
      <c r="FL1302" s="13"/>
      <c r="FM1302" s="13"/>
      <c r="FN1302" s="13"/>
      <c r="FO1302" s="13"/>
      <c r="FP1302" s="13"/>
      <c r="FQ1302" s="13"/>
      <c r="FR1302" s="13"/>
      <c r="FS1302" s="13"/>
      <c r="FT1302" s="13"/>
      <c r="FU1302" s="13"/>
      <c r="FV1302" s="13"/>
      <c r="FW1302" s="13"/>
      <c r="FX1302" s="13"/>
      <c r="FY1302" s="13"/>
      <c r="FZ1302" s="13"/>
      <c r="GA1302" s="13"/>
      <c r="GB1302" s="13"/>
      <c r="GC1302" s="13"/>
      <c r="GD1302" s="13"/>
      <c r="GE1302" s="13"/>
    </row>
    <row r="1303" spans="1:187" x14ac:dyDescent="0.2">
      <c r="A1303" s="3"/>
      <c r="B1303" s="3"/>
      <c r="C1303" s="11"/>
      <c r="D1303" s="11"/>
      <c r="E1303" s="11"/>
      <c r="F1303" s="11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EZ1303" s="14"/>
      <c r="FA1303" s="14"/>
      <c r="FB1303" s="14"/>
      <c r="FC1303" s="14"/>
      <c r="FD1303" s="14"/>
      <c r="FE1303" s="14"/>
      <c r="FF1303" s="14"/>
      <c r="FG1303" s="14"/>
      <c r="FH1303" s="14"/>
      <c r="FI1303" s="14"/>
      <c r="FJ1303" s="14"/>
      <c r="FK1303" s="14"/>
      <c r="FL1303" s="14"/>
      <c r="FM1303" s="14"/>
      <c r="FN1303" s="14"/>
      <c r="FO1303" s="14"/>
      <c r="FP1303" s="14"/>
      <c r="FQ1303" s="14"/>
      <c r="FR1303" s="14"/>
      <c r="FS1303" s="14"/>
      <c r="FT1303" s="14"/>
      <c r="FU1303" s="14"/>
      <c r="FV1303" s="14"/>
      <c r="FW1303" s="14"/>
      <c r="FX1303" s="14"/>
      <c r="FY1303" s="14"/>
      <c r="FZ1303" s="14"/>
      <c r="GA1303" s="14"/>
      <c r="GB1303" s="14"/>
      <c r="GC1303" s="14"/>
      <c r="GD1303" s="14"/>
      <c r="GE1303" s="14"/>
    </row>
    <row r="1304" spans="1:187" x14ac:dyDescent="0.2">
      <c r="A1304" s="3"/>
      <c r="B1304" s="3"/>
      <c r="C1304" s="11"/>
      <c r="D1304" s="11"/>
      <c r="E1304" s="11"/>
      <c r="F1304" s="11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EZ1304" s="4"/>
      <c r="FA1304" s="4"/>
      <c r="FB1304" s="4"/>
      <c r="FC1304" s="4"/>
      <c r="FD1304" s="4"/>
      <c r="FE1304" s="4"/>
      <c r="FF1304" s="4"/>
      <c r="FG1304" s="4"/>
      <c r="FH1304" s="4"/>
      <c r="FI1304" s="4"/>
      <c r="FJ1304" s="4"/>
      <c r="FK1304" s="4"/>
      <c r="FL1304" s="4"/>
      <c r="FM1304" s="4"/>
      <c r="FN1304" s="4"/>
      <c r="FO1304" s="4"/>
      <c r="FP1304" s="4"/>
      <c r="FQ1304" s="4"/>
      <c r="FR1304" s="4"/>
      <c r="FS1304" s="4"/>
      <c r="FT1304" s="4"/>
      <c r="FU1304" s="4"/>
      <c r="FV1304" s="4"/>
      <c r="FW1304" s="4"/>
      <c r="FX1304" s="4"/>
      <c r="FY1304" s="4"/>
      <c r="FZ1304" s="4"/>
      <c r="GA1304" s="4"/>
      <c r="GB1304" s="4"/>
      <c r="GC1304" s="4"/>
      <c r="GD1304" s="4"/>
      <c r="GE1304" s="4"/>
    </row>
    <row r="1305" spans="1:187" x14ac:dyDescent="0.2">
      <c r="A1305" s="3"/>
      <c r="B1305" s="3"/>
      <c r="C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EZ1305" s="4"/>
      <c r="FA1305" s="4"/>
      <c r="FB1305" s="4"/>
      <c r="FC1305" s="4"/>
      <c r="FD1305" s="4"/>
      <c r="FE1305" s="4"/>
      <c r="FF1305" s="4"/>
      <c r="FG1305" s="4"/>
      <c r="FH1305" s="4"/>
      <c r="FI1305" s="4"/>
      <c r="FJ1305" s="4"/>
      <c r="FK1305" s="4"/>
      <c r="FL1305" s="4"/>
      <c r="FM1305" s="4"/>
      <c r="FN1305" s="4"/>
      <c r="FO1305" s="4"/>
      <c r="FP1305" s="4"/>
      <c r="FQ1305" s="4"/>
      <c r="FR1305" s="4"/>
      <c r="FS1305" s="4"/>
      <c r="FT1305" s="4"/>
      <c r="FU1305" s="4"/>
      <c r="FV1305" s="4"/>
      <c r="FW1305" s="4"/>
      <c r="FX1305" s="4"/>
      <c r="FY1305" s="4"/>
      <c r="FZ1305" s="4"/>
      <c r="GA1305" s="4"/>
      <c r="GB1305" s="4"/>
      <c r="GC1305" s="4"/>
      <c r="GD1305" s="4"/>
      <c r="GE1305" s="4"/>
    </row>
    <row r="1306" spans="1:187" x14ac:dyDescent="0.2">
      <c r="A1306" s="3"/>
      <c r="B1306" s="3"/>
      <c r="C1306" s="11"/>
      <c r="D1306" s="11"/>
      <c r="E1306" s="11"/>
      <c r="F1306" s="11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EZ1306" s="13"/>
      <c r="FA1306" s="13"/>
      <c r="FB1306" s="13"/>
      <c r="FC1306" s="13"/>
      <c r="FD1306" s="13"/>
      <c r="FE1306" s="13"/>
      <c r="FF1306" s="13"/>
      <c r="FG1306" s="13"/>
      <c r="FH1306" s="13"/>
      <c r="FI1306" s="13"/>
      <c r="FJ1306" s="13"/>
      <c r="FK1306" s="13"/>
      <c r="FL1306" s="13"/>
      <c r="FM1306" s="13"/>
      <c r="FN1306" s="13"/>
      <c r="FO1306" s="13"/>
      <c r="FP1306" s="13"/>
      <c r="FQ1306" s="13"/>
      <c r="FR1306" s="13"/>
      <c r="FS1306" s="13"/>
      <c r="FT1306" s="13"/>
      <c r="FU1306" s="13"/>
      <c r="FV1306" s="13"/>
      <c r="FW1306" s="13"/>
      <c r="FX1306" s="13"/>
      <c r="FY1306" s="13"/>
      <c r="FZ1306" s="13"/>
      <c r="GA1306" s="13"/>
      <c r="GB1306" s="13"/>
      <c r="GC1306" s="13"/>
      <c r="GD1306" s="13"/>
      <c r="GE1306" s="13"/>
    </row>
    <row r="1307" spans="1:187" x14ac:dyDescent="0.2">
      <c r="A1307" s="3"/>
      <c r="B1307" s="3"/>
      <c r="C1307" s="11"/>
      <c r="D1307" s="11"/>
      <c r="E1307" s="11"/>
      <c r="F1307" s="11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EZ1307" s="14"/>
      <c r="FA1307" s="14"/>
      <c r="FB1307" s="14"/>
      <c r="FC1307" s="14"/>
      <c r="FD1307" s="14"/>
      <c r="FE1307" s="14"/>
      <c r="FF1307" s="14"/>
      <c r="FG1307" s="14"/>
      <c r="FH1307" s="14"/>
      <c r="FI1307" s="14"/>
      <c r="FJ1307" s="14"/>
      <c r="FK1307" s="14"/>
      <c r="FL1307" s="14"/>
      <c r="FM1307" s="14"/>
      <c r="FN1307" s="14"/>
      <c r="FO1307" s="14"/>
      <c r="FP1307" s="14"/>
      <c r="FQ1307" s="14"/>
      <c r="FR1307" s="14"/>
      <c r="FS1307" s="14"/>
      <c r="FT1307" s="14"/>
      <c r="FU1307" s="14"/>
      <c r="FV1307" s="14"/>
      <c r="FW1307" s="14"/>
      <c r="FX1307" s="14"/>
      <c r="FY1307" s="14"/>
      <c r="FZ1307" s="14"/>
      <c r="GA1307" s="14"/>
      <c r="GB1307" s="14"/>
      <c r="GC1307" s="14"/>
      <c r="GD1307" s="14"/>
      <c r="GE1307" s="14"/>
    </row>
    <row r="1308" spans="1:187" x14ac:dyDescent="0.2">
      <c r="A1308" s="3"/>
      <c r="B1308" s="3"/>
      <c r="C1308" s="11"/>
      <c r="D1308" s="11"/>
      <c r="E1308" s="11"/>
      <c r="F1308" s="11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EZ1308" s="4"/>
      <c r="FA1308" s="4"/>
      <c r="FB1308" s="4"/>
      <c r="FC1308" s="4"/>
      <c r="FD1308" s="4"/>
      <c r="FE1308" s="4"/>
      <c r="FF1308" s="4"/>
      <c r="FG1308" s="4"/>
      <c r="FH1308" s="4"/>
      <c r="FI1308" s="4"/>
      <c r="FJ1308" s="4"/>
      <c r="FK1308" s="4"/>
      <c r="FL1308" s="4"/>
      <c r="FM1308" s="4"/>
      <c r="FN1308" s="4"/>
      <c r="FO1308" s="4"/>
      <c r="FP1308" s="4"/>
      <c r="FQ1308" s="4"/>
      <c r="FR1308" s="4"/>
      <c r="FS1308" s="4"/>
      <c r="FT1308" s="4"/>
      <c r="FU1308" s="4"/>
      <c r="FV1308" s="4"/>
      <c r="FW1308" s="4"/>
      <c r="FX1308" s="4"/>
      <c r="FY1308" s="4"/>
      <c r="FZ1308" s="4"/>
      <c r="GA1308" s="4"/>
      <c r="GB1308" s="4"/>
      <c r="GC1308" s="4"/>
      <c r="GD1308" s="4"/>
      <c r="GE1308" s="4"/>
    </row>
    <row r="1309" spans="1:187" x14ac:dyDescent="0.2">
      <c r="A1309" s="3"/>
      <c r="B1309" s="3"/>
      <c r="C1309" s="11"/>
      <c r="D1309" s="11"/>
      <c r="E1309" s="11"/>
      <c r="F1309" s="11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EZ1309" s="4"/>
      <c r="FA1309" s="4"/>
      <c r="FB1309" s="4"/>
      <c r="FC1309" s="4"/>
      <c r="FD1309" s="4"/>
      <c r="FE1309" s="4"/>
      <c r="FF1309" s="4"/>
      <c r="FG1309" s="4"/>
      <c r="FH1309" s="4"/>
      <c r="FI1309" s="4"/>
      <c r="FJ1309" s="4"/>
      <c r="FK1309" s="4"/>
      <c r="FL1309" s="4"/>
      <c r="FM1309" s="4"/>
      <c r="FN1309" s="4"/>
      <c r="FO1309" s="4"/>
      <c r="FP1309" s="4"/>
      <c r="FQ1309" s="4"/>
      <c r="FR1309" s="4"/>
      <c r="FS1309" s="4"/>
      <c r="FT1309" s="4"/>
      <c r="FU1309" s="4"/>
      <c r="FV1309" s="4"/>
      <c r="FW1309" s="4"/>
      <c r="FX1309" s="4"/>
      <c r="FY1309" s="4"/>
      <c r="FZ1309" s="4"/>
      <c r="GA1309" s="4"/>
      <c r="GB1309" s="4"/>
      <c r="GC1309" s="4"/>
      <c r="GD1309" s="4"/>
      <c r="GE1309" s="4"/>
    </row>
    <row r="1310" spans="1:187" x14ac:dyDescent="0.2">
      <c r="A1310" s="3"/>
      <c r="B1310" s="3"/>
      <c r="C1310" s="11"/>
      <c r="D1310" s="11"/>
      <c r="E1310" s="11"/>
      <c r="F1310" s="11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EZ1310" s="13"/>
      <c r="FA1310" s="13"/>
      <c r="FB1310" s="13"/>
      <c r="FC1310" s="13"/>
      <c r="FD1310" s="13"/>
      <c r="FE1310" s="13"/>
      <c r="FF1310" s="13"/>
      <c r="FG1310" s="13"/>
      <c r="FH1310" s="13"/>
      <c r="FI1310" s="13"/>
      <c r="FJ1310" s="13"/>
      <c r="FK1310" s="13"/>
      <c r="FL1310" s="13"/>
      <c r="FM1310" s="13"/>
      <c r="FN1310" s="13"/>
      <c r="FO1310" s="13"/>
      <c r="FP1310" s="13"/>
      <c r="FQ1310" s="13"/>
      <c r="FR1310" s="13"/>
      <c r="FS1310" s="13"/>
      <c r="FT1310" s="13"/>
      <c r="FU1310" s="13"/>
      <c r="FV1310" s="13"/>
      <c r="FW1310" s="13"/>
      <c r="FX1310" s="13"/>
      <c r="FY1310" s="13"/>
      <c r="FZ1310" s="13"/>
      <c r="GA1310" s="13"/>
      <c r="GB1310" s="13"/>
      <c r="GC1310" s="13"/>
      <c r="GD1310" s="13"/>
      <c r="GE1310" s="13"/>
    </row>
    <row r="1311" spans="1:187" x14ac:dyDescent="0.2">
      <c r="A1311" s="3"/>
      <c r="B1311" s="3"/>
      <c r="C1311" s="11"/>
      <c r="D1311" s="11"/>
      <c r="E1311" s="11"/>
      <c r="F1311" s="11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EZ1311" s="14"/>
      <c r="FA1311" s="14"/>
      <c r="FB1311" s="14"/>
      <c r="FC1311" s="14"/>
      <c r="FD1311" s="14"/>
      <c r="FE1311" s="14"/>
      <c r="FF1311" s="14"/>
      <c r="FG1311" s="14"/>
      <c r="FH1311" s="14"/>
      <c r="FI1311" s="14"/>
      <c r="FJ1311" s="14"/>
      <c r="FK1311" s="14"/>
      <c r="FL1311" s="14"/>
      <c r="FM1311" s="14"/>
      <c r="FN1311" s="14"/>
      <c r="FO1311" s="14"/>
      <c r="FP1311" s="14"/>
      <c r="FQ1311" s="14"/>
      <c r="FR1311" s="14"/>
      <c r="FS1311" s="14"/>
      <c r="FT1311" s="14"/>
      <c r="FU1311" s="14"/>
      <c r="FV1311" s="14"/>
      <c r="FW1311" s="14"/>
      <c r="FX1311" s="14"/>
      <c r="FY1311" s="14"/>
      <c r="FZ1311" s="14"/>
      <c r="GA1311" s="14"/>
      <c r="GB1311" s="14"/>
      <c r="GC1311" s="14"/>
      <c r="GD1311" s="14"/>
      <c r="GE1311" s="14"/>
    </row>
    <row r="1312" spans="1:187" x14ac:dyDescent="0.2">
      <c r="A1312" s="3"/>
      <c r="B1312" s="3"/>
      <c r="C1312" s="11"/>
      <c r="D1312" s="11"/>
      <c r="E1312" s="11"/>
      <c r="F1312" s="11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EZ1312" s="4"/>
      <c r="FA1312" s="4"/>
      <c r="FB1312" s="4"/>
      <c r="FC1312" s="4"/>
      <c r="FD1312" s="4"/>
      <c r="FE1312" s="4"/>
      <c r="FF1312" s="4"/>
      <c r="FG1312" s="4"/>
      <c r="FH1312" s="4"/>
      <c r="FI1312" s="4"/>
      <c r="FJ1312" s="4"/>
      <c r="FK1312" s="4"/>
      <c r="FL1312" s="4"/>
      <c r="FM1312" s="4"/>
      <c r="FN1312" s="4"/>
      <c r="FO1312" s="4"/>
      <c r="FP1312" s="4"/>
      <c r="FQ1312" s="4"/>
      <c r="FR1312" s="4"/>
      <c r="FS1312" s="4"/>
      <c r="FT1312" s="4"/>
      <c r="FU1312" s="4"/>
      <c r="FV1312" s="4"/>
      <c r="FW1312" s="4"/>
      <c r="FX1312" s="4"/>
      <c r="FY1312" s="4"/>
      <c r="FZ1312" s="4"/>
      <c r="GA1312" s="4"/>
      <c r="GB1312" s="4"/>
      <c r="GC1312" s="4"/>
      <c r="GD1312" s="4"/>
      <c r="GE1312" s="4"/>
    </row>
    <row r="1313" spans="1:187" x14ac:dyDescent="0.2">
      <c r="A1313" s="3"/>
      <c r="B1313" s="3"/>
      <c r="C1313" s="11"/>
      <c r="D1313" s="11"/>
      <c r="E1313" s="11"/>
      <c r="F1313" s="11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EZ1313" s="4"/>
      <c r="FA1313" s="4"/>
      <c r="FB1313" s="4"/>
      <c r="FC1313" s="4"/>
      <c r="FD1313" s="4"/>
      <c r="FE1313" s="4"/>
      <c r="FF1313" s="4"/>
      <c r="FG1313" s="4"/>
      <c r="FH1313" s="4"/>
      <c r="FI1313" s="4"/>
      <c r="FJ1313" s="4"/>
      <c r="FK1313" s="4"/>
      <c r="FL1313" s="4"/>
      <c r="FM1313" s="4"/>
      <c r="FN1313" s="4"/>
      <c r="FO1313" s="4"/>
      <c r="FP1313" s="4"/>
      <c r="FQ1313" s="4"/>
      <c r="FR1313" s="4"/>
      <c r="FS1313" s="4"/>
      <c r="FT1313" s="4"/>
      <c r="FU1313" s="4"/>
      <c r="FV1313" s="4"/>
      <c r="FW1313" s="4"/>
      <c r="FX1313" s="4"/>
      <c r="FY1313" s="4"/>
      <c r="FZ1313" s="4"/>
      <c r="GA1313" s="4"/>
      <c r="GB1313" s="4"/>
      <c r="GC1313" s="4"/>
      <c r="GD1313" s="4"/>
      <c r="GE1313" s="4"/>
    </row>
    <row r="1314" spans="1:187" x14ac:dyDescent="0.2">
      <c r="A1314" s="3"/>
      <c r="B1314" s="3"/>
      <c r="C1314" s="11"/>
      <c r="D1314" s="11"/>
      <c r="E1314" s="11"/>
      <c r="F1314" s="11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EZ1314" s="13"/>
      <c r="FA1314" s="13"/>
      <c r="FB1314" s="13"/>
      <c r="FC1314" s="13"/>
      <c r="FD1314" s="13"/>
      <c r="FE1314" s="13"/>
      <c r="FF1314" s="13"/>
      <c r="FG1314" s="13"/>
      <c r="FH1314" s="13"/>
      <c r="FI1314" s="13"/>
      <c r="FJ1314" s="13"/>
      <c r="FK1314" s="13"/>
      <c r="FL1314" s="13"/>
      <c r="FM1314" s="13"/>
      <c r="FN1314" s="13"/>
      <c r="FO1314" s="13"/>
      <c r="FP1314" s="13"/>
      <c r="FQ1314" s="13"/>
      <c r="FR1314" s="13"/>
      <c r="FS1314" s="13"/>
      <c r="FT1314" s="13"/>
      <c r="FU1314" s="13"/>
      <c r="FV1314" s="13"/>
      <c r="FW1314" s="13"/>
      <c r="FX1314" s="13"/>
      <c r="FY1314" s="13"/>
      <c r="FZ1314" s="13"/>
      <c r="GA1314" s="13"/>
      <c r="GB1314" s="13"/>
      <c r="GC1314" s="13"/>
      <c r="GD1314" s="13"/>
      <c r="GE1314" s="13"/>
    </row>
    <row r="1315" spans="1:187" x14ac:dyDescent="0.2">
      <c r="A1315" s="3"/>
      <c r="B1315" s="3"/>
      <c r="C1315" s="11"/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EZ1315" s="14"/>
      <c r="FA1315" s="14"/>
      <c r="FB1315" s="14"/>
      <c r="FC1315" s="14"/>
      <c r="FD1315" s="14"/>
      <c r="FE1315" s="14"/>
      <c r="FF1315" s="14"/>
      <c r="FG1315" s="14"/>
      <c r="FH1315" s="14"/>
      <c r="FI1315" s="14"/>
      <c r="FJ1315" s="14"/>
      <c r="FK1315" s="14"/>
      <c r="FL1315" s="14"/>
      <c r="FM1315" s="14"/>
      <c r="FN1315" s="14"/>
      <c r="FO1315" s="14"/>
      <c r="FP1315" s="14"/>
      <c r="FQ1315" s="14"/>
      <c r="FR1315" s="14"/>
      <c r="FS1315" s="14"/>
      <c r="FT1315" s="14"/>
      <c r="FU1315" s="14"/>
      <c r="FV1315" s="14"/>
      <c r="FW1315" s="14"/>
      <c r="FX1315" s="14"/>
      <c r="FY1315" s="14"/>
      <c r="FZ1315" s="14"/>
      <c r="GA1315" s="14"/>
      <c r="GB1315" s="14"/>
      <c r="GC1315" s="14"/>
      <c r="GD1315" s="14"/>
      <c r="GE1315" s="14"/>
    </row>
    <row r="1316" spans="1:187" x14ac:dyDescent="0.2">
      <c r="A1316" s="3"/>
      <c r="B1316" s="3"/>
      <c r="C1316" s="11"/>
      <c r="D1316" s="11"/>
      <c r="E1316" s="11"/>
      <c r="F1316" s="11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EZ1316" s="4"/>
      <c r="FA1316" s="4"/>
      <c r="FB1316" s="4"/>
      <c r="FC1316" s="4"/>
      <c r="FD1316" s="4"/>
      <c r="FE1316" s="4"/>
      <c r="FF1316" s="4"/>
      <c r="FG1316" s="4"/>
      <c r="FH1316" s="4"/>
      <c r="FI1316" s="4"/>
      <c r="FJ1316" s="4"/>
      <c r="FK1316" s="4"/>
      <c r="FL1316" s="4"/>
      <c r="FM1316" s="4"/>
      <c r="FN1316" s="4"/>
      <c r="FO1316" s="4"/>
      <c r="FP1316" s="4"/>
      <c r="FQ1316" s="4"/>
      <c r="FR1316" s="4"/>
      <c r="FS1316" s="4"/>
      <c r="FT1316" s="4"/>
      <c r="FU1316" s="4"/>
      <c r="FV1316" s="4"/>
      <c r="FW1316" s="4"/>
      <c r="FX1316" s="4"/>
      <c r="FY1316" s="4"/>
      <c r="FZ1316" s="4"/>
      <c r="GA1316" s="4"/>
      <c r="GB1316" s="4"/>
      <c r="GC1316" s="4"/>
      <c r="GD1316" s="4"/>
      <c r="GE1316" s="4"/>
    </row>
    <row r="1317" spans="1:187" x14ac:dyDescent="0.2">
      <c r="A1317" s="3"/>
      <c r="B1317" s="3"/>
      <c r="C1317" s="11"/>
      <c r="D1317" s="11"/>
      <c r="E1317" s="11"/>
      <c r="F1317" s="11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EZ1317" s="4"/>
      <c r="FA1317" s="4"/>
      <c r="FB1317" s="4"/>
      <c r="FC1317" s="4"/>
      <c r="FD1317" s="4"/>
      <c r="FE1317" s="4"/>
      <c r="FF1317" s="4"/>
      <c r="FG1317" s="4"/>
      <c r="FH1317" s="4"/>
      <c r="FI1317" s="4"/>
      <c r="FJ1317" s="4"/>
      <c r="FK1317" s="4"/>
      <c r="FL1317" s="4"/>
      <c r="FM1317" s="4"/>
      <c r="FN1317" s="4"/>
      <c r="FO1317" s="4"/>
      <c r="FP1317" s="4"/>
      <c r="FQ1317" s="4"/>
      <c r="FR1317" s="4"/>
      <c r="FS1317" s="4"/>
      <c r="FT1317" s="4"/>
      <c r="FU1317" s="4"/>
      <c r="FV1317" s="4"/>
      <c r="FW1317" s="4"/>
      <c r="FX1317" s="4"/>
      <c r="FY1317" s="4"/>
      <c r="FZ1317" s="4"/>
      <c r="GA1317" s="4"/>
      <c r="GB1317" s="4"/>
      <c r="GC1317" s="4"/>
      <c r="GD1317" s="4"/>
      <c r="GE1317" s="4"/>
    </row>
    <row r="1318" spans="1:187" x14ac:dyDescent="0.2">
      <c r="A1318" s="3"/>
      <c r="B1318" s="3"/>
      <c r="C1318" s="11"/>
      <c r="D1318" s="11"/>
      <c r="E1318" s="11"/>
      <c r="F1318" s="11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EZ1318" s="13"/>
      <c r="FA1318" s="13"/>
      <c r="FB1318" s="13"/>
      <c r="FC1318" s="13"/>
      <c r="FD1318" s="13"/>
      <c r="FE1318" s="13"/>
      <c r="FF1318" s="13"/>
      <c r="FG1318" s="13"/>
      <c r="FH1318" s="13"/>
      <c r="FI1318" s="13"/>
      <c r="FJ1318" s="13"/>
      <c r="FK1318" s="13"/>
      <c r="FL1318" s="13"/>
      <c r="FM1318" s="13"/>
      <c r="FN1318" s="13"/>
      <c r="FO1318" s="13"/>
      <c r="FP1318" s="13"/>
      <c r="FQ1318" s="13"/>
      <c r="FR1318" s="13"/>
      <c r="FS1318" s="13"/>
      <c r="FT1318" s="13"/>
      <c r="FU1318" s="13"/>
      <c r="FV1318" s="13"/>
      <c r="FW1318" s="13"/>
      <c r="FX1318" s="13"/>
      <c r="FY1318" s="13"/>
      <c r="FZ1318" s="13"/>
      <c r="GA1318" s="13"/>
      <c r="GB1318" s="13"/>
      <c r="GC1318" s="13"/>
      <c r="GD1318" s="13"/>
      <c r="GE1318" s="13"/>
    </row>
    <row r="1319" spans="1:187" x14ac:dyDescent="0.2">
      <c r="A1319" s="3"/>
      <c r="B1319" s="3"/>
      <c r="C1319" s="11"/>
      <c r="D1319" s="11"/>
      <c r="E1319" s="11"/>
      <c r="F1319" s="11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EZ1319" s="14"/>
      <c r="FA1319" s="14"/>
      <c r="FB1319" s="14"/>
      <c r="FC1319" s="14"/>
      <c r="FD1319" s="14"/>
      <c r="FE1319" s="14"/>
      <c r="FF1319" s="14"/>
      <c r="FG1319" s="14"/>
      <c r="FH1319" s="14"/>
      <c r="FI1319" s="14"/>
      <c r="FJ1319" s="14"/>
      <c r="FK1319" s="14"/>
      <c r="FL1319" s="14"/>
      <c r="FM1319" s="14"/>
      <c r="FN1319" s="14"/>
      <c r="FO1319" s="14"/>
      <c r="FP1319" s="14"/>
      <c r="FQ1319" s="14"/>
      <c r="FR1319" s="14"/>
      <c r="FS1319" s="14"/>
      <c r="FT1319" s="14"/>
      <c r="FU1319" s="14"/>
      <c r="FV1319" s="14"/>
      <c r="FW1319" s="14"/>
      <c r="FX1319" s="14"/>
      <c r="FY1319" s="14"/>
      <c r="FZ1319" s="14"/>
      <c r="GA1319" s="14"/>
      <c r="GB1319" s="14"/>
      <c r="GC1319" s="14"/>
      <c r="GD1319" s="14"/>
      <c r="GE1319" s="14"/>
    </row>
    <row r="1320" spans="1:187" x14ac:dyDescent="0.2">
      <c r="A1320" s="3"/>
      <c r="B1320" s="3"/>
      <c r="C1320" s="11"/>
      <c r="D1320" s="11"/>
      <c r="E1320" s="11"/>
      <c r="F1320" s="11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EZ1320" s="4"/>
      <c r="FA1320" s="4"/>
      <c r="FB1320" s="4"/>
      <c r="FC1320" s="4"/>
      <c r="FD1320" s="4"/>
      <c r="FE1320" s="4"/>
      <c r="FF1320" s="4"/>
      <c r="FG1320" s="4"/>
      <c r="FH1320" s="4"/>
      <c r="FI1320" s="4"/>
      <c r="FJ1320" s="4"/>
      <c r="FK1320" s="4"/>
      <c r="FL1320" s="4"/>
      <c r="FM1320" s="4"/>
      <c r="FN1320" s="4"/>
      <c r="FO1320" s="4"/>
      <c r="FP1320" s="4"/>
      <c r="FQ1320" s="4"/>
      <c r="FR1320" s="4"/>
      <c r="FS1320" s="4"/>
      <c r="FT1320" s="4"/>
      <c r="FU1320" s="4"/>
      <c r="FV1320" s="4"/>
      <c r="FW1320" s="4"/>
      <c r="FX1320" s="4"/>
      <c r="FY1320" s="4"/>
      <c r="FZ1320" s="4"/>
      <c r="GA1320" s="4"/>
      <c r="GB1320" s="4"/>
      <c r="GC1320" s="4"/>
      <c r="GD1320" s="4"/>
      <c r="GE1320" s="4"/>
    </row>
    <row r="1321" spans="1:187" x14ac:dyDescent="0.2">
      <c r="A1321" s="3"/>
      <c r="B1321" s="3"/>
      <c r="C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EZ1321" s="4"/>
      <c r="FA1321" s="4"/>
      <c r="FB1321" s="4"/>
      <c r="FC1321" s="4"/>
      <c r="FD1321" s="4"/>
      <c r="FE1321" s="4"/>
      <c r="FF1321" s="4"/>
      <c r="FG1321" s="4"/>
      <c r="FH1321" s="4"/>
      <c r="FI1321" s="4"/>
      <c r="FJ1321" s="4"/>
      <c r="FK1321" s="4"/>
      <c r="FL1321" s="4"/>
      <c r="FM1321" s="4"/>
      <c r="FN1321" s="4"/>
      <c r="FO1321" s="4"/>
      <c r="FP1321" s="4"/>
      <c r="FQ1321" s="4"/>
      <c r="FR1321" s="4"/>
      <c r="FS1321" s="4"/>
      <c r="FT1321" s="4"/>
      <c r="FU1321" s="4"/>
      <c r="FV1321" s="4"/>
      <c r="FW1321" s="4"/>
      <c r="FX1321" s="4"/>
      <c r="FY1321" s="4"/>
      <c r="FZ1321" s="4"/>
      <c r="GA1321" s="4"/>
      <c r="GB1321" s="4"/>
      <c r="GC1321" s="4"/>
      <c r="GD1321" s="4"/>
      <c r="GE1321" s="4"/>
    </row>
    <row r="1322" spans="1:187" x14ac:dyDescent="0.2">
      <c r="A1322" s="3"/>
      <c r="B1322" s="3"/>
      <c r="C1322" s="11"/>
      <c r="D1322" s="11"/>
      <c r="E1322" s="11"/>
      <c r="F1322" s="11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EZ1322" s="13"/>
      <c r="FA1322" s="13"/>
      <c r="FB1322" s="13"/>
      <c r="FC1322" s="13"/>
      <c r="FD1322" s="13"/>
      <c r="FE1322" s="13"/>
      <c r="FF1322" s="13"/>
      <c r="FG1322" s="13"/>
      <c r="FH1322" s="13"/>
      <c r="FI1322" s="13"/>
      <c r="FJ1322" s="13"/>
      <c r="FK1322" s="13"/>
      <c r="FL1322" s="13"/>
      <c r="FM1322" s="13"/>
      <c r="FN1322" s="13"/>
      <c r="FO1322" s="13"/>
      <c r="FP1322" s="13"/>
      <c r="FQ1322" s="13"/>
      <c r="FR1322" s="13"/>
      <c r="FS1322" s="13"/>
      <c r="FT1322" s="13"/>
      <c r="FU1322" s="13"/>
      <c r="FV1322" s="13"/>
      <c r="FW1322" s="13"/>
      <c r="FX1322" s="13"/>
      <c r="FY1322" s="13"/>
      <c r="FZ1322" s="13"/>
      <c r="GA1322" s="13"/>
      <c r="GB1322" s="13"/>
      <c r="GC1322" s="13"/>
      <c r="GD1322" s="13"/>
      <c r="GE1322" s="13"/>
    </row>
    <row r="1323" spans="1:187" x14ac:dyDescent="0.2">
      <c r="A1323" s="3"/>
      <c r="B1323" s="3"/>
      <c r="C1323" s="11"/>
      <c r="D1323" s="11"/>
      <c r="E1323" s="11"/>
      <c r="F1323" s="11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EZ1323" s="14"/>
      <c r="FA1323" s="14"/>
      <c r="FB1323" s="14"/>
      <c r="FC1323" s="14"/>
      <c r="FD1323" s="14"/>
      <c r="FE1323" s="14"/>
      <c r="FF1323" s="14"/>
      <c r="FG1323" s="14"/>
      <c r="FH1323" s="14"/>
      <c r="FI1323" s="14"/>
      <c r="FJ1323" s="14"/>
      <c r="FK1323" s="14"/>
      <c r="FL1323" s="14"/>
      <c r="FM1323" s="14"/>
      <c r="FN1323" s="14"/>
      <c r="FO1323" s="14"/>
      <c r="FP1323" s="14"/>
      <c r="FQ1323" s="14"/>
      <c r="FR1323" s="14"/>
      <c r="FS1323" s="14"/>
      <c r="FT1323" s="14"/>
      <c r="FU1323" s="14"/>
      <c r="FV1323" s="14"/>
      <c r="FW1323" s="14"/>
      <c r="FX1323" s="14"/>
      <c r="FY1323" s="14"/>
      <c r="FZ1323" s="14"/>
      <c r="GA1323" s="14"/>
      <c r="GB1323" s="14"/>
      <c r="GC1323" s="14"/>
      <c r="GD1323" s="14"/>
      <c r="GE1323" s="14"/>
    </row>
    <row r="1324" spans="1:187" x14ac:dyDescent="0.2">
      <c r="A1324" s="3"/>
      <c r="B1324" s="3"/>
      <c r="C1324" s="11"/>
      <c r="D1324" s="11"/>
      <c r="E1324" s="11"/>
      <c r="F1324" s="11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EZ1324" s="4"/>
      <c r="FA1324" s="4"/>
      <c r="FB1324" s="4"/>
      <c r="FC1324" s="4"/>
      <c r="FD1324" s="4"/>
      <c r="FE1324" s="4"/>
      <c r="FF1324" s="4"/>
      <c r="FG1324" s="4"/>
      <c r="FH1324" s="4"/>
      <c r="FI1324" s="4"/>
      <c r="FJ1324" s="4"/>
      <c r="FK1324" s="4"/>
      <c r="FL1324" s="4"/>
      <c r="FM1324" s="4"/>
      <c r="FN1324" s="4"/>
      <c r="FO1324" s="4"/>
      <c r="FP1324" s="4"/>
      <c r="FQ1324" s="4"/>
      <c r="FR1324" s="4"/>
      <c r="FS1324" s="4"/>
      <c r="FT1324" s="4"/>
      <c r="FU1324" s="4"/>
      <c r="FV1324" s="4"/>
      <c r="FW1324" s="4"/>
      <c r="FX1324" s="4"/>
      <c r="FY1324" s="4"/>
      <c r="FZ1324" s="4"/>
      <c r="GA1324" s="4"/>
      <c r="GB1324" s="4"/>
      <c r="GC1324" s="4"/>
      <c r="GD1324" s="4"/>
      <c r="GE1324" s="4"/>
    </row>
    <row r="1325" spans="1:187" x14ac:dyDescent="0.2">
      <c r="A1325" s="3"/>
      <c r="B1325" s="3"/>
      <c r="C1325" s="11"/>
      <c r="D1325" s="11"/>
      <c r="E1325" s="11"/>
      <c r="F1325" s="11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EZ1325" s="4"/>
      <c r="FA1325" s="4"/>
      <c r="FB1325" s="4"/>
      <c r="FC1325" s="4"/>
      <c r="FD1325" s="4"/>
      <c r="FE1325" s="4"/>
      <c r="FF1325" s="4"/>
      <c r="FG1325" s="4"/>
      <c r="FH1325" s="4"/>
      <c r="FI1325" s="4"/>
      <c r="FJ1325" s="4"/>
      <c r="FK1325" s="4"/>
      <c r="FL1325" s="4"/>
      <c r="FM1325" s="4"/>
      <c r="FN1325" s="4"/>
      <c r="FO1325" s="4"/>
      <c r="FP1325" s="4"/>
      <c r="FQ1325" s="4"/>
      <c r="FR1325" s="4"/>
      <c r="FS1325" s="4"/>
      <c r="FT1325" s="4"/>
      <c r="FU1325" s="4"/>
      <c r="FV1325" s="4"/>
      <c r="FW1325" s="4"/>
      <c r="FX1325" s="4"/>
      <c r="FY1325" s="4"/>
      <c r="FZ1325" s="4"/>
      <c r="GA1325" s="4"/>
      <c r="GB1325" s="4"/>
      <c r="GC1325" s="4"/>
      <c r="GD1325" s="4"/>
      <c r="GE1325" s="4"/>
    </row>
    <row r="1326" spans="1:187" x14ac:dyDescent="0.2">
      <c r="A1326" s="3"/>
      <c r="B1326" s="3"/>
      <c r="C1326" s="11"/>
      <c r="D1326" s="11"/>
      <c r="E1326" s="11"/>
      <c r="F1326" s="11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EZ1326" s="13"/>
      <c r="FA1326" s="13"/>
      <c r="FB1326" s="13"/>
      <c r="FC1326" s="13"/>
      <c r="FD1326" s="13"/>
      <c r="FE1326" s="13"/>
      <c r="FF1326" s="13"/>
      <c r="FG1326" s="13"/>
      <c r="FH1326" s="13"/>
      <c r="FI1326" s="13"/>
      <c r="FJ1326" s="13"/>
      <c r="FK1326" s="13"/>
      <c r="FL1326" s="13"/>
      <c r="FM1326" s="13"/>
      <c r="FN1326" s="13"/>
      <c r="FO1326" s="13"/>
      <c r="FP1326" s="13"/>
      <c r="FQ1326" s="13"/>
      <c r="FR1326" s="13"/>
      <c r="FS1326" s="13"/>
      <c r="FT1326" s="13"/>
      <c r="FU1326" s="13"/>
      <c r="FV1326" s="13"/>
      <c r="FW1326" s="13"/>
      <c r="FX1326" s="13"/>
      <c r="FY1326" s="13"/>
      <c r="FZ1326" s="13"/>
      <c r="GA1326" s="13"/>
      <c r="GB1326" s="13"/>
      <c r="GC1326" s="13"/>
      <c r="GD1326" s="13"/>
      <c r="GE1326" s="13"/>
    </row>
    <row r="1327" spans="1:187" x14ac:dyDescent="0.2">
      <c r="A1327" s="3"/>
      <c r="B1327" s="3"/>
      <c r="C1327" s="11"/>
      <c r="D1327" s="11"/>
      <c r="E1327" s="11"/>
      <c r="F1327" s="11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EZ1327" s="14"/>
      <c r="FA1327" s="14"/>
      <c r="FB1327" s="14"/>
      <c r="FC1327" s="14"/>
      <c r="FD1327" s="14"/>
      <c r="FE1327" s="14"/>
      <c r="FF1327" s="14"/>
      <c r="FG1327" s="14"/>
      <c r="FH1327" s="14"/>
      <c r="FI1327" s="14"/>
      <c r="FJ1327" s="14"/>
      <c r="FK1327" s="14"/>
      <c r="FL1327" s="14"/>
      <c r="FM1327" s="14"/>
      <c r="FN1327" s="14"/>
      <c r="FO1327" s="14"/>
      <c r="FP1327" s="14"/>
      <c r="FQ1327" s="14"/>
      <c r="FR1327" s="14"/>
      <c r="FS1327" s="14"/>
      <c r="FT1327" s="14"/>
      <c r="FU1327" s="14"/>
      <c r="FV1327" s="14"/>
      <c r="FW1327" s="14"/>
      <c r="FX1327" s="14"/>
      <c r="FY1327" s="14"/>
      <c r="FZ1327" s="14"/>
      <c r="GA1327" s="14"/>
      <c r="GB1327" s="14"/>
      <c r="GC1327" s="14"/>
      <c r="GD1327" s="14"/>
      <c r="GE1327" s="14"/>
    </row>
    <row r="1328" spans="1:187" x14ac:dyDescent="0.2">
      <c r="A1328" s="3"/>
      <c r="B1328" s="3"/>
      <c r="C1328" s="11"/>
      <c r="D1328" s="11"/>
      <c r="E1328" s="11"/>
      <c r="F1328" s="11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EZ1328" s="4"/>
      <c r="FA1328" s="4"/>
      <c r="FB1328" s="4"/>
      <c r="FC1328" s="4"/>
      <c r="FD1328" s="4"/>
      <c r="FE1328" s="4"/>
      <c r="FF1328" s="4"/>
      <c r="FG1328" s="4"/>
      <c r="FH1328" s="4"/>
      <c r="FI1328" s="4"/>
      <c r="FJ1328" s="4"/>
      <c r="FK1328" s="4"/>
      <c r="FL1328" s="4"/>
      <c r="FM1328" s="4"/>
      <c r="FN1328" s="4"/>
      <c r="FO1328" s="4"/>
      <c r="FP1328" s="4"/>
      <c r="FQ1328" s="4"/>
      <c r="FR1328" s="4"/>
      <c r="FS1328" s="4"/>
      <c r="FT1328" s="4"/>
      <c r="FU1328" s="4"/>
      <c r="FV1328" s="4"/>
      <c r="FW1328" s="4"/>
      <c r="FX1328" s="4"/>
      <c r="FY1328" s="4"/>
      <c r="FZ1328" s="4"/>
      <c r="GA1328" s="4"/>
      <c r="GB1328" s="4"/>
      <c r="GC1328" s="4"/>
      <c r="GD1328" s="4"/>
      <c r="GE1328" s="4"/>
    </row>
    <row r="1329" spans="1:187" x14ac:dyDescent="0.2">
      <c r="A1329" s="3"/>
      <c r="B1329" s="3"/>
      <c r="C1329" s="11"/>
      <c r="D1329" s="11"/>
      <c r="E1329" s="11"/>
      <c r="F1329" s="11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EZ1329" s="4"/>
      <c r="FA1329" s="4"/>
      <c r="FB1329" s="4"/>
      <c r="FC1329" s="4"/>
      <c r="FD1329" s="4"/>
      <c r="FE1329" s="4"/>
      <c r="FF1329" s="4"/>
      <c r="FG1329" s="4"/>
      <c r="FH1329" s="4"/>
      <c r="FI1329" s="4"/>
      <c r="FJ1329" s="4"/>
      <c r="FK1329" s="4"/>
      <c r="FL1329" s="4"/>
      <c r="FM1329" s="4"/>
      <c r="FN1329" s="4"/>
      <c r="FO1329" s="4"/>
      <c r="FP1329" s="4"/>
      <c r="FQ1329" s="4"/>
      <c r="FR1329" s="4"/>
      <c r="FS1329" s="4"/>
      <c r="FT1329" s="4"/>
      <c r="FU1329" s="4"/>
      <c r="FV1329" s="4"/>
      <c r="FW1329" s="4"/>
      <c r="FX1329" s="4"/>
      <c r="FY1329" s="4"/>
      <c r="FZ1329" s="4"/>
      <c r="GA1329" s="4"/>
      <c r="GB1329" s="4"/>
      <c r="GC1329" s="4"/>
      <c r="GD1329" s="4"/>
      <c r="GE1329" s="4"/>
    </row>
    <row r="1330" spans="1:187" x14ac:dyDescent="0.2">
      <c r="A1330" s="3"/>
      <c r="B1330" s="3"/>
      <c r="C1330" s="11"/>
      <c r="D1330" s="11"/>
      <c r="E1330" s="11"/>
      <c r="F1330" s="11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EZ1330" s="13"/>
      <c r="FA1330" s="13"/>
      <c r="FB1330" s="13"/>
      <c r="FC1330" s="13"/>
      <c r="FD1330" s="13"/>
      <c r="FE1330" s="13"/>
      <c r="FF1330" s="13"/>
      <c r="FG1330" s="13"/>
      <c r="FH1330" s="13"/>
      <c r="FI1330" s="13"/>
      <c r="FJ1330" s="13"/>
      <c r="FK1330" s="13"/>
      <c r="FL1330" s="13"/>
      <c r="FM1330" s="13"/>
      <c r="FN1330" s="13"/>
      <c r="FO1330" s="13"/>
      <c r="FP1330" s="13"/>
      <c r="FQ1330" s="13"/>
      <c r="FR1330" s="13"/>
      <c r="FS1330" s="13"/>
      <c r="FT1330" s="13"/>
      <c r="FU1330" s="13"/>
      <c r="FV1330" s="13"/>
      <c r="FW1330" s="13"/>
      <c r="FX1330" s="13"/>
      <c r="FY1330" s="13"/>
      <c r="FZ1330" s="13"/>
      <c r="GA1330" s="13"/>
      <c r="GB1330" s="13"/>
      <c r="GC1330" s="13"/>
      <c r="GD1330" s="13"/>
      <c r="GE1330" s="13"/>
    </row>
    <row r="1331" spans="1:187" x14ac:dyDescent="0.2">
      <c r="A1331" s="3"/>
      <c r="B1331" s="3"/>
      <c r="C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EZ1331" s="14"/>
      <c r="FA1331" s="14"/>
      <c r="FB1331" s="14"/>
      <c r="FC1331" s="14"/>
      <c r="FD1331" s="14"/>
      <c r="FE1331" s="14"/>
      <c r="FF1331" s="14"/>
      <c r="FG1331" s="14"/>
      <c r="FH1331" s="14"/>
      <c r="FI1331" s="14"/>
      <c r="FJ1331" s="14"/>
      <c r="FK1331" s="14"/>
      <c r="FL1331" s="14"/>
      <c r="FM1331" s="14"/>
      <c r="FN1331" s="14"/>
      <c r="FO1331" s="14"/>
      <c r="FP1331" s="14"/>
      <c r="FQ1331" s="14"/>
      <c r="FR1331" s="14"/>
      <c r="FS1331" s="14"/>
      <c r="FT1331" s="14"/>
      <c r="FU1331" s="14"/>
      <c r="FV1331" s="14"/>
      <c r="FW1331" s="14"/>
      <c r="FX1331" s="14"/>
      <c r="FY1331" s="14"/>
      <c r="FZ1331" s="14"/>
      <c r="GA1331" s="14"/>
      <c r="GB1331" s="14"/>
      <c r="GC1331" s="14"/>
      <c r="GD1331" s="14"/>
      <c r="GE1331" s="14"/>
    </row>
    <row r="1332" spans="1:187" x14ac:dyDescent="0.2">
      <c r="A1332" s="3"/>
      <c r="B1332" s="3"/>
      <c r="C1332" s="11"/>
      <c r="D1332" s="11"/>
      <c r="E1332" s="11"/>
      <c r="F1332" s="11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EZ1332" s="4"/>
      <c r="FA1332" s="4"/>
      <c r="FB1332" s="4"/>
      <c r="FC1332" s="4"/>
      <c r="FD1332" s="4"/>
      <c r="FE1332" s="4"/>
      <c r="FF1332" s="4"/>
      <c r="FG1332" s="4"/>
      <c r="FH1332" s="4"/>
      <c r="FI1332" s="4"/>
      <c r="FJ1332" s="4"/>
      <c r="FK1332" s="4"/>
      <c r="FL1332" s="4"/>
      <c r="FM1332" s="4"/>
      <c r="FN1332" s="4"/>
      <c r="FO1332" s="4"/>
      <c r="FP1332" s="4"/>
      <c r="FQ1332" s="4"/>
      <c r="FR1332" s="4"/>
      <c r="FS1332" s="4"/>
      <c r="FT1332" s="4"/>
      <c r="FU1332" s="4"/>
      <c r="FV1332" s="4"/>
      <c r="FW1332" s="4"/>
      <c r="FX1332" s="4"/>
      <c r="FY1332" s="4"/>
      <c r="FZ1332" s="4"/>
      <c r="GA1332" s="4"/>
      <c r="GB1332" s="4"/>
      <c r="GC1332" s="4"/>
      <c r="GD1332" s="4"/>
      <c r="GE1332" s="4"/>
    </row>
    <row r="1333" spans="1:187" x14ac:dyDescent="0.2">
      <c r="A1333" s="3"/>
      <c r="B1333" s="3"/>
      <c r="C1333" s="11"/>
      <c r="D1333" s="11"/>
      <c r="E1333" s="11"/>
      <c r="F1333" s="11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EZ1333" s="4"/>
      <c r="FA1333" s="4"/>
      <c r="FB1333" s="4"/>
      <c r="FC1333" s="4"/>
      <c r="FD1333" s="4"/>
      <c r="FE1333" s="4"/>
      <c r="FF1333" s="4"/>
      <c r="FG1333" s="4"/>
      <c r="FH1333" s="4"/>
      <c r="FI1333" s="4"/>
      <c r="FJ1333" s="4"/>
      <c r="FK1333" s="4"/>
      <c r="FL1333" s="4"/>
      <c r="FM1333" s="4"/>
      <c r="FN1333" s="4"/>
      <c r="FO1333" s="4"/>
      <c r="FP1333" s="4"/>
      <c r="FQ1333" s="4"/>
      <c r="FR1333" s="4"/>
      <c r="FS1333" s="4"/>
      <c r="FT1333" s="4"/>
      <c r="FU1333" s="4"/>
      <c r="FV1333" s="4"/>
      <c r="FW1333" s="4"/>
      <c r="FX1333" s="4"/>
      <c r="FY1333" s="4"/>
      <c r="FZ1333" s="4"/>
      <c r="GA1333" s="4"/>
      <c r="GB1333" s="4"/>
      <c r="GC1333" s="4"/>
      <c r="GD1333" s="4"/>
      <c r="GE1333" s="4"/>
    </row>
    <row r="1334" spans="1:187" x14ac:dyDescent="0.2">
      <c r="A1334" s="3"/>
      <c r="B1334" s="3"/>
      <c r="C1334" s="11"/>
      <c r="D1334" s="11"/>
      <c r="E1334" s="11"/>
      <c r="F1334" s="11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EZ1334" s="13"/>
      <c r="FA1334" s="13"/>
      <c r="FB1334" s="13"/>
      <c r="FC1334" s="13"/>
      <c r="FD1334" s="13"/>
      <c r="FE1334" s="13"/>
      <c r="FF1334" s="13"/>
      <c r="FG1334" s="13"/>
      <c r="FH1334" s="13"/>
      <c r="FI1334" s="13"/>
      <c r="FJ1334" s="13"/>
      <c r="FK1334" s="13"/>
      <c r="FL1334" s="13"/>
      <c r="FM1334" s="13"/>
      <c r="FN1334" s="13"/>
      <c r="FO1334" s="13"/>
      <c r="FP1334" s="13"/>
      <c r="FQ1334" s="13"/>
      <c r="FR1334" s="13"/>
      <c r="FS1334" s="13"/>
      <c r="FT1334" s="13"/>
      <c r="FU1334" s="13"/>
      <c r="FV1334" s="13"/>
      <c r="FW1334" s="13"/>
      <c r="FX1334" s="13"/>
      <c r="FY1334" s="13"/>
      <c r="FZ1334" s="13"/>
      <c r="GA1334" s="13"/>
      <c r="GB1334" s="13"/>
      <c r="GC1334" s="13"/>
      <c r="GD1334" s="13"/>
      <c r="GE1334" s="13"/>
    </row>
    <row r="1335" spans="1:187" x14ac:dyDescent="0.2">
      <c r="A1335" s="3"/>
      <c r="B1335" s="3"/>
      <c r="C1335" s="11"/>
      <c r="D1335" s="11"/>
      <c r="E1335" s="11"/>
      <c r="F1335" s="11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EZ1335" s="14"/>
      <c r="FA1335" s="14"/>
      <c r="FB1335" s="14"/>
      <c r="FC1335" s="14"/>
      <c r="FD1335" s="14"/>
      <c r="FE1335" s="14"/>
      <c r="FF1335" s="14"/>
      <c r="FG1335" s="14"/>
      <c r="FH1335" s="14"/>
      <c r="FI1335" s="14"/>
      <c r="FJ1335" s="14"/>
      <c r="FK1335" s="14"/>
      <c r="FL1335" s="14"/>
      <c r="FM1335" s="14"/>
      <c r="FN1335" s="14"/>
      <c r="FO1335" s="14"/>
      <c r="FP1335" s="14"/>
      <c r="FQ1335" s="14"/>
      <c r="FR1335" s="14"/>
      <c r="FS1335" s="14"/>
      <c r="FT1335" s="14"/>
      <c r="FU1335" s="14"/>
      <c r="FV1335" s="14"/>
      <c r="FW1335" s="14"/>
      <c r="FX1335" s="14"/>
      <c r="FY1335" s="14"/>
      <c r="FZ1335" s="14"/>
      <c r="GA1335" s="14"/>
      <c r="GB1335" s="14"/>
      <c r="GC1335" s="14"/>
      <c r="GD1335" s="14"/>
      <c r="GE1335" s="14"/>
    </row>
    <row r="1336" spans="1:187" x14ac:dyDescent="0.2">
      <c r="A1336" s="3"/>
      <c r="B1336" s="3"/>
      <c r="C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EZ1336" s="4"/>
      <c r="FA1336" s="4"/>
      <c r="FB1336" s="4"/>
      <c r="FC1336" s="4"/>
      <c r="FD1336" s="4"/>
      <c r="FE1336" s="4"/>
      <c r="FF1336" s="4"/>
      <c r="FG1336" s="4"/>
      <c r="FH1336" s="4"/>
      <c r="FI1336" s="4"/>
      <c r="FJ1336" s="4"/>
      <c r="FK1336" s="4"/>
      <c r="FL1336" s="4"/>
      <c r="FM1336" s="4"/>
      <c r="FN1336" s="4"/>
      <c r="FO1336" s="4"/>
      <c r="FP1336" s="4"/>
      <c r="FQ1336" s="4"/>
      <c r="FR1336" s="4"/>
      <c r="FS1336" s="4"/>
      <c r="FT1336" s="4"/>
      <c r="FU1336" s="4"/>
      <c r="FV1336" s="4"/>
      <c r="FW1336" s="4"/>
      <c r="FX1336" s="4"/>
      <c r="FY1336" s="4"/>
      <c r="FZ1336" s="4"/>
      <c r="GA1336" s="4"/>
      <c r="GB1336" s="4"/>
      <c r="GC1336" s="4"/>
      <c r="GD1336" s="4"/>
      <c r="GE1336" s="4"/>
    </row>
    <row r="1337" spans="1:187" x14ac:dyDescent="0.2">
      <c r="A1337" s="3"/>
      <c r="B1337" s="3"/>
      <c r="C1337" s="11"/>
      <c r="D1337" s="11"/>
      <c r="E1337" s="11"/>
      <c r="F1337" s="11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EZ1337" s="4"/>
      <c r="FA1337" s="4"/>
      <c r="FB1337" s="4"/>
      <c r="FC1337" s="4"/>
      <c r="FD1337" s="4"/>
      <c r="FE1337" s="4"/>
      <c r="FF1337" s="4"/>
      <c r="FG1337" s="4"/>
      <c r="FH1337" s="4"/>
      <c r="FI1337" s="4"/>
      <c r="FJ1337" s="4"/>
      <c r="FK1337" s="4"/>
      <c r="FL1337" s="4"/>
      <c r="FM1337" s="4"/>
      <c r="FN1337" s="4"/>
      <c r="FO1337" s="4"/>
      <c r="FP1337" s="4"/>
      <c r="FQ1337" s="4"/>
      <c r="FR1337" s="4"/>
      <c r="FS1337" s="4"/>
      <c r="FT1337" s="4"/>
      <c r="FU1337" s="4"/>
      <c r="FV1337" s="4"/>
      <c r="FW1337" s="4"/>
      <c r="FX1337" s="4"/>
      <c r="FY1337" s="4"/>
      <c r="FZ1337" s="4"/>
      <c r="GA1337" s="4"/>
      <c r="GB1337" s="4"/>
      <c r="GC1337" s="4"/>
      <c r="GD1337" s="4"/>
      <c r="GE1337" s="4"/>
    </row>
    <row r="1338" spans="1:187" x14ac:dyDescent="0.2">
      <c r="A1338" s="3"/>
      <c r="B1338" s="3"/>
      <c r="C1338" s="11"/>
      <c r="D1338" s="11"/>
      <c r="E1338" s="11"/>
      <c r="F1338" s="11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EZ1338" s="13"/>
      <c r="FA1338" s="13"/>
      <c r="FB1338" s="13"/>
      <c r="FC1338" s="13"/>
      <c r="FD1338" s="13"/>
      <c r="FE1338" s="13"/>
      <c r="FF1338" s="13"/>
      <c r="FG1338" s="13"/>
      <c r="FH1338" s="13"/>
      <c r="FI1338" s="13"/>
      <c r="FJ1338" s="13"/>
      <c r="FK1338" s="13"/>
      <c r="FL1338" s="13"/>
      <c r="FM1338" s="13"/>
      <c r="FN1338" s="13"/>
      <c r="FO1338" s="13"/>
      <c r="FP1338" s="13"/>
      <c r="FQ1338" s="13"/>
      <c r="FR1338" s="13"/>
      <c r="FS1338" s="13"/>
      <c r="FT1338" s="13"/>
      <c r="FU1338" s="13"/>
      <c r="FV1338" s="13"/>
      <c r="FW1338" s="13"/>
      <c r="FX1338" s="13"/>
      <c r="FY1338" s="13"/>
      <c r="FZ1338" s="13"/>
      <c r="GA1338" s="13"/>
      <c r="GB1338" s="13"/>
      <c r="GC1338" s="13"/>
      <c r="GD1338" s="13"/>
      <c r="GE1338" s="13"/>
    </row>
    <row r="1339" spans="1:187" x14ac:dyDescent="0.2">
      <c r="A1339" s="3"/>
      <c r="B1339" s="3"/>
      <c r="C1339" s="11"/>
      <c r="D1339" s="11"/>
      <c r="E1339" s="11"/>
      <c r="F1339" s="11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EZ1339" s="14"/>
      <c r="FA1339" s="14"/>
      <c r="FB1339" s="14"/>
      <c r="FC1339" s="14"/>
      <c r="FD1339" s="14"/>
      <c r="FE1339" s="14"/>
      <c r="FF1339" s="14"/>
      <c r="FG1339" s="14"/>
      <c r="FH1339" s="14"/>
      <c r="FI1339" s="14"/>
      <c r="FJ1339" s="14"/>
      <c r="FK1339" s="14"/>
      <c r="FL1339" s="14"/>
      <c r="FM1339" s="14"/>
      <c r="FN1339" s="14"/>
      <c r="FO1339" s="14"/>
      <c r="FP1339" s="14"/>
      <c r="FQ1339" s="14"/>
      <c r="FR1339" s="14"/>
      <c r="FS1339" s="14"/>
      <c r="FT1339" s="14"/>
      <c r="FU1339" s="14"/>
      <c r="FV1339" s="14"/>
      <c r="FW1339" s="14"/>
      <c r="FX1339" s="14"/>
      <c r="FY1339" s="14"/>
      <c r="FZ1339" s="14"/>
      <c r="GA1339" s="14"/>
      <c r="GB1339" s="14"/>
      <c r="GC1339" s="14"/>
      <c r="GD1339" s="14"/>
      <c r="GE1339" s="14"/>
    </row>
    <row r="1340" spans="1:187" x14ac:dyDescent="0.2">
      <c r="A1340" s="3"/>
      <c r="B1340" s="3"/>
      <c r="C1340" s="11"/>
      <c r="D1340" s="11"/>
      <c r="E1340" s="11"/>
      <c r="F1340" s="11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EZ1340" s="4"/>
      <c r="FA1340" s="4"/>
      <c r="FB1340" s="4"/>
      <c r="FC1340" s="4"/>
      <c r="FD1340" s="4"/>
      <c r="FE1340" s="4"/>
      <c r="FF1340" s="4"/>
      <c r="FG1340" s="4"/>
      <c r="FH1340" s="4"/>
      <c r="FI1340" s="4"/>
      <c r="FJ1340" s="4"/>
      <c r="FK1340" s="4"/>
      <c r="FL1340" s="4"/>
      <c r="FM1340" s="4"/>
      <c r="FN1340" s="4"/>
      <c r="FO1340" s="4"/>
      <c r="FP1340" s="4"/>
      <c r="FQ1340" s="4"/>
      <c r="FR1340" s="4"/>
      <c r="FS1340" s="4"/>
      <c r="FT1340" s="4"/>
      <c r="FU1340" s="4"/>
      <c r="FV1340" s="4"/>
      <c r="FW1340" s="4"/>
      <c r="FX1340" s="4"/>
      <c r="FY1340" s="4"/>
      <c r="FZ1340" s="4"/>
      <c r="GA1340" s="4"/>
      <c r="GB1340" s="4"/>
      <c r="GC1340" s="4"/>
      <c r="GD1340" s="4"/>
      <c r="GE1340" s="4"/>
    </row>
    <row r="1341" spans="1:187" x14ac:dyDescent="0.2">
      <c r="A1341" s="3"/>
      <c r="B1341" s="3"/>
      <c r="C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EZ1341" s="4"/>
      <c r="FA1341" s="4"/>
      <c r="FB1341" s="4"/>
      <c r="FC1341" s="4"/>
      <c r="FD1341" s="4"/>
      <c r="FE1341" s="4"/>
      <c r="FF1341" s="4"/>
      <c r="FG1341" s="4"/>
      <c r="FH1341" s="4"/>
      <c r="FI1341" s="4"/>
      <c r="FJ1341" s="4"/>
      <c r="FK1341" s="4"/>
      <c r="FL1341" s="4"/>
      <c r="FM1341" s="4"/>
      <c r="FN1341" s="4"/>
      <c r="FO1341" s="4"/>
      <c r="FP1341" s="4"/>
      <c r="FQ1341" s="4"/>
      <c r="FR1341" s="4"/>
      <c r="FS1341" s="4"/>
      <c r="FT1341" s="4"/>
      <c r="FU1341" s="4"/>
      <c r="FV1341" s="4"/>
      <c r="FW1341" s="4"/>
      <c r="FX1341" s="4"/>
      <c r="FY1341" s="4"/>
      <c r="FZ1341" s="4"/>
      <c r="GA1341" s="4"/>
      <c r="GB1341" s="4"/>
      <c r="GC1341" s="4"/>
      <c r="GD1341" s="4"/>
      <c r="GE1341" s="4"/>
    </row>
    <row r="1342" spans="1:187" x14ac:dyDescent="0.2">
      <c r="A1342" s="3"/>
      <c r="B1342" s="3"/>
      <c r="C1342" s="11"/>
      <c r="D1342" s="11"/>
      <c r="E1342" s="11"/>
      <c r="F1342" s="11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EZ1342" s="13"/>
      <c r="FA1342" s="13"/>
      <c r="FB1342" s="13"/>
      <c r="FC1342" s="13"/>
      <c r="FD1342" s="13"/>
      <c r="FE1342" s="13"/>
      <c r="FF1342" s="13"/>
      <c r="FG1342" s="13"/>
      <c r="FH1342" s="13"/>
      <c r="FI1342" s="13"/>
      <c r="FJ1342" s="13"/>
      <c r="FK1342" s="13"/>
      <c r="FL1342" s="13"/>
      <c r="FM1342" s="13"/>
      <c r="FN1342" s="13"/>
      <c r="FO1342" s="13"/>
      <c r="FP1342" s="13"/>
      <c r="FQ1342" s="13"/>
      <c r="FR1342" s="13"/>
      <c r="FS1342" s="13"/>
      <c r="FT1342" s="13"/>
      <c r="FU1342" s="13"/>
      <c r="FV1342" s="13"/>
      <c r="FW1342" s="13"/>
      <c r="FX1342" s="13"/>
      <c r="FY1342" s="13"/>
      <c r="FZ1342" s="13"/>
      <c r="GA1342" s="13"/>
      <c r="GB1342" s="13"/>
      <c r="GC1342" s="13"/>
      <c r="GD1342" s="13"/>
      <c r="GE1342" s="13"/>
    </row>
    <row r="1343" spans="1:187" x14ac:dyDescent="0.2">
      <c r="A1343" s="3"/>
      <c r="B1343" s="3"/>
      <c r="C1343" s="11"/>
      <c r="D1343" s="11"/>
      <c r="E1343" s="11"/>
      <c r="F1343" s="11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EZ1343" s="14"/>
      <c r="FA1343" s="14"/>
      <c r="FB1343" s="14"/>
      <c r="FC1343" s="14"/>
      <c r="FD1343" s="14"/>
      <c r="FE1343" s="14"/>
      <c r="FF1343" s="14"/>
      <c r="FG1343" s="14"/>
      <c r="FH1343" s="14"/>
      <c r="FI1343" s="14"/>
      <c r="FJ1343" s="14"/>
      <c r="FK1343" s="14"/>
      <c r="FL1343" s="14"/>
      <c r="FM1343" s="14"/>
      <c r="FN1343" s="14"/>
      <c r="FO1343" s="14"/>
      <c r="FP1343" s="14"/>
      <c r="FQ1343" s="14"/>
      <c r="FR1343" s="14"/>
      <c r="FS1343" s="14"/>
      <c r="FT1343" s="14"/>
      <c r="FU1343" s="14"/>
      <c r="FV1343" s="14"/>
      <c r="FW1343" s="14"/>
      <c r="FX1343" s="14"/>
      <c r="FY1343" s="14"/>
      <c r="FZ1343" s="14"/>
      <c r="GA1343" s="14"/>
      <c r="GB1343" s="14"/>
      <c r="GC1343" s="14"/>
      <c r="GD1343" s="14"/>
      <c r="GE1343" s="14"/>
    </row>
    <row r="1344" spans="1:187" x14ac:dyDescent="0.2">
      <c r="A1344" s="3"/>
      <c r="B1344" s="3"/>
      <c r="C1344" s="11"/>
      <c r="D1344" s="11"/>
      <c r="E1344" s="11"/>
      <c r="F1344" s="11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EZ1344" s="4"/>
      <c r="FA1344" s="4"/>
      <c r="FB1344" s="4"/>
      <c r="FC1344" s="4"/>
      <c r="FD1344" s="4"/>
      <c r="FE1344" s="4"/>
      <c r="FF1344" s="4"/>
      <c r="FG1344" s="4"/>
      <c r="FH1344" s="4"/>
      <c r="FI1344" s="4"/>
      <c r="FJ1344" s="4"/>
      <c r="FK1344" s="4"/>
      <c r="FL1344" s="4"/>
      <c r="FM1344" s="4"/>
      <c r="FN1344" s="4"/>
      <c r="FO1344" s="4"/>
      <c r="FP1344" s="4"/>
      <c r="FQ1344" s="4"/>
      <c r="FR1344" s="4"/>
      <c r="FS1344" s="4"/>
      <c r="FT1344" s="4"/>
      <c r="FU1344" s="4"/>
      <c r="FV1344" s="4"/>
      <c r="FW1344" s="4"/>
      <c r="FX1344" s="4"/>
      <c r="FY1344" s="4"/>
      <c r="FZ1344" s="4"/>
      <c r="GA1344" s="4"/>
      <c r="GB1344" s="4"/>
      <c r="GC1344" s="4"/>
      <c r="GD1344" s="4"/>
      <c r="GE1344" s="4"/>
    </row>
    <row r="1345" spans="1:187" x14ac:dyDescent="0.2">
      <c r="A1345" s="3"/>
      <c r="B1345" s="3"/>
      <c r="C1345" s="11"/>
      <c r="D1345" s="11"/>
      <c r="E1345" s="11"/>
      <c r="F1345" s="11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EZ1345" s="4"/>
      <c r="FA1345" s="4"/>
      <c r="FB1345" s="4"/>
      <c r="FC1345" s="4"/>
      <c r="FD1345" s="4"/>
      <c r="FE1345" s="4"/>
      <c r="FF1345" s="4"/>
      <c r="FG1345" s="4"/>
      <c r="FH1345" s="4"/>
      <c r="FI1345" s="4"/>
      <c r="FJ1345" s="4"/>
      <c r="FK1345" s="4"/>
      <c r="FL1345" s="4"/>
      <c r="FM1345" s="4"/>
      <c r="FN1345" s="4"/>
      <c r="FO1345" s="4"/>
      <c r="FP1345" s="4"/>
      <c r="FQ1345" s="4"/>
      <c r="FR1345" s="4"/>
      <c r="FS1345" s="4"/>
      <c r="FT1345" s="4"/>
      <c r="FU1345" s="4"/>
      <c r="FV1345" s="4"/>
      <c r="FW1345" s="4"/>
      <c r="FX1345" s="4"/>
      <c r="FY1345" s="4"/>
      <c r="FZ1345" s="4"/>
      <c r="GA1345" s="4"/>
      <c r="GB1345" s="4"/>
      <c r="GC1345" s="4"/>
      <c r="GD1345" s="4"/>
      <c r="GE1345" s="4"/>
    </row>
    <row r="1346" spans="1:187" x14ac:dyDescent="0.2">
      <c r="A1346" s="3"/>
      <c r="B1346" s="3"/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EZ1346" s="13"/>
      <c r="FA1346" s="13"/>
      <c r="FB1346" s="13"/>
      <c r="FC1346" s="13"/>
      <c r="FD1346" s="13"/>
      <c r="FE1346" s="13"/>
      <c r="FF1346" s="13"/>
      <c r="FG1346" s="13"/>
      <c r="FH1346" s="13"/>
      <c r="FI1346" s="13"/>
      <c r="FJ1346" s="13"/>
      <c r="FK1346" s="13"/>
      <c r="FL1346" s="13"/>
      <c r="FM1346" s="13"/>
      <c r="FN1346" s="13"/>
      <c r="FO1346" s="13"/>
      <c r="FP1346" s="13"/>
      <c r="FQ1346" s="13"/>
      <c r="FR1346" s="13"/>
      <c r="FS1346" s="13"/>
      <c r="FT1346" s="13"/>
      <c r="FU1346" s="13"/>
      <c r="FV1346" s="13"/>
      <c r="FW1346" s="13"/>
      <c r="FX1346" s="13"/>
      <c r="FY1346" s="13"/>
      <c r="FZ1346" s="13"/>
      <c r="GA1346" s="13"/>
      <c r="GB1346" s="13"/>
      <c r="GC1346" s="13"/>
      <c r="GD1346" s="13"/>
      <c r="GE1346" s="13"/>
    </row>
    <row r="1347" spans="1:187" x14ac:dyDescent="0.2">
      <c r="A1347" s="3"/>
      <c r="B1347" s="3"/>
      <c r="C1347" s="11"/>
      <c r="D1347" s="11"/>
      <c r="E1347" s="11"/>
      <c r="F1347" s="11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EZ1347" s="14"/>
      <c r="FA1347" s="14"/>
      <c r="FB1347" s="14"/>
      <c r="FC1347" s="14"/>
      <c r="FD1347" s="14"/>
      <c r="FE1347" s="14"/>
      <c r="FF1347" s="14"/>
      <c r="FG1347" s="14"/>
      <c r="FH1347" s="14"/>
      <c r="FI1347" s="14"/>
      <c r="FJ1347" s="14"/>
      <c r="FK1347" s="14"/>
      <c r="FL1347" s="14"/>
      <c r="FM1347" s="14"/>
      <c r="FN1347" s="14"/>
      <c r="FO1347" s="14"/>
      <c r="FP1347" s="14"/>
      <c r="FQ1347" s="14"/>
      <c r="FR1347" s="14"/>
      <c r="FS1347" s="14"/>
      <c r="FT1347" s="14"/>
      <c r="FU1347" s="14"/>
      <c r="FV1347" s="14"/>
      <c r="FW1347" s="14"/>
      <c r="FX1347" s="14"/>
      <c r="FY1347" s="14"/>
      <c r="FZ1347" s="14"/>
      <c r="GA1347" s="14"/>
      <c r="GB1347" s="14"/>
      <c r="GC1347" s="14"/>
      <c r="GD1347" s="14"/>
      <c r="GE1347" s="14"/>
    </row>
    <row r="1348" spans="1:187" x14ac:dyDescent="0.2">
      <c r="A1348" s="3"/>
      <c r="B1348" s="3"/>
      <c r="C1348" s="11"/>
      <c r="D1348" s="11"/>
      <c r="E1348" s="11"/>
      <c r="F1348" s="11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EZ1348" s="4"/>
      <c r="FA1348" s="4"/>
      <c r="FB1348" s="4"/>
      <c r="FC1348" s="4"/>
      <c r="FD1348" s="4"/>
      <c r="FE1348" s="4"/>
      <c r="FF1348" s="4"/>
      <c r="FG1348" s="4"/>
      <c r="FH1348" s="4"/>
      <c r="FI1348" s="4"/>
      <c r="FJ1348" s="4"/>
      <c r="FK1348" s="4"/>
      <c r="FL1348" s="4"/>
      <c r="FM1348" s="4"/>
      <c r="FN1348" s="4"/>
      <c r="FO1348" s="4"/>
      <c r="FP1348" s="4"/>
      <c r="FQ1348" s="4"/>
      <c r="FR1348" s="4"/>
      <c r="FS1348" s="4"/>
      <c r="FT1348" s="4"/>
      <c r="FU1348" s="4"/>
      <c r="FV1348" s="4"/>
      <c r="FW1348" s="4"/>
      <c r="FX1348" s="4"/>
      <c r="FY1348" s="4"/>
      <c r="FZ1348" s="4"/>
      <c r="GA1348" s="4"/>
      <c r="GB1348" s="4"/>
      <c r="GC1348" s="4"/>
      <c r="GD1348" s="4"/>
      <c r="GE1348" s="4"/>
    </row>
    <row r="1349" spans="1:187" x14ac:dyDescent="0.2">
      <c r="A1349" s="3"/>
      <c r="B1349" s="3"/>
      <c r="C1349" s="11"/>
      <c r="D1349" s="11"/>
      <c r="E1349" s="11"/>
      <c r="F1349" s="11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EZ1349" s="4"/>
      <c r="FA1349" s="4"/>
      <c r="FB1349" s="4"/>
      <c r="FC1349" s="4"/>
      <c r="FD1349" s="4"/>
      <c r="FE1349" s="4"/>
      <c r="FF1349" s="4"/>
      <c r="FG1349" s="4"/>
      <c r="FH1349" s="4"/>
      <c r="FI1349" s="4"/>
      <c r="FJ1349" s="4"/>
      <c r="FK1349" s="4"/>
      <c r="FL1349" s="4"/>
      <c r="FM1349" s="4"/>
      <c r="FN1349" s="4"/>
      <c r="FO1349" s="4"/>
      <c r="FP1349" s="4"/>
      <c r="FQ1349" s="4"/>
      <c r="FR1349" s="4"/>
      <c r="FS1349" s="4"/>
      <c r="FT1349" s="4"/>
      <c r="FU1349" s="4"/>
      <c r="FV1349" s="4"/>
      <c r="FW1349" s="4"/>
      <c r="FX1349" s="4"/>
      <c r="FY1349" s="4"/>
      <c r="FZ1349" s="4"/>
      <c r="GA1349" s="4"/>
      <c r="GB1349" s="4"/>
      <c r="GC1349" s="4"/>
      <c r="GD1349" s="4"/>
      <c r="GE1349" s="4"/>
    </row>
    <row r="1350" spans="1:187" x14ac:dyDescent="0.2">
      <c r="A1350" s="3"/>
      <c r="B1350" s="3"/>
      <c r="C1350" s="11"/>
      <c r="D1350" s="11"/>
      <c r="E1350" s="11"/>
      <c r="F1350" s="11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EZ1350" s="13"/>
      <c r="FA1350" s="13"/>
      <c r="FB1350" s="13"/>
      <c r="FC1350" s="13"/>
      <c r="FD1350" s="13"/>
      <c r="FE1350" s="13"/>
      <c r="FF1350" s="13"/>
      <c r="FG1350" s="13"/>
      <c r="FH1350" s="13"/>
      <c r="FI1350" s="13"/>
      <c r="FJ1350" s="13"/>
      <c r="FK1350" s="13"/>
      <c r="FL1350" s="13"/>
      <c r="FM1350" s="13"/>
      <c r="FN1350" s="13"/>
      <c r="FO1350" s="13"/>
      <c r="FP1350" s="13"/>
      <c r="FQ1350" s="13"/>
      <c r="FR1350" s="13"/>
      <c r="FS1350" s="13"/>
      <c r="FT1350" s="13"/>
      <c r="FU1350" s="13"/>
      <c r="FV1350" s="13"/>
      <c r="FW1350" s="13"/>
      <c r="FX1350" s="13"/>
      <c r="FY1350" s="13"/>
      <c r="FZ1350" s="13"/>
      <c r="GA1350" s="13"/>
      <c r="GB1350" s="13"/>
      <c r="GC1350" s="13"/>
      <c r="GD1350" s="13"/>
      <c r="GE1350" s="13"/>
    </row>
    <row r="1351" spans="1:187" x14ac:dyDescent="0.2">
      <c r="A1351" s="3"/>
      <c r="B1351" s="3"/>
      <c r="C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EZ1351" s="14"/>
      <c r="FA1351" s="14"/>
      <c r="FB1351" s="14"/>
      <c r="FC1351" s="14"/>
      <c r="FD1351" s="14"/>
      <c r="FE1351" s="14"/>
      <c r="FF1351" s="14"/>
      <c r="FG1351" s="14"/>
      <c r="FH1351" s="14"/>
      <c r="FI1351" s="14"/>
      <c r="FJ1351" s="14"/>
      <c r="FK1351" s="14"/>
      <c r="FL1351" s="14"/>
      <c r="FM1351" s="14"/>
      <c r="FN1351" s="14"/>
      <c r="FO1351" s="14"/>
      <c r="FP1351" s="14"/>
      <c r="FQ1351" s="14"/>
      <c r="FR1351" s="14"/>
      <c r="FS1351" s="14"/>
      <c r="FT1351" s="14"/>
      <c r="FU1351" s="14"/>
      <c r="FV1351" s="14"/>
      <c r="FW1351" s="14"/>
      <c r="FX1351" s="14"/>
      <c r="FY1351" s="14"/>
      <c r="FZ1351" s="14"/>
      <c r="GA1351" s="14"/>
      <c r="GB1351" s="14"/>
      <c r="GC1351" s="14"/>
      <c r="GD1351" s="14"/>
      <c r="GE1351" s="14"/>
    </row>
    <row r="1352" spans="1:187" x14ac:dyDescent="0.2">
      <c r="A1352" s="3"/>
      <c r="B1352" s="3"/>
      <c r="C1352" s="11"/>
      <c r="D1352" s="11"/>
      <c r="E1352" s="11"/>
      <c r="F1352" s="11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EZ1352" s="4"/>
      <c r="FA1352" s="4"/>
      <c r="FB1352" s="4"/>
      <c r="FC1352" s="4"/>
      <c r="FD1352" s="4"/>
      <c r="FE1352" s="4"/>
      <c r="FF1352" s="4"/>
      <c r="FG1352" s="4"/>
      <c r="FH1352" s="4"/>
      <c r="FI1352" s="4"/>
      <c r="FJ1352" s="4"/>
      <c r="FK1352" s="4"/>
      <c r="FL1352" s="4"/>
      <c r="FM1352" s="4"/>
      <c r="FN1352" s="4"/>
      <c r="FO1352" s="4"/>
      <c r="FP1352" s="4"/>
      <c r="FQ1352" s="4"/>
      <c r="FR1352" s="4"/>
      <c r="FS1352" s="4"/>
      <c r="FT1352" s="4"/>
      <c r="FU1352" s="4"/>
      <c r="FV1352" s="4"/>
      <c r="FW1352" s="4"/>
      <c r="FX1352" s="4"/>
      <c r="FY1352" s="4"/>
      <c r="FZ1352" s="4"/>
      <c r="GA1352" s="4"/>
      <c r="GB1352" s="4"/>
      <c r="GC1352" s="4"/>
      <c r="GD1352" s="4"/>
      <c r="GE1352" s="4"/>
    </row>
    <row r="1353" spans="1:187" x14ac:dyDescent="0.2">
      <c r="A1353" s="3"/>
      <c r="B1353" s="3"/>
      <c r="C1353" s="11"/>
      <c r="D1353" s="11"/>
      <c r="E1353" s="11"/>
      <c r="F1353" s="11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EZ1353" s="4"/>
      <c r="FA1353" s="4"/>
      <c r="FB1353" s="4"/>
      <c r="FC1353" s="4"/>
      <c r="FD1353" s="4"/>
      <c r="FE1353" s="4"/>
      <c r="FF1353" s="4"/>
      <c r="FG1353" s="4"/>
      <c r="FH1353" s="4"/>
      <c r="FI1353" s="4"/>
      <c r="FJ1353" s="4"/>
      <c r="FK1353" s="4"/>
      <c r="FL1353" s="4"/>
      <c r="FM1353" s="4"/>
      <c r="FN1353" s="4"/>
      <c r="FO1353" s="4"/>
      <c r="FP1353" s="4"/>
      <c r="FQ1353" s="4"/>
      <c r="FR1353" s="4"/>
      <c r="FS1353" s="4"/>
      <c r="FT1353" s="4"/>
      <c r="FU1353" s="4"/>
      <c r="FV1353" s="4"/>
      <c r="FW1353" s="4"/>
      <c r="FX1353" s="4"/>
      <c r="FY1353" s="4"/>
      <c r="FZ1353" s="4"/>
      <c r="GA1353" s="4"/>
      <c r="GB1353" s="4"/>
      <c r="GC1353" s="4"/>
      <c r="GD1353" s="4"/>
      <c r="GE1353" s="4"/>
    </row>
    <row r="1354" spans="1:187" x14ac:dyDescent="0.2">
      <c r="A1354" s="3"/>
      <c r="B1354" s="3"/>
      <c r="C1354" s="11"/>
      <c r="D1354" s="11"/>
      <c r="E1354" s="11"/>
      <c r="F1354" s="11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EZ1354" s="13"/>
      <c r="FA1354" s="13"/>
      <c r="FB1354" s="13"/>
      <c r="FC1354" s="13"/>
      <c r="FD1354" s="13"/>
      <c r="FE1354" s="13"/>
      <c r="FF1354" s="13"/>
      <c r="FG1354" s="13"/>
      <c r="FH1354" s="13"/>
      <c r="FI1354" s="13"/>
      <c r="FJ1354" s="13"/>
      <c r="FK1354" s="13"/>
      <c r="FL1354" s="13"/>
      <c r="FM1354" s="13"/>
      <c r="FN1354" s="13"/>
      <c r="FO1354" s="13"/>
      <c r="FP1354" s="13"/>
      <c r="FQ1354" s="13"/>
      <c r="FR1354" s="13"/>
      <c r="FS1354" s="13"/>
      <c r="FT1354" s="13"/>
      <c r="FU1354" s="13"/>
      <c r="FV1354" s="13"/>
      <c r="FW1354" s="13"/>
      <c r="FX1354" s="13"/>
      <c r="FY1354" s="13"/>
      <c r="FZ1354" s="13"/>
      <c r="GA1354" s="13"/>
      <c r="GB1354" s="13"/>
      <c r="GC1354" s="13"/>
      <c r="GD1354" s="13"/>
      <c r="GE1354" s="13"/>
    </row>
    <row r="1355" spans="1:187" x14ac:dyDescent="0.2">
      <c r="A1355" s="3"/>
      <c r="B1355" s="3"/>
      <c r="C1355" s="11"/>
      <c r="D1355" s="11"/>
      <c r="E1355" s="11"/>
      <c r="F1355" s="11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EZ1355" s="14"/>
      <c r="FA1355" s="14"/>
      <c r="FB1355" s="14"/>
      <c r="FC1355" s="14"/>
      <c r="FD1355" s="14"/>
      <c r="FE1355" s="14"/>
      <c r="FF1355" s="14"/>
      <c r="FG1355" s="14"/>
      <c r="FH1355" s="14"/>
      <c r="FI1355" s="14"/>
      <c r="FJ1355" s="14"/>
      <c r="FK1355" s="14"/>
      <c r="FL1355" s="14"/>
      <c r="FM1355" s="14"/>
      <c r="FN1355" s="14"/>
      <c r="FO1355" s="14"/>
      <c r="FP1355" s="14"/>
      <c r="FQ1355" s="14"/>
      <c r="FR1355" s="14"/>
      <c r="FS1355" s="14"/>
      <c r="FT1355" s="14"/>
      <c r="FU1355" s="14"/>
      <c r="FV1355" s="14"/>
      <c r="FW1355" s="14"/>
      <c r="FX1355" s="14"/>
      <c r="FY1355" s="14"/>
      <c r="FZ1355" s="14"/>
      <c r="GA1355" s="14"/>
      <c r="GB1355" s="14"/>
      <c r="GC1355" s="14"/>
      <c r="GD1355" s="14"/>
      <c r="GE1355" s="14"/>
    </row>
    <row r="1356" spans="1:187" x14ac:dyDescent="0.2">
      <c r="A1356" s="3"/>
      <c r="B1356" s="3"/>
      <c r="C1356" s="11"/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EZ1356" s="4"/>
      <c r="FA1356" s="4"/>
      <c r="FB1356" s="4"/>
      <c r="FC1356" s="4"/>
      <c r="FD1356" s="4"/>
      <c r="FE1356" s="4"/>
      <c r="FF1356" s="4"/>
      <c r="FG1356" s="4"/>
      <c r="FH1356" s="4"/>
      <c r="FI1356" s="4"/>
      <c r="FJ1356" s="4"/>
      <c r="FK1356" s="4"/>
      <c r="FL1356" s="4"/>
      <c r="FM1356" s="4"/>
      <c r="FN1356" s="4"/>
      <c r="FO1356" s="4"/>
      <c r="FP1356" s="4"/>
      <c r="FQ1356" s="4"/>
      <c r="FR1356" s="4"/>
      <c r="FS1356" s="4"/>
      <c r="FT1356" s="4"/>
      <c r="FU1356" s="4"/>
      <c r="FV1356" s="4"/>
      <c r="FW1356" s="4"/>
      <c r="FX1356" s="4"/>
      <c r="FY1356" s="4"/>
      <c r="FZ1356" s="4"/>
      <c r="GA1356" s="4"/>
      <c r="GB1356" s="4"/>
      <c r="GC1356" s="4"/>
      <c r="GD1356" s="4"/>
      <c r="GE1356" s="4"/>
    </row>
    <row r="1357" spans="1:187" x14ac:dyDescent="0.2">
      <c r="A1357" s="3"/>
      <c r="B1357" s="3"/>
      <c r="C1357" s="11"/>
      <c r="D1357" s="11"/>
      <c r="E1357" s="11"/>
      <c r="F1357" s="11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EZ1357" s="4"/>
      <c r="FA1357" s="4"/>
      <c r="FB1357" s="4"/>
      <c r="FC1357" s="4"/>
      <c r="FD1357" s="4"/>
      <c r="FE1357" s="4"/>
      <c r="FF1357" s="4"/>
      <c r="FG1357" s="4"/>
      <c r="FH1357" s="4"/>
      <c r="FI1357" s="4"/>
      <c r="FJ1357" s="4"/>
      <c r="FK1357" s="4"/>
      <c r="FL1357" s="4"/>
      <c r="FM1357" s="4"/>
      <c r="FN1357" s="4"/>
      <c r="FO1357" s="4"/>
      <c r="FP1357" s="4"/>
      <c r="FQ1357" s="4"/>
      <c r="FR1357" s="4"/>
      <c r="FS1357" s="4"/>
      <c r="FT1357" s="4"/>
      <c r="FU1357" s="4"/>
      <c r="FV1357" s="4"/>
      <c r="FW1357" s="4"/>
      <c r="FX1357" s="4"/>
      <c r="FY1357" s="4"/>
      <c r="FZ1357" s="4"/>
      <c r="GA1357" s="4"/>
      <c r="GB1357" s="4"/>
      <c r="GC1357" s="4"/>
      <c r="GD1357" s="4"/>
      <c r="GE1357" s="4"/>
    </row>
    <row r="1358" spans="1:187" x14ac:dyDescent="0.2">
      <c r="A1358" s="3"/>
      <c r="B1358" s="3"/>
      <c r="C1358" s="11"/>
      <c r="D1358" s="11"/>
      <c r="E1358" s="11"/>
      <c r="F1358" s="11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EZ1358" s="13"/>
      <c r="FA1358" s="13"/>
      <c r="FB1358" s="13"/>
      <c r="FC1358" s="13"/>
      <c r="FD1358" s="13"/>
      <c r="FE1358" s="13"/>
      <c r="FF1358" s="13"/>
      <c r="FG1358" s="13"/>
      <c r="FH1358" s="13"/>
      <c r="FI1358" s="13"/>
      <c r="FJ1358" s="13"/>
      <c r="FK1358" s="13"/>
      <c r="FL1358" s="13"/>
      <c r="FM1358" s="13"/>
      <c r="FN1358" s="13"/>
      <c r="FO1358" s="13"/>
      <c r="FP1358" s="13"/>
      <c r="FQ1358" s="13"/>
      <c r="FR1358" s="13"/>
      <c r="FS1358" s="13"/>
      <c r="FT1358" s="13"/>
      <c r="FU1358" s="13"/>
      <c r="FV1358" s="13"/>
      <c r="FW1358" s="13"/>
      <c r="FX1358" s="13"/>
      <c r="FY1358" s="13"/>
      <c r="FZ1358" s="13"/>
      <c r="GA1358" s="13"/>
      <c r="GB1358" s="13"/>
      <c r="GC1358" s="13"/>
      <c r="GD1358" s="13"/>
      <c r="GE1358" s="13"/>
    </row>
    <row r="1359" spans="1:187" x14ac:dyDescent="0.2">
      <c r="A1359" s="3"/>
      <c r="B1359" s="3"/>
      <c r="C1359" s="11"/>
      <c r="D1359" s="11"/>
      <c r="E1359" s="11"/>
      <c r="F1359" s="11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EZ1359" s="14"/>
      <c r="FA1359" s="14"/>
      <c r="FB1359" s="14"/>
      <c r="FC1359" s="14"/>
      <c r="FD1359" s="14"/>
      <c r="FE1359" s="14"/>
      <c r="FF1359" s="14"/>
      <c r="FG1359" s="14"/>
      <c r="FH1359" s="14"/>
      <c r="FI1359" s="14"/>
      <c r="FJ1359" s="14"/>
      <c r="FK1359" s="14"/>
      <c r="FL1359" s="14"/>
      <c r="FM1359" s="14"/>
      <c r="FN1359" s="14"/>
      <c r="FO1359" s="14"/>
      <c r="FP1359" s="14"/>
      <c r="FQ1359" s="14"/>
      <c r="FR1359" s="14"/>
      <c r="FS1359" s="14"/>
      <c r="FT1359" s="14"/>
      <c r="FU1359" s="14"/>
      <c r="FV1359" s="14"/>
      <c r="FW1359" s="14"/>
      <c r="FX1359" s="14"/>
      <c r="FY1359" s="14"/>
      <c r="FZ1359" s="14"/>
      <c r="GA1359" s="14"/>
      <c r="GB1359" s="14"/>
      <c r="GC1359" s="14"/>
      <c r="GD1359" s="14"/>
      <c r="GE1359" s="14"/>
    </row>
    <row r="1360" spans="1:187" x14ac:dyDescent="0.2">
      <c r="A1360" s="3"/>
      <c r="B1360" s="3"/>
      <c r="C1360" s="11"/>
      <c r="D1360" s="11"/>
      <c r="E1360" s="11"/>
      <c r="F1360" s="11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EZ1360" s="4"/>
      <c r="FA1360" s="4"/>
      <c r="FB1360" s="4"/>
      <c r="FC1360" s="4"/>
      <c r="FD1360" s="4"/>
      <c r="FE1360" s="4"/>
      <c r="FF1360" s="4"/>
      <c r="FG1360" s="4"/>
      <c r="FH1360" s="4"/>
      <c r="FI1360" s="4"/>
      <c r="FJ1360" s="4"/>
      <c r="FK1360" s="4"/>
      <c r="FL1360" s="4"/>
      <c r="FM1360" s="4"/>
      <c r="FN1360" s="4"/>
      <c r="FO1360" s="4"/>
      <c r="FP1360" s="4"/>
      <c r="FQ1360" s="4"/>
      <c r="FR1360" s="4"/>
      <c r="FS1360" s="4"/>
      <c r="FT1360" s="4"/>
      <c r="FU1360" s="4"/>
      <c r="FV1360" s="4"/>
      <c r="FW1360" s="4"/>
      <c r="FX1360" s="4"/>
      <c r="FY1360" s="4"/>
      <c r="FZ1360" s="4"/>
      <c r="GA1360" s="4"/>
      <c r="GB1360" s="4"/>
      <c r="GC1360" s="4"/>
      <c r="GD1360" s="4"/>
      <c r="GE1360" s="4"/>
    </row>
    <row r="1361" spans="1:187" x14ac:dyDescent="0.2">
      <c r="A1361" s="3"/>
      <c r="B1361" s="3"/>
      <c r="C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EZ1361" s="4"/>
      <c r="FA1361" s="4"/>
      <c r="FB1361" s="4"/>
      <c r="FC1361" s="4"/>
      <c r="FD1361" s="4"/>
      <c r="FE1361" s="4"/>
      <c r="FF1361" s="4"/>
      <c r="FG1361" s="4"/>
      <c r="FH1361" s="4"/>
      <c r="FI1361" s="4"/>
      <c r="FJ1361" s="4"/>
      <c r="FK1361" s="4"/>
      <c r="FL1361" s="4"/>
      <c r="FM1361" s="4"/>
      <c r="FN1361" s="4"/>
      <c r="FO1361" s="4"/>
      <c r="FP1361" s="4"/>
      <c r="FQ1361" s="4"/>
      <c r="FR1361" s="4"/>
      <c r="FS1361" s="4"/>
      <c r="FT1361" s="4"/>
      <c r="FU1361" s="4"/>
      <c r="FV1361" s="4"/>
      <c r="FW1361" s="4"/>
      <c r="FX1361" s="4"/>
      <c r="FY1361" s="4"/>
      <c r="FZ1361" s="4"/>
      <c r="GA1361" s="4"/>
      <c r="GB1361" s="4"/>
      <c r="GC1361" s="4"/>
      <c r="GD1361" s="4"/>
      <c r="GE1361" s="4"/>
    </row>
    <row r="1362" spans="1:187" x14ac:dyDescent="0.2">
      <c r="A1362" s="3"/>
      <c r="B1362" s="3"/>
      <c r="C1362" s="11"/>
      <c r="D1362" s="11"/>
      <c r="E1362" s="11"/>
      <c r="F1362" s="11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EZ1362" s="13"/>
      <c r="FA1362" s="13"/>
      <c r="FB1362" s="13"/>
      <c r="FC1362" s="13"/>
      <c r="FD1362" s="13"/>
      <c r="FE1362" s="13"/>
      <c r="FF1362" s="13"/>
      <c r="FG1362" s="13"/>
      <c r="FH1362" s="13"/>
      <c r="FI1362" s="13"/>
      <c r="FJ1362" s="13"/>
      <c r="FK1362" s="13"/>
      <c r="FL1362" s="13"/>
      <c r="FM1362" s="13"/>
      <c r="FN1362" s="13"/>
      <c r="FO1362" s="13"/>
      <c r="FP1362" s="13"/>
      <c r="FQ1362" s="13"/>
      <c r="FR1362" s="13"/>
      <c r="FS1362" s="13"/>
      <c r="FT1362" s="13"/>
      <c r="FU1362" s="13"/>
      <c r="FV1362" s="13"/>
      <c r="FW1362" s="13"/>
      <c r="FX1362" s="13"/>
      <c r="FY1362" s="13"/>
      <c r="FZ1362" s="13"/>
      <c r="GA1362" s="13"/>
      <c r="GB1362" s="13"/>
      <c r="GC1362" s="13"/>
      <c r="GD1362" s="13"/>
      <c r="GE1362" s="13"/>
    </row>
    <row r="1363" spans="1:187" x14ac:dyDescent="0.2">
      <c r="A1363" s="3"/>
      <c r="B1363" s="3"/>
      <c r="C1363" s="11"/>
      <c r="D1363" s="11"/>
      <c r="E1363" s="11"/>
      <c r="F1363" s="11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EZ1363" s="14"/>
      <c r="FA1363" s="14"/>
      <c r="FB1363" s="14"/>
      <c r="FC1363" s="14"/>
      <c r="FD1363" s="14"/>
      <c r="FE1363" s="14"/>
      <c r="FF1363" s="14"/>
      <c r="FG1363" s="14"/>
      <c r="FH1363" s="14"/>
      <c r="FI1363" s="14"/>
      <c r="FJ1363" s="14"/>
      <c r="FK1363" s="14"/>
      <c r="FL1363" s="14"/>
      <c r="FM1363" s="14"/>
      <c r="FN1363" s="14"/>
      <c r="FO1363" s="14"/>
      <c r="FP1363" s="14"/>
      <c r="FQ1363" s="14"/>
      <c r="FR1363" s="14"/>
      <c r="FS1363" s="14"/>
      <c r="FT1363" s="14"/>
      <c r="FU1363" s="14"/>
      <c r="FV1363" s="14"/>
      <c r="FW1363" s="14"/>
      <c r="FX1363" s="14"/>
      <c r="FY1363" s="14"/>
      <c r="FZ1363" s="14"/>
      <c r="GA1363" s="14"/>
      <c r="GB1363" s="14"/>
      <c r="GC1363" s="14"/>
      <c r="GD1363" s="14"/>
      <c r="GE1363" s="14"/>
    </row>
    <row r="1364" spans="1:187" x14ac:dyDescent="0.2">
      <c r="A1364" s="3"/>
      <c r="B1364" s="3"/>
      <c r="C1364" s="11"/>
      <c r="D1364" s="11"/>
      <c r="E1364" s="11"/>
      <c r="F1364" s="11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EZ1364" s="4"/>
      <c r="FA1364" s="4"/>
      <c r="FB1364" s="4"/>
      <c r="FC1364" s="4"/>
      <c r="FD1364" s="4"/>
      <c r="FE1364" s="4"/>
      <c r="FF1364" s="4"/>
      <c r="FG1364" s="4"/>
      <c r="FH1364" s="4"/>
      <c r="FI1364" s="4"/>
      <c r="FJ1364" s="4"/>
      <c r="FK1364" s="4"/>
      <c r="FL1364" s="4"/>
      <c r="FM1364" s="4"/>
      <c r="FN1364" s="4"/>
      <c r="FO1364" s="4"/>
      <c r="FP1364" s="4"/>
      <c r="FQ1364" s="4"/>
      <c r="FR1364" s="4"/>
      <c r="FS1364" s="4"/>
      <c r="FT1364" s="4"/>
      <c r="FU1364" s="4"/>
      <c r="FV1364" s="4"/>
      <c r="FW1364" s="4"/>
      <c r="FX1364" s="4"/>
      <c r="FY1364" s="4"/>
      <c r="FZ1364" s="4"/>
      <c r="GA1364" s="4"/>
      <c r="GB1364" s="4"/>
      <c r="GC1364" s="4"/>
      <c r="GD1364" s="4"/>
      <c r="GE1364" s="4"/>
    </row>
    <row r="1365" spans="1:187" x14ac:dyDescent="0.2">
      <c r="A1365" s="3"/>
      <c r="B1365" s="3"/>
      <c r="C1365" s="11"/>
      <c r="D1365" s="11"/>
      <c r="E1365" s="11"/>
      <c r="F1365" s="11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EZ1365" s="4"/>
      <c r="FA1365" s="4"/>
      <c r="FB1365" s="4"/>
      <c r="FC1365" s="4"/>
      <c r="FD1365" s="4"/>
      <c r="FE1365" s="4"/>
      <c r="FF1365" s="4"/>
      <c r="FG1365" s="4"/>
      <c r="FH1365" s="4"/>
      <c r="FI1365" s="4"/>
      <c r="FJ1365" s="4"/>
      <c r="FK1365" s="4"/>
      <c r="FL1365" s="4"/>
      <c r="FM1365" s="4"/>
      <c r="FN1365" s="4"/>
      <c r="FO1365" s="4"/>
      <c r="FP1365" s="4"/>
      <c r="FQ1365" s="4"/>
      <c r="FR1365" s="4"/>
      <c r="FS1365" s="4"/>
      <c r="FT1365" s="4"/>
      <c r="FU1365" s="4"/>
      <c r="FV1365" s="4"/>
      <c r="FW1365" s="4"/>
      <c r="FX1365" s="4"/>
      <c r="FY1365" s="4"/>
      <c r="FZ1365" s="4"/>
      <c r="GA1365" s="4"/>
      <c r="GB1365" s="4"/>
      <c r="GC1365" s="4"/>
      <c r="GD1365" s="4"/>
      <c r="GE1365" s="4"/>
    </row>
    <row r="1366" spans="1:187" x14ac:dyDescent="0.2">
      <c r="A1366" s="3"/>
      <c r="B1366" s="3"/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EZ1366" s="13"/>
      <c r="FA1366" s="13"/>
      <c r="FB1366" s="13"/>
      <c r="FC1366" s="13"/>
      <c r="FD1366" s="13"/>
      <c r="FE1366" s="13"/>
      <c r="FF1366" s="13"/>
      <c r="FG1366" s="13"/>
      <c r="FH1366" s="13"/>
      <c r="FI1366" s="13"/>
      <c r="FJ1366" s="13"/>
      <c r="FK1366" s="13"/>
      <c r="FL1366" s="13"/>
      <c r="FM1366" s="13"/>
      <c r="FN1366" s="13"/>
      <c r="FO1366" s="13"/>
      <c r="FP1366" s="13"/>
      <c r="FQ1366" s="13"/>
      <c r="FR1366" s="13"/>
      <c r="FS1366" s="13"/>
      <c r="FT1366" s="13"/>
      <c r="FU1366" s="13"/>
      <c r="FV1366" s="13"/>
      <c r="FW1366" s="13"/>
      <c r="FX1366" s="13"/>
      <c r="FY1366" s="13"/>
      <c r="FZ1366" s="13"/>
      <c r="GA1366" s="13"/>
      <c r="GB1366" s="13"/>
      <c r="GC1366" s="13"/>
      <c r="GD1366" s="13"/>
      <c r="GE1366" s="13"/>
    </row>
    <row r="1367" spans="1:187" x14ac:dyDescent="0.2">
      <c r="A1367" s="3"/>
      <c r="B1367" s="3"/>
      <c r="C1367" s="11"/>
      <c r="D1367" s="11"/>
      <c r="E1367" s="11"/>
      <c r="F1367" s="11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EZ1367" s="14"/>
      <c r="FA1367" s="14"/>
      <c r="FB1367" s="14"/>
      <c r="FC1367" s="14"/>
      <c r="FD1367" s="14"/>
      <c r="FE1367" s="14"/>
      <c r="FF1367" s="14"/>
      <c r="FG1367" s="14"/>
      <c r="FH1367" s="14"/>
      <c r="FI1367" s="14"/>
      <c r="FJ1367" s="14"/>
      <c r="FK1367" s="14"/>
      <c r="FL1367" s="14"/>
      <c r="FM1367" s="14"/>
      <c r="FN1367" s="14"/>
      <c r="FO1367" s="14"/>
      <c r="FP1367" s="14"/>
      <c r="FQ1367" s="14"/>
      <c r="FR1367" s="14"/>
      <c r="FS1367" s="14"/>
      <c r="FT1367" s="14"/>
      <c r="FU1367" s="14"/>
      <c r="FV1367" s="14"/>
      <c r="FW1367" s="14"/>
      <c r="FX1367" s="14"/>
      <c r="FY1367" s="14"/>
      <c r="FZ1367" s="14"/>
      <c r="GA1367" s="14"/>
      <c r="GB1367" s="14"/>
      <c r="GC1367" s="14"/>
      <c r="GD1367" s="14"/>
      <c r="GE1367" s="14"/>
    </row>
    <row r="1368" spans="1:187" x14ac:dyDescent="0.2">
      <c r="A1368" s="3"/>
      <c r="B1368" s="3"/>
      <c r="C1368" s="11"/>
      <c r="D1368" s="11"/>
      <c r="E1368" s="11"/>
      <c r="F1368" s="11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EZ1368" s="4"/>
      <c r="FA1368" s="4"/>
      <c r="FB1368" s="4"/>
      <c r="FC1368" s="4"/>
      <c r="FD1368" s="4"/>
      <c r="FE1368" s="4"/>
      <c r="FF1368" s="4"/>
      <c r="FG1368" s="4"/>
      <c r="FH1368" s="4"/>
      <c r="FI1368" s="4"/>
      <c r="FJ1368" s="4"/>
      <c r="FK1368" s="4"/>
      <c r="FL1368" s="4"/>
      <c r="FM1368" s="4"/>
      <c r="FN1368" s="4"/>
      <c r="FO1368" s="4"/>
      <c r="FP1368" s="4"/>
      <c r="FQ1368" s="4"/>
      <c r="FR1368" s="4"/>
      <c r="FS1368" s="4"/>
      <c r="FT1368" s="4"/>
      <c r="FU1368" s="4"/>
      <c r="FV1368" s="4"/>
      <c r="FW1368" s="4"/>
      <c r="FX1368" s="4"/>
      <c r="FY1368" s="4"/>
      <c r="FZ1368" s="4"/>
      <c r="GA1368" s="4"/>
      <c r="GB1368" s="4"/>
      <c r="GC1368" s="4"/>
      <c r="GD1368" s="4"/>
      <c r="GE1368" s="4"/>
    </row>
    <row r="1369" spans="1:187" x14ac:dyDescent="0.2">
      <c r="A1369" s="3"/>
      <c r="B1369" s="3"/>
      <c r="C1369" s="11"/>
      <c r="D1369" s="11"/>
      <c r="E1369" s="11"/>
      <c r="F1369" s="11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EZ1369" s="4"/>
      <c r="FA1369" s="4"/>
      <c r="FB1369" s="4"/>
      <c r="FC1369" s="4"/>
      <c r="FD1369" s="4"/>
      <c r="FE1369" s="4"/>
      <c r="FF1369" s="4"/>
      <c r="FG1369" s="4"/>
      <c r="FH1369" s="4"/>
      <c r="FI1369" s="4"/>
      <c r="FJ1369" s="4"/>
      <c r="FK1369" s="4"/>
      <c r="FL1369" s="4"/>
      <c r="FM1369" s="4"/>
      <c r="FN1369" s="4"/>
      <c r="FO1369" s="4"/>
      <c r="FP1369" s="4"/>
      <c r="FQ1369" s="4"/>
      <c r="FR1369" s="4"/>
      <c r="FS1369" s="4"/>
      <c r="FT1369" s="4"/>
      <c r="FU1369" s="4"/>
      <c r="FV1369" s="4"/>
      <c r="FW1369" s="4"/>
      <c r="FX1369" s="4"/>
      <c r="FY1369" s="4"/>
      <c r="FZ1369" s="4"/>
      <c r="GA1369" s="4"/>
      <c r="GB1369" s="4"/>
      <c r="GC1369" s="4"/>
      <c r="GD1369" s="4"/>
      <c r="GE1369" s="4"/>
    </row>
    <row r="1370" spans="1:187" x14ac:dyDescent="0.2">
      <c r="A1370" s="3"/>
      <c r="B1370" s="3"/>
      <c r="C1370" s="11"/>
      <c r="D1370" s="11"/>
      <c r="E1370" s="11"/>
      <c r="F1370" s="11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EZ1370" s="13"/>
      <c r="FA1370" s="13"/>
      <c r="FB1370" s="13"/>
      <c r="FC1370" s="13"/>
      <c r="FD1370" s="13"/>
      <c r="FE1370" s="13"/>
      <c r="FF1370" s="13"/>
      <c r="FG1370" s="13"/>
      <c r="FH1370" s="13"/>
      <c r="FI1370" s="13"/>
      <c r="FJ1370" s="13"/>
      <c r="FK1370" s="13"/>
      <c r="FL1370" s="13"/>
      <c r="FM1370" s="13"/>
      <c r="FN1370" s="13"/>
      <c r="FO1370" s="13"/>
      <c r="FP1370" s="13"/>
      <c r="FQ1370" s="13"/>
      <c r="FR1370" s="13"/>
      <c r="FS1370" s="13"/>
      <c r="FT1370" s="13"/>
      <c r="FU1370" s="13"/>
      <c r="FV1370" s="13"/>
      <c r="FW1370" s="13"/>
      <c r="FX1370" s="13"/>
      <c r="FY1370" s="13"/>
      <c r="FZ1370" s="13"/>
      <c r="GA1370" s="13"/>
      <c r="GB1370" s="13"/>
      <c r="GC1370" s="13"/>
      <c r="GD1370" s="13"/>
      <c r="GE1370" s="13"/>
    </row>
    <row r="1371" spans="1:187" x14ac:dyDescent="0.2">
      <c r="A1371" s="3"/>
      <c r="B1371" s="3"/>
      <c r="C1371" s="11"/>
      <c r="D1371" s="11"/>
      <c r="E1371" s="11"/>
      <c r="F1371" s="11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EZ1371" s="14"/>
      <c r="FA1371" s="14"/>
      <c r="FB1371" s="14"/>
      <c r="FC1371" s="14"/>
      <c r="FD1371" s="14"/>
      <c r="FE1371" s="14"/>
      <c r="FF1371" s="14"/>
      <c r="FG1371" s="14"/>
      <c r="FH1371" s="14"/>
      <c r="FI1371" s="14"/>
      <c r="FJ1371" s="14"/>
      <c r="FK1371" s="14"/>
      <c r="FL1371" s="14"/>
      <c r="FM1371" s="14"/>
      <c r="FN1371" s="14"/>
      <c r="FO1371" s="14"/>
      <c r="FP1371" s="14"/>
      <c r="FQ1371" s="14"/>
      <c r="FR1371" s="14"/>
      <c r="FS1371" s="14"/>
      <c r="FT1371" s="14"/>
      <c r="FU1371" s="14"/>
      <c r="FV1371" s="14"/>
      <c r="FW1371" s="14"/>
      <c r="FX1371" s="14"/>
      <c r="FY1371" s="14"/>
      <c r="FZ1371" s="14"/>
      <c r="GA1371" s="14"/>
      <c r="GB1371" s="14"/>
      <c r="GC1371" s="14"/>
      <c r="GD1371" s="14"/>
      <c r="GE1371" s="14"/>
    </row>
    <row r="1372" spans="1:187" x14ac:dyDescent="0.2">
      <c r="A1372" s="3"/>
      <c r="B1372" s="3"/>
      <c r="C1372" s="11"/>
      <c r="D1372" s="11"/>
      <c r="E1372" s="11"/>
      <c r="F1372" s="11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EZ1372" s="4"/>
      <c r="FA1372" s="4"/>
      <c r="FB1372" s="4"/>
      <c r="FC1372" s="4"/>
      <c r="FD1372" s="4"/>
      <c r="FE1372" s="4"/>
      <c r="FF1372" s="4"/>
      <c r="FG1372" s="4"/>
      <c r="FH1372" s="4"/>
      <c r="FI1372" s="4"/>
      <c r="FJ1372" s="4"/>
      <c r="FK1372" s="4"/>
      <c r="FL1372" s="4"/>
      <c r="FM1372" s="4"/>
      <c r="FN1372" s="4"/>
      <c r="FO1372" s="4"/>
      <c r="FP1372" s="4"/>
      <c r="FQ1372" s="4"/>
      <c r="FR1372" s="4"/>
      <c r="FS1372" s="4"/>
      <c r="FT1372" s="4"/>
      <c r="FU1372" s="4"/>
      <c r="FV1372" s="4"/>
      <c r="FW1372" s="4"/>
      <c r="FX1372" s="4"/>
      <c r="FY1372" s="4"/>
      <c r="FZ1372" s="4"/>
      <c r="GA1372" s="4"/>
      <c r="GB1372" s="4"/>
      <c r="GC1372" s="4"/>
      <c r="GD1372" s="4"/>
      <c r="GE1372" s="4"/>
    </row>
    <row r="1373" spans="1:187" x14ac:dyDescent="0.2">
      <c r="A1373" s="3"/>
      <c r="B1373" s="3"/>
      <c r="C1373" s="11"/>
      <c r="D1373" s="11"/>
      <c r="E1373" s="11"/>
      <c r="F1373" s="11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EZ1373" s="4"/>
      <c r="FA1373" s="4"/>
      <c r="FB1373" s="4"/>
      <c r="FC1373" s="4"/>
      <c r="FD1373" s="4"/>
      <c r="FE1373" s="4"/>
      <c r="FF1373" s="4"/>
      <c r="FG1373" s="4"/>
      <c r="FH1373" s="4"/>
      <c r="FI1373" s="4"/>
      <c r="FJ1373" s="4"/>
      <c r="FK1373" s="4"/>
      <c r="FL1373" s="4"/>
      <c r="FM1373" s="4"/>
      <c r="FN1373" s="4"/>
      <c r="FO1373" s="4"/>
      <c r="FP1373" s="4"/>
      <c r="FQ1373" s="4"/>
      <c r="FR1373" s="4"/>
      <c r="FS1373" s="4"/>
      <c r="FT1373" s="4"/>
      <c r="FU1373" s="4"/>
      <c r="FV1373" s="4"/>
      <c r="FW1373" s="4"/>
      <c r="FX1373" s="4"/>
      <c r="FY1373" s="4"/>
      <c r="FZ1373" s="4"/>
      <c r="GA1373" s="4"/>
      <c r="GB1373" s="4"/>
      <c r="GC1373" s="4"/>
      <c r="GD1373" s="4"/>
      <c r="GE1373" s="4"/>
    </row>
    <row r="1374" spans="1:187" x14ac:dyDescent="0.2">
      <c r="A1374" s="3"/>
      <c r="B1374" s="3"/>
      <c r="C1374" s="11"/>
      <c r="D1374" s="11"/>
      <c r="E1374" s="11"/>
      <c r="F1374" s="11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EZ1374" s="13"/>
      <c r="FA1374" s="13"/>
      <c r="FB1374" s="13"/>
      <c r="FC1374" s="13"/>
      <c r="FD1374" s="13"/>
      <c r="FE1374" s="13"/>
      <c r="FF1374" s="13"/>
      <c r="FG1374" s="13"/>
      <c r="FH1374" s="13"/>
      <c r="FI1374" s="13"/>
      <c r="FJ1374" s="13"/>
      <c r="FK1374" s="13"/>
      <c r="FL1374" s="13"/>
      <c r="FM1374" s="13"/>
      <c r="FN1374" s="13"/>
      <c r="FO1374" s="13"/>
      <c r="FP1374" s="13"/>
      <c r="FQ1374" s="13"/>
      <c r="FR1374" s="13"/>
      <c r="FS1374" s="13"/>
      <c r="FT1374" s="13"/>
      <c r="FU1374" s="13"/>
      <c r="FV1374" s="13"/>
      <c r="FW1374" s="13"/>
      <c r="FX1374" s="13"/>
      <c r="FY1374" s="13"/>
      <c r="FZ1374" s="13"/>
      <c r="GA1374" s="13"/>
      <c r="GB1374" s="13"/>
      <c r="GC1374" s="13"/>
      <c r="GD1374" s="13"/>
      <c r="GE1374" s="13"/>
    </row>
    <row r="1375" spans="1:187" x14ac:dyDescent="0.2">
      <c r="A1375" s="3"/>
      <c r="B1375" s="3"/>
      <c r="C1375" s="11"/>
      <c r="D1375" s="11"/>
      <c r="E1375" s="11"/>
      <c r="F1375" s="11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EZ1375" s="14"/>
      <c r="FA1375" s="14"/>
      <c r="FB1375" s="14"/>
      <c r="FC1375" s="14"/>
      <c r="FD1375" s="14"/>
      <c r="FE1375" s="14"/>
      <c r="FF1375" s="14"/>
      <c r="FG1375" s="14"/>
      <c r="FH1375" s="14"/>
      <c r="FI1375" s="14"/>
      <c r="FJ1375" s="14"/>
      <c r="FK1375" s="14"/>
      <c r="FL1375" s="14"/>
      <c r="FM1375" s="14"/>
      <c r="FN1375" s="14"/>
      <c r="FO1375" s="14"/>
      <c r="FP1375" s="14"/>
      <c r="FQ1375" s="14"/>
      <c r="FR1375" s="14"/>
      <c r="FS1375" s="14"/>
      <c r="FT1375" s="14"/>
      <c r="FU1375" s="14"/>
      <c r="FV1375" s="14"/>
      <c r="FW1375" s="14"/>
      <c r="FX1375" s="14"/>
      <c r="FY1375" s="14"/>
      <c r="FZ1375" s="14"/>
      <c r="GA1375" s="14"/>
      <c r="GB1375" s="14"/>
      <c r="GC1375" s="14"/>
      <c r="GD1375" s="14"/>
      <c r="GE1375" s="14"/>
    </row>
    <row r="1376" spans="1:187" x14ac:dyDescent="0.2">
      <c r="A1376" s="3"/>
      <c r="B1376" s="3"/>
      <c r="C1376" s="11"/>
      <c r="D1376" s="11"/>
      <c r="E1376" s="11"/>
      <c r="F1376" s="11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EZ1376" s="4"/>
      <c r="FA1376" s="4"/>
      <c r="FB1376" s="4"/>
      <c r="FC1376" s="4"/>
      <c r="FD1376" s="4"/>
      <c r="FE1376" s="4"/>
      <c r="FF1376" s="4"/>
      <c r="FG1376" s="4"/>
      <c r="FH1376" s="4"/>
      <c r="FI1376" s="4"/>
      <c r="FJ1376" s="4"/>
      <c r="FK1376" s="4"/>
      <c r="FL1376" s="4"/>
      <c r="FM1376" s="4"/>
      <c r="FN1376" s="4"/>
      <c r="FO1376" s="4"/>
      <c r="FP1376" s="4"/>
      <c r="FQ1376" s="4"/>
      <c r="FR1376" s="4"/>
      <c r="FS1376" s="4"/>
      <c r="FT1376" s="4"/>
      <c r="FU1376" s="4"/>
      <c r="FV1376" s="4"/>
      <c r="FW1376" s="4"/>
      <c r="FX1376" s="4"/>
      <c r="FY1376" s="4"/>
      <c r="FZ1376" s="4"/>
      <c r="GA1376" s="4"/>
      <c r="GB1376" s="4"/>
      <c r="GC1376" s="4"/>
      <c r="GD1376" s="4"/>
      <c r="GE1376" s="4"/>
    </row>
    <row r="1377" spans="1:187" x14ac:dyDescent="0.2">
      <c r="A1377" s="3"/>
      <c r="B1377" s="3"/>
      <c r="C1377" s="11"/>
      <c r="D1377" s="11"/>
      <c r="E1377" s="11"/>
      <c r="F1377" s="11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EZ1377" s="4"/>
      <c r="FA1377" s="4"/>
      <c r="FB1377" s="4"/>
      <c r="FC1377" s="4"/>
      <c r="FD1377" s="4"/>
      <c r="FE1377" s="4"/>
      <c r="FF1377" s="4"/>
      <c r="FG1377" s="4"/>
      <c r="FH1377" s="4"/>
      <c r="FI1377" s="4"/>
      <c r="FJ1377" s="4"/>
      <c r="FK1377" s="4"/>
      <c r="FL1377" s="4"/>
      <c r="FM1377" s="4"/>
      <c r="FN1377" s="4"/>
      <c r="FO1377" s="4"/>
      <c r="FP1377" s="4"/>
      <c r="FQ1377" s="4"/>
      <c r="FR1377" s="4"/>
      <c r="FS1377" s="4"/>
      <c r="FT1377" s="4"/>
      <c r="FU1377" s="4"/>
      <c r="FV1377" s="4"/>
      <c r="FW1377" s="4"/>
      <c r="FX1377" s="4"/>
      <c r="FY1377" s="4"/>
      <c r="FZ1377" s="4"/>
      <c r="GA1377" s="4"/>
      <c r="GB1377" s="4"/>
      <c r="GC1377" s="4"/>
      <c r="GD1377" s="4"/>
      <c r="GE1377" s="4"/>
    </row>
    <row r="1378" spans="1:187" x14ac:dyDescent="0.2">
      <c r="A1378" s="3"/>
      <c r="B1378" s="3"/>
      <c r="C1378" s="11"/>
      <c r="D1378" s="11"/>
      <c r="E1378" s="11"/>
      <c r="F1378" s="11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EZ1378" s="13"/>
      <c r="FA1378" s="13"/>
      <c r="FB1378" s="13"/>
      <c r="FC1378" s="13"/>
      <c r="FD1378" s="13"/>
      <c r="FE1378" s="13"/>
      <c r="FF1378" s="13"/>
      <c r="FG1378" s="13"/>
      <c r="FH1378" s="13"/>
      <c r="FI1378" s="13"/>
      <c r="FJ1378" s="13"/>
      <c r="FK1378" s="13"/>
      <c r="FL1378" s="13"/>
      <c r="FM1378" s="13"/>
      <c r="FN1378" s="13"/>
      <c r="FO1378" s="13"/>
      <c r="FP1378" s="13"/>
      <c r="FQ1378" s="13"/>
      <c r="FR1378" s="13"/>
      <c r="FS1378" s="13"/>
      <c r="FT1378" s="13"/>
      <c r="FU1378" s="13"/>
      <c r="FV1378" s="13"/>
      <c r="FW1378" s="13"/>
      <c r="FX1378" s="13"/>
      <c r="FY1378" s="13"/>
      <c r="FZ1378" s="13"/>
      <c r="GA1378" s="13"/>
      <c r="GB1378" s="13"/>
      <c r="GC1378" s="13"/>
      <c r="GD1378" s="13"/>
      <c r="GE1378" s="13"/>
    </row>
    <row r="1379" spans="1:187" x14ac:dyDescent="0.2">
      <c r="A1379" s="3"/>
      <c r="B1379" s="3"/>
      <c r="C1379" s="11"/>
      <c r="D1379" s="11"/>
      <c r="E1379" s="11"/>
      <c r="F1379" s="11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EZ1379" s="14"/>
      <c r="FA1379" s="14"/>
      <c r="FB1379" s="14"/>
      <c r="FC1379" s="14"/>
      <c r="FD1379" s="14"/>
      <c r="FE1379" s="14"/>
      <c r="FF1379" s="14"/>
      <c r="FG1379" s="14"/>
      <c r="FH1379" s="14"/>
      <c r="FI1379" s="14"/>
      <c r="FJ1379" s="14"/>
      <c r="FK1379" s="14"/>
      <c r="FL1379" s="14"/>
      <c r="FM1379" s="14"/>
      <c r="FN1379" s="14"/>
      <c r="FO1379" s="14"/>
      <c r="FP1379" s="14"/>
      <c r="FQ1379" s="14"/>
      <c r="FR1379" s="14"/>
      <c r="FS1379" s="14"/>
      <c r="FT1379" s="14"/>
      <c r="FU1379" s="14"/>
      <c r="FV1379" s="14"/>
      <c r="FW1379" s="14"/>
      <c r="FX1379" s="14"/>
      <c r="FY1379" s="14"/>
      <c r="FZ1379" s="14"/>
      <c r="GA1379" s="14"/>
      <c r="GB1379" s="14"/>
      <c r="GC1379" s="14"/>
      <c r="GD1379" s="14"/>
      <c r="GE1379" s="14"/>
    </row>
    <row r="1380" spans="1:187" x14ac:dyDescent="0.2">
      <c r="A1380" s="3"/>
      <c r="B1380" s="3"/>
      <c r="C1380" s="11"/>
      <c r="D1380" s="11"/>
      <c r="E1380" s="11"/>
      <c r="F1380" s="11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EZ1380" s="4"/>
      <c r="FA1380" s="4"/>
      <c r="FB1380" s="4"/>
      <c r="FC1380" s="4"/>
      <c r="FD1380" s="4"/>
      <c r="FE1380" s="4"/>
      <c r="FF1380" s="4"/>
      <c r="FG1380" s="4"/>
      <c r="FH1380" s="4"/>
      <c r="FI1380" s="4"/>
      <c r="FJ1380" s="4"/>
      <c r="FK1380" s="4"/>
      <c r="FL1380" s="4"/>
      <c r="FM1380" s="4"/>
      <c r="FN1380" s="4"/>
      <c r="FO1380" s="4"/>
      <c r="FP1380" s="4"/>
      <c r="FQ1380" s="4"/>
      <c r="FR1380" s="4"/>
      <c r="FS1380" s="4"/>
      <c r="FT1380" s="4"/>
      <c r="FU1380" s="4"/>
      <c r="FV1380" s="4"/>
      <c r="FW1380" s="4"/>
      <c r="FX1380" s="4"/>
      <c r="FY1380" s="4"/>
      <c r="FZ1380" s="4"/>
      <c r="GA1380" s="4"/>
      <c r="GB1380" s="4"/>
      <c r="GC1380" s="4"/>
      <c r="GD1380" s="4"/>
      <c r="GE1380" s="4"/>
    </row>
    <row r="1381" spans="1:187" x14ac:dyDescent="0.2">
      <c r="A1381" s="3"/>
      <c r="B1381" s="3"/>
      <c r="C1381" s="11"/>
      <c r="D1381" s="11"/>
      <c r="E1381" s="11"/>
      <c r="F1381" s="11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EZ1381" s="4"/>
      <c r="FA1381" s="4"/>
      <c r="FB1381" s="4"/>
      <c r="FC1381" s="4"/>
      <c r="FD1381" s="4"/>
      <c r="FE1381" s="4"/>
      <c r="FF1381" s="4"/>
      <c r="FG1381" s="4"/>
      <c r="FH1381" s="4"/>
      <c r="FI1381" s="4"/>
      <c r="FJ1381" s="4"/>
      <c r="FK1381" s="4"/>
      <c r="FL1381" s="4"/>
      <c r="FM1381" s="4"/>
      <c r="FN1381" s="4"/>
      <c r="FO1381" s="4"/>
      <c r="FP1381" s="4"/>
      <c r="FQ1381" s="4"/>
      <c r="FR1381" s="4"/>
      <c r="FS1381" s="4"/>
      <c r="FT1381" s="4"/>
      <c r="FU1381" s="4"/>
      <c r="FV1381" s="4"/>
      <c r="FW1381" s="4"/>
      <c r="FX1381" s="4"/>
      <c r="FY1381" s="4"/>
      <c r="FZ1381" s="4"/>
      <c r="GA1381" s="4"/>
      <c r="GB1381" s="4"/>
      <c r="GC1381" s="4"/>
      <c r="GD1381" s="4"/>
      <c r="GE1381" s="4"/>
    </row>
    <row r="1382" spans="1:187" x14ac:dyDescent="0.2">
      <c r="A1382" s="3"/>
      <c r="B1382" s="3"/>
      <c r="C1382" s="11"/>
      <c r="D1382" s="11"/>
      <c r="E1382" s="11"/>
      <c r="F1382" s="11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EZ1382" s="13"/>
      <c r="FA1382" s="13"/>
      <c r="FB1382" s="13"/>
      <c r="FC1382" s="13"/>
      <c r="FD1382" s="13"/>
      <c r="FE1382" s="13"/>
      <c r="FF1382" s="13"/>
      <c r="FG1382" s="13"/>
      <c r="FH1382" s="13"/>
      <c r="FI1382" s="13"/>
      <c r="FJ1382" s="13"/>
      <c r="FK1382" s="13"/>
      <c r="FL1382" s="13"/>
      <c r="FM1382" s="13"/>
      <c r="FN1382" s="13"/>
      <c r="FO1382" s="13"/>
      <c r="FP1382" s="13"/>
      <c r="FQ1382" s="13"/>
      <c r="FR1382" s="13"/>
      <c r="FS1382" s="13"/>
      <c r="FT1382" s="13"/>
      <c r="FU1382" s="13"/>
      <c r="FV1382" s="13"/>
      <c r="FW1382" s="13"/>
      <c r="FX1382" s="13"/>
      <c r="FY1382" s="13"/>
      <c r="FZ1382" s="13"/>
      <c r="GA1382" s="13"/>
      <c r="GB1382" s="13"/>
      <c r="GC1382" s="13"/>
      <c r="GD1382" s="13"/>
      <c r="GE1382" s="13"/>
    </row>
    <row r="1383" spans="1:187" x14ac:dyDescent="0.2">
      <c r="A1383" s="3"/>
      <c r="B1383" s="3"/>
      <c r="C1383" s="11"/>
      <c r="D1383" s="11"/>
      <c r="E1383" s="11"/>
      <c r="F1383" s="11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EZ1383" s="14"/>
      <c r="FA1383" s="14"/>
      <c r="FB1383" s="14"/>
      <c r="FC1383" s="14"/>
      <c r="FD1383" s="14"/>
      <c r="FE1383" s="14"/>
      <c r="FF1383" s="14"/>
      <c r="FG1383" s="14"/>
      <c r="FH1383" s="14"/>
      <c r="FI1383" s="14"/>
      <c r="FJ1383" s="14"/>
      <c r="FK1383" s="14"/>
      <c r="FL1383" s="14"/>
      <c r="FM1383" s="14"/>
      <c r="FN1383" s="14"/>
      <c r="FO1383" s="14"/>
      <c r="FP1383" s="14"/>
      <c r="FQ1383" s="14"/>
      <c r="FR1383" s="14"/>
      <c r="FS1383" s="14"/>
      <c r="FT1383" s="14"/>
      <c r="FU1383" s="14"/>
      <c r="FV1383" s="14"/>
      <c r="FW1383" s="14"/>
      <c r="FX1383" s="14"/>
      <c r="FY1383" s="14"/>
      <c r="FZ1383" s="14"/>
      <c r="GA1383" s="14"/>
      <c r="GB1383" s="14"/>
      <c r="GC1383" s="14"/>
      <c r="GD1383" s="14"/>
      <c r="GE1383" s="14"/>
    </row>
    <row r="1384" spans="1:187" x14ac:dyDescent="0.2">
      <c r="A1384" s="3"/>
      <c r="B1384" s="3"/>
      <c r="C1384" s="11"/>
      <c r="D1384" s="11"/>
      <c r="E1384" s="11"/>
      <c r="F1384" s="11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EZ1384" s="4"/>
      <c r="FA1384" s="4"/>
      <c r="FB1384" s="4"/>
      <c r="FC1384" s="4"/>
      <c r="FD1384" s="4"/>
      <c r="FE1384" s="4"/>
      <c r="FF1384" s="4"/>
      <c r="FG1384" s="4"/>
      <c r="FH1384" s="4"/>
      <c r="FI1384" s="4"/>
      <c r="FJ1384" s="4"/>
      <c r="FK1384" s="4"/>
      <c r="FL1384" s="4"/>
      <c r="FM1384" s="4"/>
      <c r="FN1384" s="4"/>
      <c r="FO1384" s="4"/>
      <c r="FP1384" s="4"/>
      <c r="FQ1384" s="4"/>
      <c r="FR1384" s="4"/>
      <c r="FS1384" s="4"/>
      <c r="FT1384" s="4"/>
      <c r="FU1384" s="4"/>
      <c r="FV1384" s="4"/>
      <c r="FW1384" s="4"/>
      <c r="FX1384" s="4"/>
      <c r="FY1384" s="4"/>
      <c r="FZ1384" s="4"/>
      <c r="GA1384" s="4"/>
      <c r="GB1384" s="4"/>
      <c r="GC1384" s="4"/>
      <c r="GD1384" s="4"/>
      <c r="GE1384" s="4"/>
    </row>
    <row r="1385" spans="1:187" x14ac:dyDescent="0.2">
      <c r="A1385" s="3"/>
      <c r="B1385" s="3"/>
      <c r="C1385" s="11"/>
      <c r="D1385" s="11"/>
      <c r="E1385" s="11"/>
      <c r="F1385" s="11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EZ1385" s="4"/>
      <c r="FA1385" s="4"/>
      <c r="FB1385" s="4"/>
      <c r="FC1385" s="4"/>
      <c r="FD1385" s="4"/>
      <c r="FE1385" s="4"/>
      <c r="FF1385" s="4"/>
      <c r="FG1385" s="4"/>
      <c r="FH1385" s="4"/>
      <c r="FI1385" s="4"/>
      <c r="FJ1385" s="4"/>
      <c r="FK1385" s="4"/>
      <c r="FL1385" s="4"/>
      <c r="FM1385" s="4"/>
      <c r="FN1385" s="4"/>
      <c r="FO1385" s="4"/>
      <c r="FP1385" s="4"/>
      <c r="FQ1385" s="4"/>
      <c r="FR1385" s="4"/>
      <c r="FS1385" s="4"/>
      <c r="FT1385" s="4"/>
      <c r="FU1385" s="4"/>
      <c r="FV1385" s="4"/>
      <c r="FW1385" s="4"/>
      <c r="FX1385" s="4"/>
      <c r="FY1385" s="4"/>
      <c r="FZ1385" s="4"/>
      <c r="GA1385" s="4"/>
      <c r="GB1385" s="4"/>
      <c r="GC1385" s="4"/>
      <c r="GD1385" s="4"/>
      <c r="GE1385" s="4"/>
    </row>
    <row r="1386" spans="1:187" x14ac:dyDescent="0.2">
      <c r="A1386" s="3"/>
      <c r="B1386" s="3"/>
      <c r="C1386" s="11"/>
      <c r="D1386" s="11"/>
      <c r="E1386" s="11"/>
      <c r="F1386" s="11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EZ1386" s="13"/>
      <c r="FA1386" s="13"/>
      <c r="FB1386" s="13"/>
      <c r="FC1386" s="13"/>
      <c r="FD1386" s="13"/>
      <c r="FE1386" s="13"/>
      <c r="FF1386" s="13"/>
      <c r="FG1386" s="13"/>
      <c r="FH1386" s="13"/>
      <c r="FI1386" s="13"/>
      <c r="FJ1386" s="13"/>
      <c r="FK1386" s="13"/>
      <c r="FL1386" s="13"/>
      <c r="FM1386" s="13"/>
      <c r="FN1386" s="13"/>
      <c r="FO1386" s="13"/>
      <c r="FP1386" s="13"/>
      <c r="FQ1386" s="13"/>
      <c r="FR1386" s="13"/>
      <c r="FS1386" s="13"/>
      <c r="FT1386" s="13"/>
      <c r="FU1386" s="13"/>
      <c r="FV1386" s="13"/>
      <c r="FW1386" s="13"/>
      <c r="FX1386" s="13"/>
      <c r="FY1386" s="13"/>
      <c r="FZ1386" s="13"/>
      <c r="GA1386" s="13"/>
      <c r="GB1386" s="13"/>
      <c r="GC1386" s="13"/>
      <c r="GD1386" s="13"/>
      <c r="GE1386" s="13"/>
    </row>
    <row r="1387" spans="1:187" x14ac:dyDescent="0.2">
      <c r="A1387" s="3"/>
      <c r="B1387" s="3"/>
      <c r="C1387" s="11"/>
      <c r="D1387" s="11"/>
      <c r="E1387" s="11"/>
      <c r="F1387" s="11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EZ1387" s="14"/>
      <c r="FA1387" s="14"/>
      <c r="FB1387" s="14"/>
      <c r="FC1387" s="14"/>
      <c r="FD1387" s="14"/>
      <c r="FE1387" s="14"/>
      <c r="FF1387" s="14"/>
      <c r="FG1387" s="14"/>
      <c r="FH1387" s="14"/>
      <c r="FI1387" s="14"/>
      <c r="FJ1387" s="14"/>
      <c r="FK1387" s="14"/>
      <c r="FL1387" s="14"/>
      <c r="FM1387" s="14"/>
      <c r="FN1387" s="14"/>
      <c r="FO1387" s="14"/>
      <c r="FP1387" s="14"/>
      <c r="FQ1387" s="14"/>
      <c r="FR1387" s="14"/>
      <c r="FS1387" s="14"/>
      <c r="FT1387" s="14"/>
      <c r="FU1387" s="14"/>
      <c r="FV1387" s="14"/>
      <c r="FW1387" s="14"/>
      <c r="FX1387" s="14"/>
      <c r="FY1387" s="14"/>
      <c r="FZ1387" s="14"/>
      <c r="GA1387" s="14"/>
      <c r="GB1387" s="14"/>
      <c r="GC1387" s="14"/>
      <c r="GD1387" s="14"/>
      <c r="GE1387" s="14"/>
    </row>
    <row r="1388" spans="1:187" x14ac:dyDescent="0.2">
      <c r="A1388" s="3"/>
      <c r="B1388" s="3"/>
      <c r="C1388" s="11"/>
      <c r="D1388" s="11"/>
      <c r="E1388" s="11"/>
      <c r="F1388" s="11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EZ1388" s="4"/>
      <c r="FA1388" s="4"/>
      <c r="FB1388" s="4"/>
      <c r="FC1388" s="4"/>
      <c r="FD1388" s="4"/>
      <c r="FE1388" s="4"/>
      <c r="FF1388" s="4"/>
      <c r="FG1388" s="4"/>
      <c r="FH1388" s="4"/>
      <c r="FI1388" s="4"/>
      <c r="FJ1388" s="4"/>
      <c r="FK1388" s="4"/>
      <c r="FL1388" s="4"/>
      <c r="FM1388" s="4"/>
      <c r="FN1388" s="4"/>
      <c r="FO1388" s="4"/>
      <c r="FP1388" s="4"/>
      <c r="FQ1388" s="4"/>
      <c r="FR1388" s="4"/>
      <c r="FS1388" s="4"/>
      <c r="FT1388" s="4"/>
      <c r="FU1388" s="4"/>
      <c r="FV1388" s="4"/>
      <c r="FW1388" s="4"/>
      <c r="FX1388" s="4"/>
      <c r="FY1388" s="4"/>
      <c r="FZ1388" s="4"/>
      <c r="GA1388" s="4"/>
      <c r="GB1388" s="4"/>
      <c r="GC1388" s="4"/>
      <c r="GD1388" s="4"/>
      <c r="GE1388" s="4"/>
    </row>
    <row r="1389" spans="1:187" x14ac:dyDescent="0.2">
      <c r="A1389" s="3"/>
      <c r="B1389" s="3"/>
      <c r="C1389" s="11"/>
      <c r="D1389" s="11"/>
      <c r="E1389" s="11"/>
      <c r="F1389" s="11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EZ1389" s="4"/>
      <c r="FA1389" s="4"/>
      <c r="FB1389" s="4"/>
      <c r="FC1389" s="4"/>
      <c r="FD1389" s="4"/>
      <c r="FE1389" s="4"/>
      <c r="FF1389" s="4"/>
      <c r="FG1389" s="4"/>
      <c r="FH1389" s="4"/>
      <c r="FI1389" s="4"/>
      <c r="FJ1389" s="4"/>
      <c r="FK1389" s="4"/>
      <c r="FL1389" s="4"/>
      <c r="FM1389" s="4"/>
      <c r="FN1389" s="4"/>
      <c r="FO1389" s="4"/>
      <c r="FP1389" s="4"/>
      <c r="FQ1389" s="4"/>
      <c r="FR1389" s="4"/>
      <c r="FS1389" s="4"/>
      <c r="FT1389" s="4"/>
      <c r="FU1389" s="4"/>
      <c r="FV1389" s="4"/>
      <c r="FW1389" s="4"/>
      <c r="FX1389" s="4"/>
      <c r="FY1389" s="4"/>
      <c r="FZ1389" s="4"/>
      <c r="GA1389" s="4"/>
      <c r="GB1389" s="4"/>
      <c r="GC1389" s="4"/>
      <c r="GD1389" s="4"/>
      <c r="GE1389" s="4"/>
    </row>
    <row r="1390" spans="1:187" x14ac:dyDescent="0.2">
      <c r="A1390" s="3"/>
      <c r="B1390" s="3"/>
      <c r="C1390" s="11"/>
      <c r="D1390" s="11"/>
      <c r="E1390" s="11"/>
      <c r="F1390" s="11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EZ1390" s="13"/>
      <c r="FA1390" s="13"/>
      <c r="FB1390" s="13"/>
      <c r="FC1390" s="13"/>
      <c r="FD1390" s="13"/>
      <c r="FE1390" s="13"/>
      <c r="FF1390" s="13"/>
      <c r="FG1390" s="13"/>
      <c r="FH1390" s="13"/>
      <c r="FI1390" s="13"/>
      <c r="FJ1390" s="13"/>
      <c r="FK1390" s="13"/>
      <c r="FL1390" s="13"/>
      <c r="FM1390" s="13"/>
      <c r="FN1390" s="13"/>
      <c r="FO1390" s="13"/>
      <c r="FP1390" s="13"/>
      <c r="FQ1390" s="13"/>
      <c r="FR1390" s="13"/>
      <c r="FS1390" s="13"/>
      <c r="FT1390" s="13"/>
      <c r="FU1390" s="13"/>
      <c r="FV1390" s="13"/>
      <c r="FW1390" s="13"/>
      <c r="FX1390" s="13"/>
      <c r="FY1390" s="13"/>
      <c r="FZ1390" s="13"/>
      <c r="GA1390" s="13"/>
      <c r="GB1390" s="13"/>
      <c r="GC1390" s="13"/>
      <c r="GD1390" s="13"/>
      <c r="GE1390" s="13"/>
    </row>
    <row r="1391" spans="1:187" x14ac:dyDescent="0.2">
      <c r="A1391" s="3"/>
      <c r="B1391" s="3"/>
      <c r="C1391" s="11"/>
      <c r="D1391" s="11"/>
      <c r="E1391" s="11"/>
      <c r="F1391" s="11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EZ1391" s="14"/>
      <c r="FA1391" s="14"/>
      <c r="FB1391" s="14"/>
      <c r="FC1391" s="14"/>
      <c r="FD1391" s="14"/>
      <c r="FE1391" s="14"/>
      <c r="FF1391" s="14"/>
      <c r="FG1391" s="14"/>
      <c r="FH1391" s="14"/>
      <c r="FI1391" s="14"/>
      <c r="FJ1391" s="14"/>
      <c r="FK1391" s="14"/>
      <c r="FL1391" s="14"/>
      <c r="FM1391" s="14"/>
      <c r="FN1391" s="14"/>
      <c r="FO1391" s="14"/>
      <c r="FP1391" s="14"/>
      <c r="FQ1391" s="14"/>
      <c r="FR1391" s="14"/>
      <c r="FS1391" s="14"/>
      <c r="FT1391" s="14"/>
      <c r="FU1391" s="14"/>
      <c r="FV1391" s="14"/>
      <c r="FW1391" s="14"/>
      <c r="FX1391" s="14"/>
      <c r="FY1391" s="14"/>
      <c r="FZ1391" s="14"/>
      <c r="GA1391" s="14"/>
      <c r="GB1391" s="14"/>
      <c r="GC1391" s="14"/>
      <c r="GD1391" s="14"/>
      <c r="GE1391" s="14"/>
    </row>
    <row r="1392" spans="1:187" x14ac:dyDescent="0.2">
      <c r="A1392" s="3"/>
      <c r="B1392" s="3"/>
      <c r="C1392" s="11"/>
      <c r="D1392" s="11"/>
      <c r="E1392" s="11"/>
      <c r="F1392" s="11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EZ1392" s="4"/>
      <c r="FA1392" s="4"/>
      <c r="FB1392" s="4"/>
      <c r="FC1392" s="4"/>
      <c r="FD1392" s="4"/>
      <c r="FE1392" s="4"/>
      <c r="FF1392" s="4"/>
      <c r="FG1392" s="4"/>
      <c r="FH1392" s="4"/>
      <c r="FI1392" s="4"/>
      <c r="FJ1392" s="4"/>
      <c r="FK1392" s="4"/>
      <c r="FL1392" s="4"/>
      <c r="FM1392" s="4"/>
      <c r="FN1392" s="4"/>
      <c r="FO1392" s="4"/>
      <c r="FP1392" s="4"/>
      <c r="FQ1392" s="4"/>
      <c r="FR1392" s="4"/>
      <c r="FS1392" s="4"/>
      <c r="FT1392" s="4"/>
      <c r="FU1392" s="4"/>
      <c r="FV1392" s="4"/>
      <c r="FW1392" s="4"/>
      <c r="FX1392" s="4"/>
      <c r="FY1392" s="4"/>
      <c r="FZ1392" s="4"/>
      <c r="GA1392" s="4"/>
      <c r="GB1392" s="4"/>
      <c r="GC1392" s="4"/>
      <c r="GD1392" s="4"/>
      <c r="GE1392" s="4"/>
    </row>
    <row r="1393" spans="1:187" x14ac:dyDescent="0.2">
      <c r="A1393" s="3"/>
      <c r="B1393" s="3"/>
      <c r="C1393" s="11"/>
      <c r="D1393" s="11"/>
      <c r="E1393" s="11"/>
      <c r="F1393" s="11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EZ1393" s="4"/>
      <c r="FA1393" s="4"/>
      <c r="FB1393" s="4"/>
      <c r="FC1393" s="4"/>
      <c r="FD1393" s="4"/>
      <c r="FE1393" s="4"/>
      <c r="FF1393" s="4"/>
      <c r="FG1393" s="4"/>
      <c r="FH1393" s="4"/>
      <c r="FI1393" s="4"/>
      <c r="FJ1393" s="4"/>
      <c r="FK1393" s="4"/>
      <c r="FL1393" s="4"/>
      <c r="FM1393" s="4"/>
      <c r="FN1393" s="4"/>
      <c r="FO1393" s="4"/>
      <c r="FP1393" s="4"/>
      <c r="FQ1393" s="4"/>
      <c r="FR1393" s="4"/>
      <c r="FS1393" s="4"/>
      <c r="FT1393" s="4"/>
      <c r="FU1393" s="4"/>
      <c r="FV1393" s="4"/>
      <c r="FW1393" s="4"/>
      <c r="FX1393" s="4"/>
      <c r="FY1393" s="4"/>
      <c r="FZ1393" s="4"/>
      <c r="GA1393" s="4"/>
      <c r="GB1393" s="4"/>
      <c r="GC1393" s="4"/>
      <c r="GD1393" s="4"/>
      <c r="GE1393" s="4"/>
    </row>
    <row r="1394" spans="1:187" x14ac:dyDescent="0.2">
      <c r="A1394" s="3"/>
      <c r="B1394" s="3"/>
      <c r="C1394" s="11"/>
      <c r="D1394" s="11"/>
      <c r="E1394" s="11"/>
      <c r="F1394" s="11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EZ1394" s="13"/>
      <c r="FA1394" s="13"/>
      <c r="FB1394" s="13"/>
      <c r="FC1394" s="13"/>
      <c r="FD1394" s="13"/>
      <c r="FE1394" s="13"/>
      <c r="FF1394" s="13"/>
      <c r="FG1394" s="13"/>
      <c r="FH1394" s="13"/>
      <c r="FI1394" s="13"/>
      <c r="FJ1394" s="13"/>
      <c r="FK1394" s="13"/>
      <c r="FL1394" s="13"/>
      <c r="FM1394" s="13"/>
      <c r="FN1394" s="13"/>
      <c r="FO1394" s="13"/>
      <c r="FP1394" s="13"/>
      <c r="FQ1394" s="13"/>
      <c r="FR1394" s="13"/>
      <c r="FS1394" s="13"/>
      <c r="FT1394" s="13"/>
      <c r="FU1394" s="13"/>
      <c r="FV1394" s="13"/>
      <c r="FW1394" s="13"/>
      <c r="FX1394" s="13"/>
      <c r="FY1394" s="13"/>
      <c r="FZ1394" s="13"/>
      <c r="GA1394" s="13"/>
      <c r="GB1394" s="13"/>
      <c r="GC1394" s="13"/>
      <c r="GD1394" s="13"/>
      <c r="GE1394" s="13"/>
    </row>
    <row r="1395" spans="1:187" x14ac:dyDescent="0.2">
      <c r="A1395" s="3"/>
      <c r="B1395" s="3"/>
      <c r="C1395" s="11"/>
      <c r="D1395" s="11"/>
      <c r="E1395" s="11"/>
      <c r="F1395" s="11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EZ1395" s="14"/>
      <c r="FA1395" s="14"/>
      <c r="FB1395" s="14"/>
      <c r="FC1395" s="14"/>
      <c r="FD1395" s="14"/>
      <c r="FE1395" s="14"/>
      <c r="FF1395" s="14"/>
      <c r="FG1395" s="14"/>
      <c r="FH1395" s="14"/>
      <c r="FI1395" s="14"/>
      <c r="FJ1395" s="14"/>
      <c r="FK1395" s="14"/>
      <c r="FL1395" s="14"/>
      <c r="FM1395" s="14"/>
      <c r="FN1395" s="14"/>
      <c r="FO1395" s="14"/>
      <c r="FP1395" s="14"/>
      <c r="FQ1395" s="14"/>
      <c r="FR1395" s="14"/>
      <c r="FS1395" s="14"/>
      <c r="FT1395" s="14"/>
      <c r="FU1395" s="14"/>
      <c r="FV1395" s="14"/>
      <c r="FW1395" s="14"/>
      <c r="FX1395" s="14"/>
      <c r="FY1395" s="14"/>
      <c r="FZ1395" s="14"/>
      <c r="GA1395" s="14"/>
      <c r="GB1395" s="14"/>
      <c r="GC1395" s="14"/>
      <c r="GD1395" s="14"/>
      <c r="GE1395" s="14"/>
    </row>
    <row r="1396" spans="1:187" x14ac:dyDescent="0.2">
      <c r="A1396" s="3"/>
      <c r="B1396" s="3"/>
      <c r="C1396" s="11"/>
      <c r="D1396" s="11"/>
      <c r="E1396" s="11"/>
      <c r="F1396" s="11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EZ1396" s="4"/>
      <c r="FA1396" s="4"/>
      <c r="FB1396" s="4"/>
      <c r="FC1396" s="4"/>
      <c r="FD1396" s="4"/>
      <c r="FE1396" s="4"/>
      <c r="FF1396" s="4"/>
      <c r="FG1396" s="4"/>
      <c r="FH1396" s="4"/>
      <c r="FI1396" s="4"/>
      <c r="FJ1396" s="4"/>
      <c r="FK1396" s="4"/>
      <c r="FL1396" s="4"/>
      <c r="FM1396" s="4"/>
      <c r="FN1396" s="4"/>
      <c r="FO1396" s="4"/>
      <c r="FP1396" s="4"/>
      <c r="FQ1396" s="4"/>
      <c r="FR1396" s="4"/>
      <c r="FS1396" s="4"/>
      <c r="FT1396" s="4"/>
      <c r="FU1396" s="4"/>
      <c r="FV1396" s="4"/>
      <c r="FW1396" s="4"/>
      <c r="FX1396" s="4"/>
      <c r="FY1396" s="4"/>
      <c r="FZ1396" s="4"/>
      <c r="GA1396" s="4"/>
      <c r="GB1396" s="4"/>
      <c r="GC1396" s="4"/>
      <c r="GD1396" s="4"/>
      <c r="GE1396" s="4"/>
    </row>
    <row r="1397" spans="1:187" x14ac:dyDescent="0.2">
      <c r="A1397" s="3"/>
      <c r="B1397" s="3"/>
      <c r="C1397" s="11"/>
      <c r="D1397" s="11"/>
      <c r="E1397" s="11"/>
      <c r="F1397" s="11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EZ1397" s="4"/>
      <c r="FA1397" s="4"/>
      <c r="FB1397" s="4"/>
      <c r="FC1397" s="4"/>
      <c r="FD1397" s="4"/>
      <c r="FE1397" s="4"/>
      <c r="FF1397" s="4"/>
      <c r="FG1397" s="4"/>
      <c r="FH1397" s="4"/>
      <c r="FI1397" s="4"/>
      <c r="FJ1397" s="4"/>
      <c r="FK1397" s="4"/>
      <c r="FL1397" s="4"/>
      <c r="FM1397" s="4"/>
      <c r="FN1397" s="4"/>
      <c r="FO1397" s="4"/>
      <c r="FP1397" s="4"/>
      <c r="FQ1397" s="4"/>
      <c r="FR1397" s="4"/>
      <c r="FS1397" s="4"/>
      <c r="FT1397" s="4"/>
      <c r="FU1397" s="4"/>
      <c r="FV1397" s="4"/>
      <c r="FW1397" s="4"/>
      <c r="FX1397" s="4"/>
      <c r="FY1397" s="4"/>
      <c r="FZ1397" s="4"/>
      <c r="GA1397" s="4"/>
      <c r="GB1397" s="4"/>
      <c r="GC1397" s="4"/>
      <c r="GD1397" s="4"/>
      <c r="GE1397" s="4"/>
    </row>
    <row r="1398" spans="1:187" x14ac:dyDescent="0.2">
      <c r="A1398" s="3"/>
      <c r="B1398" s="3"/>
      <c r="C1398" s="11"/>
      <c r="D1398" s="11"/>
      <c r="E1398" s="11"/>
      <c r="F1398" s="11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EZ1398" s="13"/>
      <c r="FA1398" s="13"/>
      <c r="FB1398" s="13"/>
      <c r="FC1398" s="13"/>
      <c r="FD1398" s="13"/>
      <c r="FE1398" s="13"/>
      <c r="FF1398" s="13"/>
      <c r="FG1398" s="13"/>
      <c r="FH1398" s="13"/>
      <c r="FI1398" s="13"/>
      <c r="FJ1398" s="13"/>
      <c r="FK1398" s="13"/>
      <c r="FL1398" s="13"/>
      <c r="FM1398" s="13"/>
      <c r="FN1398" s="13"/>
      <c r="FO1398" s="13"/>
      <c r="FP1398" s="13"/>
      <c r="FQ1398" s="13"/>
      <c r="FR1398" s="13"/>
      <c r="FS1398" s="13"/>
      <c r="FT1398" s="13"/>
      <c r="FU1398" s="13"/>
      <c r="FV1398" s="13"/>
      <c r="FW1398" s="13"/>
      <c r="FX1398" s="13"/>
      <c r="FY1398" s="13"/>
      <c r="FZ1398" s="13"/>
      <c r="GA1398" s="13"/>
      <c r="GB1398" s="13"/>
      <c r="GC1398" s="13"/>
      <c r="GD1398" s="13"/>
      <c r="GE1398" s="13"/>
    </row>
    <row r="1399" spans="1:187" x14ac:dyDescent="0.2">
      <c r="A1399" s="3"/>
      <c r="B1399" s="3"/>
      <c r="C1399" s="11"/>
      <c r="D1399" s="11"/>
      <c r="E1399" s="11"/>
      <c r="F1399" s="11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EZ1399" s="14"/>
      <c r="FA1399" s="14"/>
      <c r="FB1399" s="14"/>
      <c r="FC1399" s="14"/>
      <c r="FD1399" s="14"/>
      <c r="FE1399" s="14"/>
      <c r="FF1399" s="14"/>
      <c r="FG1399" s="14"/>
      <c r="FH1399" s="14"/>
      <c r="FI1399" s="14"/>
      <c r="FJ1399" s="14"/>
      <c r="FK1399" s="14"/>
      <c r="FL1399" s="14"/>
      <c r="FM1399" s="14"/>
      <c r="FN1399" s="14"/>
      <c r="FO1399" s="14"/>
      <c r="FP1399" s="14"/>
      <c r="FQ1399" s="14"/>
      <c r="FR1399" s="14"/>
      <c r="FS1399" s="14"/>
      <c r="FT1399" s="14"/>
      <c r="FU1399" s="14"/>
      <c r="FV1399" s="14"/>
      <c r="FW1399" s="14"/>
      <c r="FX1399" s="14"/>
      <c r="FY1399" s="14"/>
      <c r="FZ1399" s="14"/>
      <c r="GA1399" s="14"/>
      <c r="GB1399" s="14"/>
      <c r="GC1399" s="14"/>
      <c r="GD1399" s="14"/>
      <c r="GE1399" s="14"/>
    </row>
    <row r="1400" spans="1:187" x14ac:dyDescent="0.2">
      <c r="A1400" s="3"/>
      <c r="B1400" s="3"/>
      <c r="C1400" s="11"/>
      <c r="D1400" s="11"/>
      <c r="E1400" s="11"/>
      <c r="F1400" s="11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EZ1400" s="4"/>
      <c r="FA1400" s="4"/>
      <c r="FB1400" s="4"/>
      <c r="FC1400" s="4"/>
      <c r="FD1400" s="4"/>
      <c r="FE1400" s="4"/>
      <c r="FF1400" s="4"/>
      <c r="FG1400" s="4"/>
      <c r="FH1400" s="4"/>
      <c r="FI1400" s="4"/>
      <c r="FJ1400" s="4"/>
      <c r="FK1400" s="4"/>
      <c r="FL1400" s="4"/>
      <c r="FM1400" s="4"/>
      <c r="FN1400" s="4"/>
      <c r="FO1400" s="4"/>
      <c r="FP1400" s="4"/>
      <c r="FQ1400" s="4"/>
      <c r="FR1400" s="4"/>
      <c r="FS1400" s="4"/>
      <c r="FT1400" s="4"/>
      <c r="FU1400" s="4"/>
      <c r="FV1400" s="4"/>
      <c r="FW1400" s="4"/>
      <c r="FX1400" s="4"/>
      <c r="FY1400" s="4"/>
      <c r="FZ1400" s="4"/>
      <c r="GA1400" s="4"/>
      <c r="GB1400" s="4"/>
      <c r="GC1400" s="4"/>
      <c r="GD1400" s="4"/>
      <c r="GE1400" s="4"/>
    </row>
    <row r="1401" spans="1:187" x14ac:dyDescent="0.2">
      <c r="A1401" s="3"/>
      <c r="B1401" s="3"/>
      <c r="C1401" s="11"/>
      <c r="D1401" s="11"/>
      <c r="E1401" s="11"/>
      <c r="F1401" s="11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EZ1401" s="4"/>
      <c r="FA1401" s="4"/>
      <c r="FB1401" s="4"/>
      <c r="FC1401" s="4"/>
      <c r="FD1401" s="4"/>
      <c r="FE1401" s="4"/>
      <c r="FF1401" s="4"/>
      <c r="FG1401" s="4"/>
      <c r="FH1401" s="4"/>
      <c r="FI1401" s="4"/>
      <c r="FJ1401" s="4"/>
      <c r="FK1401" s="4"/>
      <c r="FL1401" s="4"/>
      <c r="FM1401" s="4"/>
      <c r="FN1401" s="4"/>
      <c r="FO1401" s="4"/>
      <c r="FP1401" s="4"/>
      <c r="FQ1401" s="4"/>
      <c r="FR1401" s="4"/>
      <c r="FS1401" s="4"/>
      <c r="FT1401" s="4"/>
      <c r="FU1401" s="4"/>
      <c r="FV1401" s="4"/>
      <c r="FW1401" s="4"/>
      <c r="FX1401" s="4"/>
      <c r="FY1401" s="4"/>
      <c r="FZ1401" s="4"/>
      <c r="GA1401" s="4"/>
      <c r="GB1401" s="4"/>
      <c r="GC1401" s="4"/>
      <c r="GD1401" s="4"/>
      <c r="GE1401" s="4"/>
    </row>
    <row r="1402" spans="1:187" x14ac:dyDescent="0.2">
      <c r="A1402" s="3"/>
      <c r="B1402" s="3"/>
      <c r="C1402" s="11"/>
      <c r="D1402" s="11"/>
      <c r="E1402" s="11"/>
      <c r="F1402" s="11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EZ1402" s="13"/>
      <c r="FA1402" s="13"/>
      <c r="FB1402" s="13"/>
      <c r="FC1402" s="13"/>
      <c r="FD1402" s="13"/>
      <c r="FE1402" s="13"/>
      <c r="FF1402" s="13"/>
      <c r="FG1402" s="13"/>
      <c r="FH1402" s="13"/>
      <c r="FI1402" s="13"/>
      <c r="FJ1402" s="13"/>
      <c r="FK1402" s="13"/>
      <c r="FL1402" s="13"/>
      <c r="FM1402" s="13"/>
      <c r="FN1402" s="13"/>
      <c r="FO1402" s="13"/>
      <c r="FP1402" s="13"/>
      <c r="FQ1402" s="13"/>
      <c r="FR1402" s="13"/>
      <c r="FS1402" s="13"/>
      <c r="FT1402" s="13"/>
      <c r="FU1402" s="13"/>
      <c r="FV1402" s="13"/>
      <c r="FW1402" s="13"/>
      <c r="FX1402" s="13"/>
      <c r="FY1402" s="13"/>
      <c r="FZ1402" s="13"/>
      <c r="GA1402" s="13"/>
      <c r="GB1402" s="13"/>
      <c r="GC1402" s="13"/>
      <c r="GD1402" s="13"/>
      <c r="GE1402" s="13"/>
    </row>
    <row r="1403" spans="1:187" x14ac:dyDescent="0.2">
      <c r="A1403" s="3"/>
      <c r="B1403" s="3"/>
      <c r="C1403" s="11"/>
      <c r="D1403" s="11"/>
      <c r="E1403" s="11"/>
      <c r="F1403" s="11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EZ1403" s="14"/>
      <c r="FA1403" s="14"/>
      <c r="FB1403" s="14"/>
      <c r="FC1403" s="14"/>
      <c r="FD1403" s="14"/>
      <c r="FE1403" s="14"/>
      <c r="FF1403" s="14"/>
      <c r="FG1403" s="14"/>
      <c r="FH1403" s="14"/>
      <c r="FI1403" s="14"/>
      <c r="FJ1403" s="14"/>
      <c r="FK1403" s="14"/>
      <c r="FL1403" s="14"/>
      <c r="FM1403" s="14"/>
      <c r="FN1403" s="14"/>
      <c r="FO1403" s="14"/>
      <c r="FP1403" s="14"/>
      <c r="FQ1403" s="14"/>
      <c r="FR1403" s="14"/>
      <c r="FS1403" s="14"/>
      <c r="FT1403" s="14"/>
      <c r="FU1403" s="14"/>
      <c r="FV1403" s="14"/>
      <c r="FW1403" s="14"/>
      <c r="FX1403" s="14"/>
      <c r="FY1403" s="14"/>
      <c r="FZ1403" s="14"/>
      <c r="GA1403" s="14"/>
      <c r="GB1403" s="14"/>
      <c r="GC1403" s="14"/>
      <c r="GD1403" s="14"/>
      <c r="GE1403" s="14"/>
    </row>
    <row r="1404" spans="1:187" x14ac:dyDescent="0.2">
      <c r="A1404" s="3"/>
      <c r="B1404" s="3"/>
      <c r="C1404" s="11"/>
      <c r="D1404" s="11"/>
      <c r="E1404" s="11"/>
      <c r="F1404" s="11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EZ1404" s="4"/>
      <c r="FA1404" s="4"/>
      <c r="FB1404" s="4"/>
      <c r="FC1404" s="4"/>
      <c r="FD1404" s="4"/>
      <c r="FE1404" s="4"/>
      <c r="FF1404" s="4"/>
      <c r="FG1404" s="4"/>
      <c r="FH1404" s="4"/>
      <c r="FI1404" s="4"/>
      <c r="FJ1404" s="4"/>
      <c r="FK1404" s="4"/>
      <c r="FL1404" s="4"/>
      <c r="FM1404" s="4"/>
      <c r="FN1404" s="4"/>
      <c r="FO1404" s="4"/>
      <c r="FP1404" s="4"/>
      <c r="FQ1404" s="4"/>
      <c r="FR1404" s="4"/>
      <c r="FS1404" s="4"/>
      <c r="FT1404" s="4"/>
      <c r="FU1404" s="4"/>
      <c r="FV1404" s="4"/>
      <c r="FW1404" s="4"/>
      <c r="FX1404" s="4"/>
      <c r="FY1404" s="4"/>
      <c r="FZ1404" s="4"/>
      <c r="GA1404" s="4"/>
      <c r="GB1404" s="4"/>
      <c r="GC1404" s="4"/>
      <c r="GD1404" s="4"/>
      <c r="GE1404" s="4"/>
    </row>
    <row r="1405" spans="1:187" x14ac:dyDescent="0.2">
      <c r="A1405" s="3"/>
      <c r="B1405" s="3"/>
      <c r="C1405" s="11"/>
      <c r="D1405" s="11"/>
      <c r="E1405" s="11"/>
      <c r="F1405" s="11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EZ1405" s="4"/>
      <c r="FA1405" s="4"/>
      <c r="FB1405" s="4"/>
      <c r="FC1405" s="4"/>
      <c r="FD1405" s="4"/>
      <c r="FE1405" s="4"/>
      <c r="FF1405" s="4"/>
      <c r="FG1405" s="4"/>
      <c r="FH1405" s="4"/>
      <c r="FI1405" s="4"/>
      <c r="FJ1405" s="4"/>
      <c r="FK1405" s="4"/>
      <c r="FL1405" s="4"/>
      <c r="FM1405" s="4"/>
      <c r="FN1405" s="4"/>
      <c r="FO1405" s="4"/>
      <c r="FP1405" s="4"/>
      <c r="FQ1405" s="4"/>
      <c r="FR1405" s="4"/>
      <c r="FS1405" s="4"/>
      <c r="FT1405" s="4"/>
      <c r="FU1405" s="4"/>
      <c r="FV1405" s="4"/>
      <c r="FW1405" s="4"/>
      <c r="FX1405" s="4"/>
      <c r="FY1405" s="4"/>
      <c r="FZ1405" s="4"/>
      <c r="GA1405" s="4"/>
      <c r="GB1405" s="4"/>
      <c r="GC1405" s="4"/>
      <c r="GD1405" s="4"/>
      <c r="GE1405" s="4"/>
    </row>
    <row r="1406" spans="1:187" x14ac:dyDescent="0.2">
      <c r="A1406" s="3"/>
      <c r="B1406" s="3"/>
      <c r="C1406" s="11"/>
      <c r="D1406" s="11"/>
      <c r="E1406" s="11"/>
      <c r="F1406" s="11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EZ1406" s="13"/>
      <c r="FA1406" s="13"/>
      <c r="FB1406" s="13"/>
      <c r="FC1406" s="13"/>
      <c r="FD1406" s="13"/>
      <c r="FE1406" s="13"/>
      <c r="FF1406" s="13"/>
      <c r="FG1406" s="13"/>
      <c r="FH1406" s="13"/>
      <c r="FI1406" s="13"/>
      <c r="FJ1406" s="13"/>
      <c r="FK1406" s="13"/>
      <c r="FL1406" s="13"/>
      <c r="FM1406" s="13"/>
      <c r="FN1406" s="13"/>
      <c r="FO1406" s="13"/>
      <c r="FP1406" s="13"/>
      <c r="FQ1406" s="13"/>
      <c r="FR1406" s="13"/>
      <c r="FS1406" s="13"/>
      <c r="FT1406" s="13"/>
      <c r="FU1406" s="13"/>
      <c r="FV1406" s="13"/>
      <c r="FW1406" s="13"/>
      <c r="FX1406" s="13"/>
      <c r="FY1406" s="13"/>
      <c r="FZ1406" s="13"/>
      <c r="GA1406" s="13"/>
      <c r="GB1406" s="13"/>
      <c r="GC1406" s="13"/>
      <c r="GD1406" s="13"/>
      <c r="GE1406" s="13"/>
    </row>
    <row r="1407" spans="1:187" x14ac:dyDescent="0.2">
      <c r="A1407" s="3"/>
      <c r="B1407" s="3"/>
      <c r="C1407" s="11"/>
      <c r="D1407" s="11"/>
      <c r="E1407" s="11"/>
      <c r="F1407" s="11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EZ1407" s="14"/>
      <c r="FA1407" s="14"/>
      <c r="FB1407" s="14"/>
      <c r="FC1407" s="14"/>
      <c r="FD1407" s="14"/>
      <c r="FE1407" s="14"/>
      <c r="FF1407" s="14"/>
      <c r="FG1407" s="14"/>
      <c r="FH1407" s="14"/>
      <c r="FI1407" s="14"/>
      <c r="FJ1407" s="14"/>
      <c r="FK1407" s="14"/>
      <c r="FL1407" s="14"/>
      <c r="FM1407" s="14"/>
      <c r="FN1407" s="14"/>
      <c r="FO1407" s="14"/>
      <c r="FP1407" s="14"/>
      <c r="FQ1407" s="14"/>
      <c r="FR1407" s="14"/>
      <c r="FS1407" s="14"/>
      <c r="FT1407" s="14"/>
      <c r="FU1407" s="14"/>
      <c r="FV1407" s="14"/>
      <c r="FW1407" s="14"/>
      <c r="FX1407" s="14"/>
      <c r="FY1407" s="14"/>
      <c r="FZ1407" s="14"/>
      <c r="GA1407" s="14"/>
      <c r="GB1407" s="14"/>
      <c r="GC1407" s="14"/>
      <c r="GD1407" s="14"/>
      <c r="GE1407" s="14"/>
    </row>
    <row r="1408" spans="1:187" x14ac:dyDescent="0.2">
      <c r="A1408" s="3"/>
      <c r="B1408" s="3"/>
      <c r="C1408" s="11"/>
      <c r="D1408" s="11"/>
      <c r="E1408" s="11"/>
      <c r="F1408" s="11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EZ1408" s="4"/>
      <c r="FA1408" s="4"/>
      <c r="FB1408" s="4"/>
      <c r="FC1408" s="4"/>
      <c r="FD1408" s="4"/>
      <c r="FE1408" s="4"/>
      <c r="FF1408" s="4"/>
      <c r="FG1408" s="4"/>
      <c r="FH1408" s="4"/>
      <c r="FI1408" s="4"/>
      <c r="FJ1408" s="4"/>
      <c r="FK1408" s="4"/>
      <c r="FL1408" s="4"/>
      <c r="FM1408" s="4"/>
      <c r="FN1408" s="4"/>
      <c r="FO1408" s="4"/>
      <c r="FP1408" s="4"/>
      <c r="FQ1408" s="4"/>
      <c r="FR1408" s="4"/>
      <c r="FS1408" s="4"/>
      <c r="FT1408" s="4"/>
      <c r="FU1408" s="4"/>
      <c r="FV1408" s="4"/>
      <c r="FW1408" s="4"/>
      <c r="FX1408" s="4"/>
      <c r="FY1408" s="4"/>
      <c r="FZ1408" s="4"/>
      <c r="GA1408" s="4"/>
      <c r="GB1408" s="4"/>
      <c r="GC1408" s="4"/>
      <c r="GD1408" s="4"/>
      <c r="GE1408" s="4"/>
    </row>
    <row r="1409" spans="1:187" x14ac:dyDescent="0.2">
      <c r="A1409" s="3"/>
      <c r="B1409" s="3"/>
      <c r="C1409" s="11"/>
      <c r="D1409" s="11"/>
      <c r="E1409" s="11"/>
      <c r="F1409" s="11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EZ1409" s="4"/>
      <c r="FA1409" s="4"/>
      <c r="FB1409" s="4"/>
      <c r="FC1409" s="4"/>
      <c r="FD1409" s="4"/>
      <c r="FE1409" s="4"/>
      <c r="FF1409" s="4"/>
      <c r="FG1409" s="4"/>
      <c r="FH1409" s="4"/>
      <c r="FI1409" s="4"/>
      <c r="FJ1409" s="4"/>
      <c r="FK1409" s="4"/>
      <c r="FL1409" s="4"/>
      <c r="FM1409" s="4"/>
      <c r="FN1409" s="4"/>
      <c r="FO1409" s="4"/>
      <c r="FP1409" s="4"/>
      <c r="FQ1409" s="4"/>
      <c r="FR1409" s="4"/>
      <c r="FS1409" s="4"/>
      <c r="FT1409" s="4"/>
      <c r="FU1409" s="4"/>
      <c r="FV1409" s="4"/>
      <c r="FW1409" s="4"/>
      <c r="FX1409" s="4"/>
      <c r="FY1409" s="4"/>
      <c r="FZ1409" s="4"/>
      <c r="GA1409" s="4"/>
      <c r="GB1409" s="4"/>
      <c r="GC1409" s="4"/>
      <c r="GD1409" s="4"/>
      <c r="GE1409" s="4"/>
    </row>
    <row r="1410" spans="1:187" x14ac:dyDescent="0.2">
      <c r="A1410" s="3"/>
      <c r="B1410" s="3"/>
      <c r="C1410" s="11"/>
      <c r="D1410" s="11"/>
      <c r="E1410" s="11"/>
      <c r="F1410" s="11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EZ1410" s="13"/>
      <c r="FA1410" s="13"/>
      <c r="FB1410" s="13"/>
      <c r="FC1410" s="13"/>
      <c r="FD1410" s="13"/>
      <c r="FE1410" s="13"/>
      <c r="FF1410" s="13"/>
      <c r="FG1410" s="13"/>
      <c r="FH1410" s="13"/>
      <c r="FI1410" s="13"/>
      <c r="FJ1410" s="13"/>
      <c r="FK1410" s="13"/>
      <c r="FL1410" s="13"/>
      <c r="FM1410" s="13"/>
      <c r="FN1410" s="13"/>
      <c r="FO1410" s="13"/>
      <c r="FP1410" s="13"/>
      <c r="FQ1410" s="13"/>
      <c r="FR1410" s="13"/>
      <c r="FS1410" s="13"/>
      <c r="FT1410" s="13"/>
      <c r="FU1410" s="13"/>
      <c r="FV1410" s="13"/>
      <c r="FW1410" s="13"/>
      <c r="FX1410" s="13"/>
      <c r="FY1410" s="13"/>
      <c r="FZ1410" s="13"/>
      <c r="GA1410" s="13"/>
      <c r="GB1410" s="13"/>
      <c r="GC1410" s="13"/>
      <c r="GD1410" s="13"/>
      <c r="GE1410" s="13"/>
    </row>
    <row r="1411" spans="1:187" x14ac:dyDescent="0.2">
      <c r="A1411" s="3"/>
      <c r="B1411" s="3"/>
      <c r="C1411" s="11"/>
      <c r="D1411" s="11"/>
      <c r="E1411" s="11"/>
      <c r="F1411" s="11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EZ1411" s="14"/>
      <c r="FA1411" s="14"/>
      <c r="FB1411" s="14"/>
      <c r="FC1411" s="14"/>
      <c r="FD1411" s="14"/>
      <c r="FE1411" s="14"/>
      <c r="FF1411" s="14"/>
      <c r="FG1411" s="14"/>
      <c r="FH1411" s="14"/>
      <c r="FI1411" s="14"/>
      <c r="FJ1411" s="14"/>
      <c r="FK1411" s="14"/>
      <c r="FL1411" s="14"/>
      <c r="FM1411" s="14"/>
      <c r="FN1411" s="14"/>
      <c r="FO1411" s="14"/>
      <c r="FP1411" s="14"/>
      <c r="FQ1411" s="14"/>
      <c r="FR1411" s="14"/>
      <c r="FS1411" s="14"/>
      <c r="FT1411" s="14"/>
      <c r="FU1411" s="14"/>
      <c r="FV1411" s="14"/>
      <c r="FW1411" s="14"/>
      <c r="FX1411" s="14"/>
      <c r="FY1411" s="14"/>
      <c r="FZ1411" s="14"/>
      <c r="GA1411" s="14"/>
      <c r="GB1411" s="14"/>
      <c r="GC1411" s="14"/>
      <c r="GD1411" s="14"/>
      <c r="GE1411" s="14"/>
    </row>
    <row r="1412" spans="1:187" x14ac:dyDescent="0.2">
      <c r="A1412" s="3"/>
      <c r="B1412" s="3"/>
      <c r="C1412" s="11"/>
      <c r="D1412" s="11"/>
      <c r="E1412" s="11"/>
      <c r="F1412" s="11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EZ1412" s="4"/>
      <c r="FA1412" s="4"/>
      <c r="FB1412" s="4"/>
      <c r="FC1412" s="4"/>
      <c r="FD1412" s="4"/>
      <c r="FE1412" s="4"/>
      <c r="FF1412" s="4"/>
      <c r="FG1412" s="4"/>
      <c r="FH1412" s="4"/>
      <c r="FI1412" s="4"/>
      <c r="FJ1412" s="4"/>
      <c r="FK1412" s="4"/>
      <c r="FL1412" s="4"/>
      <c r="FM1412" s="4"/>
      <c r="FN1412" s="4"/>
      <c r="FO1412" s="4"/>
      <c r="FP1412" s="4"/>
      <c r="FQ1412" s="4"/>
      <c r="FR1412" s="4"/>
      <c r="FS1412" s="4"/>
      <c r="FT1412" s="4"/>
      <c r="FU1412" s="4"/>
      <c r="FV1412" s="4"/>
      <c r="FW1412" s="4"/>
      <c r="FX1412" s="4"/>
      <c r="FY1412" s="4"/>
      <c r="FZ1412" s="4"/>
      <c r="GA1412" s="4"/>
      <c r="GB1412" s="4"/>
      <c r="GC1412" s="4"/>
      <c r="GD1412" s="4"/>
      <c r="GE1412" s="4"/>
    </row>
    <row r="1413" spans="1:187" x14ac:dyDescent="0.2">
      <c r="A1413" s="3"/>
      <c r="B1413" s="3"/>
      <c r="C1413" s="11"/>
      <c r="D1413" s="11"/>
      <c r="E1413" s="11"/>
      <c r="F1413" s="11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EZ1413" s="4"/>
      <c r="FA1413" s="4"/>
      <c r="FB1413" s="4"/>
      <c r="FC1413" s="4"/>
      <c r="FD1413" s="4"/>
      <c r="FE1413" s="4"/>
      <c r="FF1413" s="4"/>
      <c r="FG1413" s="4"/>
      <c r="FH1413" s="4"/>
      <c r="FI1413" s="4"/>
      <c r="FJ1413" s="4"/>
      <c r="FK1413" s="4"/>
      <c r="FL1413" s="4"/>
      <c r="FM1413" s="4"/>
      <c r="FN1413" s="4"/>
      <c r="FO1413" s="4"/>
      <c r="FP1413" s="4"/>
      <c r="FQ1413" s="4"/>
      <c r="FR1413" s="4"/>
      <c r="FS1413" s="4"/>
      <c r="FT1413" s="4"/>
      <c r="FU1413" s="4"/>
      <c r="FV1413" s="4"/>
      <c r="FW1413" s="4"/>
      <c r="FX1413" s="4"/>
      <c r="FY1413" s="4"/>
      <c r="FZ1413" s="4"/>
      <c r="GA1413" s="4"/>
      <c r="GB1413" s="4"/>
      <c r="GC1413" s="4"/>
      <c r="GD1413" s="4"/>
      <c r="GE1413" s="4"/>
    </row>
    <row r="1414" spans="1:187" x14ac:dyDescent="0.2">
      <c r="A1414" s="3"/>
      <c r="B1414" s="3"/>
      <c r="C1414" s="11"/>
      <c r="D1414" s="11"/>
      <c r="E1414" s="11"/>
      <c r="F1414" s="11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EZ1414" s="13"/>
      <c r="FA1414" s="13"/>
      <c r="FB1414" s="13"/>
      <c r="FC1414" s="13"/>
      <c r="FD1414" s="13"/>
      <c r="FE1414" s="13"/>
      <c r="FF1414" s="13"/>
      <c r="FG1414" s="13"/>
      <c r="FH1414" s="13"/>
      <c r="FI1414" s="13"/>
      <c r="FJ1414" s="13"/>
      <c r="FK1414" s="13"/>
      <c r="FL1414" s="13"/>
      <c r="FM1414" s="13"/>
      <c r="FN1414" s="13"/>
      <c r="FO1414" s="13"/>
      <c r="FP1414" s="13"/>
      <c r="FQ1414" s="13"/>
      <c r="FR1414" s="13"/>
      <c r="FS1414" s="13"/>
      <c r="FT1414" s="13"/>
      <c r="FU1414" s="13"/>
      <c r="FV1414" s="13"/>
      <c r="FW1414" s="13"/>
      <c r="FX1414" s="13"/>
      <c r="FY1414" s="13"/>
      <c r="FZ1414" s="13"/>
      <c r="GA1414" s="13"/>
      <c r="GB1414" s="13"/>
      <c r="GC1414" s="13"/>
      <c r="GD1414" s="13"/>
      <c r="GE1414" s="13"/>
    </row>
    <row r="1415" spans="1:187" x14ac:dyDescent="0.2">
      <c r="A1415" s="3"/>
      <c r="B1415" s="3"/>
      <c r="C1415" s="11"/>
      <c r="D1415" s="11"/>
      <c r="E1415" s="11"/>
      <c r="F1415" s="11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EZ1415" s="14"/>
      <c r="FA1415" s="14"/>
      <c r="FB1415" s="14"/>
      <c r="FC1415" s="14"/>
      <c r="FD1415" s="14"/>
      <c r="FE1415" s="14"/>
      <c r="FF1415" s="14"/>
      <c r="FG1415" s="14"/>
      <c r="FH1415" s="14"/>
      <c r="FI1415" s="14"/>
      <c r="FJ1415" s="14"/>
      <c r="FK1415" s="14"/>
      <c r="FL1415" s="14"/>
      <c r="FM1415" s="14"/>
      <c r="FN1415" s="14"/>
      <c r="FO1415" s="14"/>
      <c r="FP1415" s="14"/>
      <c r="FQ1415" s="14"/>
      <c r="FR1415" s="14"/>
      <c r="FS1415" s="14"/>
      <c r="FT1415" s="14"/>
      <c r="FU1415" s="14"/>
      <c r="FV1415" s="14"/>
      <c r="FW1415" s="14"/>
      <c r="FX1415" s="14"/>
      <c r="FY1415" s="14"/>
      <c r="FZ1415" s="14"/>
      <c r="GA1415" s="14"/>
      <c r="GB1415" s="14"/>
      <c r="GC1415" s="14"/>
      <c r="GD1415" s="14"/>
      <c r="GE1415" s="14"/>
    </row>
    <row r="1416" spans="1:187" x14ac:dyDescent="0.2">
      <c r="A1416" s="3"/>
      <c r="B1416" s="3"/>
      <c r="C1416" s="11"/>
      <c r="D1416" s="11"/>
      <c r="E1416" s="11"/>
      <c r="F1416" s="11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EZ1416" s="4"/>
      <c r="FA1416" s="4"/>
      <c r="FB1416" s="4"/>
      <c r="FC1416" s="4"/>
      <c r="FD1416" s="4"/>
      <c r="FE1416" s="4"/>
      <c r="FF1416" s="4"/>
      <c r="FG1416" s="4"/>
      <c r="FH1416" s="4"/>
      <c r="FI1416" s="4"/>
      <c r="FJ1416" s="4"/>
      <c r="FK1416" s="4"/>
      <c r="FL1416" s="4"/>
      <c r="FM1416" s="4"/>
      <c r="FN1416" s="4"/>
      <c r="FO1416" s="4"/>
      <c r="FP1416" s="4"/>
      <c r="FQ1416" s="4"/>
      <c r="FR1416" s="4"/>
      <c r="FS1416" s="4"/>
      <c r="FT1416" s="4"/>
      <c r="FU1416" s="4"/>
      <c r="FV1416" s="4"/>
      <c r="FW1416" s="4"/>
      <c r="FX1416" s="4"/>
      <c r="FY1416" s="4"/>
      <c r="FZ1416" s="4"/>
      <c r="GA1416" s="4"/>
      <c r="GB1416" s="4"/>
      <c r="GC1416" s="4"/>
      <c r="GD1416" s="4"/>
      <c r="GE1416" s="4"/>
    </row>
    <row r="1417" spans="1:187" x14ac:dyDescent="0.2">
      <c r="A1417" s="3"/>
      <c r="B1417" s="3"/>
      <c r="C1417" s="11"/>
      <c r="D1417" s="11"/>
      <c r="E1417" s="11"/>
      <c r="F1417" s="11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EZ1417" s="4"/>
      <c r="FA1417" s="4"/>
      <c r="FB1417" s="4"/>
      <c r="FC1417" s="4"/>
      <c r="FD1417" s="4"/>
      <c r="FE1417" s="4"/>
      <c r="FF1417" s="4"/>
      <c r="FG1417" s="4"/>
      <c r="FH1417" s="4"/>
      <c r="FI1417" s="4"/>
      <c r="FJ1417" s="4"/>
      <c r="FK1417" s="4"/>
      <c r="FL1417" s="4"/>
      <c r="FM1417" s="4"/>
      <c r="FN1417" s="4"/>
      <c r="FO1417" s="4"/>
      <c r="FP1417" s="4"/>
      <c r="FQ1417" s="4"/>
      <c r="FR1417" s="4"/>
      <c r="FS1417" s="4"/>
      <c r="FT1417" s="4"/>
      <c r="FU1417" s="4"/>
      <c r="FV1417" s="4"/>
      <c r="FW1417" s="4"/>
      <c r="FX1417" s="4"/>
      <c r="FY1417" s="4"/>
      <c r="FZ1417" s="4"/>
      <c r="GA1417" s="4"/>
      <c r="GB1417" s="4"/>
      <c r="GC1417" s="4"/>
      <c r="GD1417" s="4"/>
      <c r="GE1417" s="4"/>
    </row>
    <row r="1418" spans="1:187" x14ac:dyDescent="0.2">
      <c r="A1418" s="3"/>
      <c r="B1418" s="3"/>
      <c r="C1418" s="11"/>
      <c r="D1418" s="11"/>
      <c r="E1418" s="11"/>
      <c r="F1418" s="11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EZ1418" s="13"/>
      <c r="FA1418" s="13"/>
      <c r="FB1418" s="13"/>
      <c r="FC1418" s="13"/>
      <c r="FD1418" s="13"/>
      <c r="FE1418" s="13"/>
      <c r="FF1418" s="13"/>
      <c r="FG1418" s="13"/>
      <c r="FH1418" s="13"/>
      <c r="FI1418" s="13"/>
      <c r="FJ1418" s="13"/>
      <c r="FK1418" s="13"/>
      <c r="FL1418" s="13"/>
      <c r="FM1418" s="13"/>
      <c r="FN1418" s="13"/>
      <c r="FO1418" s="13"/>
      <c r="FP1418" s="13"/>
      <c r="FQ1418" s="13"/>
      <c r="FR1418" s="13"/>
      <c r="FS1418" s="13"/>
      <c r="FT1418" s="13"/>
      <c r="FU1418" s="13"/>
      <c r="FV1418" s="13"/>
      <c r="FW1418" s="13"/>
      <c r="FX1418" s="13"/>
      <c r="FY1418" s="13"/>
      <c r="FZ1418" s="13"/>
      <c r="GA1418" s="13"/>
      <c r="GB1418" s="13"/>
      <c r="GC1418" s="13"/>
      <c r="GD1418" s="13"/>
      <c r="GE1418" s="13"/>
    </row>
    <row r="1419" spans="1:187" x14ac:dyDescent="0.2">
      <c r="A1419" s="3"/>
      <c r="B1419" s="3"/>
      <c r="C1419" s="11"/>
      <c r="D1419" s="11"/>
      <c r="E1419" s="11"/>
      <c r="F1419" s="11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EZ1419" s="14"/>
      <c r="FA1419" s="14"/>
      <c r="FB1419" s="14"/>
      <c r="FC1419" s="14"/>
      <c r="FD1419" s="14"/>
      <c r="FE1419" s="14"/>
      <c r="FF1419" s="14"/>
      <c r="FG1419" s="14"/>
      <c r="FH1419" s="14"/>
      <c r="FI1419" s="14"/>
      <c r="FJ1419" s="14"/>
      <c r="FK1419" s="14"/>
      <c r="FL1419" s="14"/>
      <c r="FM1419" s="14"/>
      <c r="FN1419" s="14"/>
      <c r="FO1419" s="14"/>
      <c r="FP1419" s="14"/>
      <c r="FQ1419" s="14"/>
      <c r="FR1419" s="14"/>
      <c r="FS1419" s="14"/>
      <c r="FT1419" s="14"/>
      <c r="FU1419" s="14"/>
      <c r="FV1419" s="14"/>
      <c r="FW1419" s="14"/>
      <c r="FX1419" s="14"/>
      <c r="FY1419" s="14"/>
      <c r="FZ1419" s="14"/>
      <c r="GA1419" s="14"/>
      <c r="GB1419" s="14"/>
      <c r="GC1419" s="14"/>
      <c r="GD1419" s="14"/>
      <c r="GE1419" s="14"/>
    </row>
    <row r="1420" spans="1:187" x14ac:dyDescent="0.2">
      <c r="A1420" s="3"/>
      <c r="B1420" s="3"/>
      <c r="C1420" s="11"/>
      <c r="D1420" s="11"/>
      <c r="E1420" s="11"/>
      <c r="F1420" s="11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EZ1420" s="4"/>
      <c r="FA1420" s="4"/>
      <c r="FB1420" s="4"/>
      <c r="FC1420" s="4"/>
      <c r="FD1420" s="4"/>
      <c r="FE1420" s="4"/>
      <c r="FF1420" s="4"/>
      <c r="FG1420" s="4"/>
      <c r="FH1420" s="4"/>
      <c r="FI1420" s="4"/>
      <c r="FJ1420" s="4"/>
      <c r="FK1420" s="4"/>
      <c r="FL1420" s="4"/>
      <c r="FM1420" s="4"/>
      <c r="FN1420" s="4"/>
      <c r="FO1420" s="4"/>
      <c r="FP1420" s="4"/>
      <c r="FQ1420" s="4"/>
      <c r="FR1420" s="4"/>
      <c r="FS1420" s="4"/>
      <c r="FT1420" s="4"/>
      <c r="FU1420" s="4"/>
      <c r="FV1420" s="4"/>
      <c r="FW1420" s="4"/>
      <c r="FX1420" s="4"/>
      <c r="FY1420" s="4"/>
      <c r="FZ1420" s="4"/>
      <c r="GA1420" s="4"/>
      <c r="GB1420" s="4"/>
      <c r="GC1420" s="4"/>
      <c r="GD1420" s="4"/>
      <c r="GE1420" s="4"/>
    </row>
    <row r="1421" spans="1:187" x14ac:dyDescent="0.2">
      <c r="A1421" s="3"/>
      <c r="B1421" s="3"/>
      <c r="C1421" s="11"/>
      <c r="D1421" s="11"/>
      <c r="E1421" s="11"/>
      <c r="F1421" s="11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  <c r="EZ1421" s="4"/>
      <c r="FA1421" s="4"/>
      <c r="FB1421" s="4"/>
      <c r="FC1421" s="4"/>
      <c r="FD1421" s="4"/>
      <c r="FE1421" s="4"/>
      <c r="FF1421" s="4"/>
      <c r="FG1421" s="4"/>
      <c r="FH1421" s="4"/>
      <c r="FI1421" s="4"/>
      <c r="FJ1421" s="4"/>
      <c r="FK1421" s="4"/>
      <c r="FL1421" s="4"/>
      <c r="FM1421" s="4"/>
      <c r="FN1421" s="4"/>
      <c r="FO1421" s="4"/>
      <c r="FP1421" s="4"/>
      <c r="FQ1421" s="4"/>
      <c r="FR1421" s="4"/>
      <c r="FS1421" s="4"/>
      <c r="FT1421" s="4"/>
      <c r="FU1421" s="4"/>
      <c r="FV1421" s="4"/>
      <c r="FW1421" s="4"/>
      <c r="FX1421" s="4"/>
      <c r="FY1421" s="4"/>
      <c r="FZ1421" s="4"/>
      <c r="GA1421" s="4"/>
      <c r="GB1421" s="4"/>
      <c r="GC1421" s="4"/>
      <c r="GD1421" s="4"/>
      <c r="GE1421" s="4"/>
    </row>
    <row r="1422" spans="1:187" x14ac:dyDescent="0.2">
      <c r="A1422" s="3"/>
      <c r="B1422" s="3"/>
      <c r="C1422" s="11"/>
      <c r="D1422" s="11"/>
      <c r="E1422" s="11"/>
      <c r="F1422" s="11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  <c r="EZ1422" s="13"/>
      <c r="FA1422" s="13"/>
      <c r="FB1422" s="13"/>
      <c r="FC1422" s="13"/>
      <c r="FD1422" s="13"/>
      <c r="FE1422" s="13"/>
      <c r="FF1422" s="13"/>
      <c r="FG1422" s="13"/>
      <c r="FH1422" s="13"/>
      <c r="FI1422" s="13"/>
      <c r="FJ1422" s="13"/>
      <c r="FK1422" s="13"/>
      <c r="FL1422" s="13"/>
      <c r="FM1422" s="13"/>
      <c r="FN1422" s="13"/>
      <c r="FO1422" s="13"/>
      <c r="FP1422" s="13"/>
      <c r="FQ1422" s="13"/>
      <c r="FR1422" s="13"/>
      <c r="FS1422" s="13"/>
      <c r="FT1422" s="13"/>
      <c r="FU1422" s="13"/>
      <c r="FV1422" s="13"/>
      <c r="FW1422" s="13"/>
      <c r="FX1422" s="13"/>
      <c r="FY1422" s="13"/>
      <c r="FZ1422" s="13"/>
      <c r="GA1422" s="13"/>
      <c r="GB1422" s="13"/>
      <c r="GC1422" s="13"/>
      <c r="GD1422" s="13"/>
      <c r="GE1422" s="13"/>
    </row>
    <row r="1423" spans="1:187" x14ac:dyDescent="0.2">
      <c r="A1423" s="3"/>
      <c r="B1423" s="3"/>
      <c r="C1423" s="11"/>
      <c r="D1423" s="11"/>
      <c r="E1423" s="11"/>
      <c r="F1423" s="11"/>
      <c r="G1423" s="11"/>
      <c r="H1423" s="11"/>
      <c r="I1423" s="11"/>
      <c r="J1423" s="11"/>
      <c r="K1423" s="11"/>
      <c r="L1423" s="11"/>
      <c r="M1423" s="11"/>
      <c r="N1423" s="11"/>
      <c r="O1423" s="11"/>
      <c r="P1423" s="11"/>
      <c r="Q1423" s="11"/>
      <c r="R1423" s="11"/>
      <c r="EZ1423" s="14"/>
      <c r="FA1423" s="14"/>
      <c r="FB1423" s="14"/>
      <c r="FC1423" s="14"/>
      <c r="FD1423" s="14"/>
      <c r="FE1423" s="14"/>
      <c r="FF1423" s="14"/>
      <c r="FG1423" s="14"/>
      <c r="FH1423" s="14"/>
      <c r="FI1423" s="14"/>
      <c r="FJ1423" s="14"/>
      <c r="FK1423" s="14"/>
      <c r="FL1423" s="14"/>
      <c r="FM1423" s="14"/>
      <c r="FN1423" s="14"/>
      <c r="FO1423" s="14"/>
      <c r="FP1423" s="14"/>
      <c r="FQ1423" s="14"/>
      <c r="FR1423" s="14"/>
      <c r="FS1423" s="14"/>
      <c r="FT1423" s="14"/>
      <c r="FU1423" s="14"/>
      <c r="FV1423" s="14"/>
      <c r="FW1423" s="14"/>
      <c r="FX1423" s="14"/>
      <c r="FY1423" s="14"/>
      <c r="FZ1423" s="14"/>
      <c r="GA1423" s="14"/>
      <c r="GB1423" s="14"/>
      <c r="GC1423" s="14"/>
      <c r="GD1423" s="14"/>
      <c r="GE1423" s="14"/>
    </row>
    <row r="1424" spans="1:187" x14ac:dyDescent="0.2">
      <c r="A1424" s="3"/>
      <c r="B1424" s="3"/>
      <c r="C1424" s="11"/>
      <c r="D1424" s="11"/>
      <c r="E1424" s="11"/>
      <c r="F1424" s="11"/>
      <c r="G1424" s="11"/>
      <c r="H1424" s="11"/>
      <c r="I1424" s="11"/>
      <c r="J1424" s="11"/>
      <c r="K1424" s="11"/>
      <c r="L1424" s="11"/>
      <c r="M1424" s="11"/>
      <c r="N1424" s="11"/>
      <c r="O1424" s="11"/>
      <c r="P1424" s="11"/>
      <c r="Q1424" s="11"/>
      <c r="R1424" s="11"/>
      <c r="EZ1424" s="4"/>
      <c r="FA1424" s="4"/>
      <c r="FB1424" s="4"/>
      <c r="FC1424" s="4"/>
      <c r="FD1424" s="4"/>
      <c r="FE1424" s="4"/>
      <c r="FF1424" s="4"/>
      <c r="FG1424" s="4"/>
      <c r="FH1424" s="4"/>
      <c r="FI1424" s="4"/>
      <c r="FJ1424" s="4"/>
      <c r="FK1424" s="4"/>
      <c r="FL1424" s="4"/>
      <c r="FM1424" s="4"/>
      <c r="FN1424" s="4"/>
      <c r="FO1424" s="4"/>
      <c r="FP1424" s="4"/>
      <c r="FQ1424" s="4"/>
      <c r="FR1424" s="4"/>
      <c r="FS1424" s="4"/>
      <c r="FT1424" s="4"/>
      <c r="FU1424" s="4"/>
      <c r="FV1424" s="4"/>
      <c r="FW1424" s="4"/>
      <c r="FX1424" s="4"/>
      <c r="FY1424" s="4"/>
      <c r="FZ1424" s="4"/>
      <c r="GA1424" s="4"/>
      <c r="GB1424" s="4"/>
      <c r="GC1424" s="4"/>
      <c r="GD1424" s="4"/>
      <c r="GE1424" s="4"/>
    </row>
    <row r="1425" spans="1:187" x14ac:dyDescent="0.2">
      <c r="A1425" s="3"/>
      <c r="B1425" s="3"/>
      <c r="C1425" s="11"/>
      <c r="D1425" s="11"/>
      <c r="E1425" s="11"/>
      <c r="F1425" s="11"/>
      <c r="G1425" s="11"/>
      <c r="H1425" s="11"/>
      <c r="I1425" s="11"/>
      <c r="J1425" s="11"/>
      <c r="K1425" s="11"/>
      <c r="L1425" s="11"/>
      <c r="M1425" s="11"/>
      <c r="N1425" s="11"/>
      <c r="O1425" s="11"/>
      <c r="P1425" s="11"/>
      <c r="Q1425" s="11"/>
      <c r="R1425" s="11"/>
      <c r="EZ1425" s="4"/>
      <c r="FA1425" s="4"/>
      <c r="FB1425" s="4"/>
      <c r="FC1425" s="4"/>
      <c r="FD1425" s="4"/>
      <c r="FE1425" s="4"/>
      <c r="FF1425" s="4"/>
      <c r="FG1425" s="4"/>
      <c r="FH1425" s="4"/>
      <c r="FI1425" s="4"/>
      <c r="FJ1425" s="4"/>
      <c r="FK1425" s="4"/>
      <c r="FL1425" s="4"/>
      <c r="FM1425" s="4"/>
      <c r="FN1425" s="4"/>
      <c r="FO1425" s="4"/>
      <c r="FP1425" s="4"/>
      <c r="FQ1425" s="4"/>
      <c r="FR1425" s="4"/>
      <c r="FS1425" s="4"/>
      <c r="FT1425" s="4"/>
      <c r="FU1425" s="4"/>
      <c r="FV1425" s="4"/>
      <c r="FW1425" s="4"/>
      <c r="FX1425" s="4"/>
      <c r="FY1425" s="4"/>
      <c r="FZ1425" s="4"/>
      <c r="GA1425" s="4"/>
      <c r="GB1425" s="4"/>
      <c r="GC1425" s="4"/>
      <c r="GD1425" s="4"/>
      <c r="GE1425" s="4"/>
    </row>
    <row r="1426" spans="1:187" x14ac:dyDescent="0.2">
      <c r="A1426" s="3"/>
      <c r="B1426" s="3"/>
      <c r="C1426" s="11"/>
      <c r="D1426" s="11"/>
      <c r="E1426" s="11"/>
      <c r="F1426" s="11"/>
      <c r="G1426" s="11"/>
      <c r="H1426" s="11"/>
      <c r="I1426" s="11"/>
      <c r="J1426" s="11"/>
      <c r="K1426" s="11"/>
      <c r="L1426" s="11"/>
      <c r="M1426" s="11"/>
      <c r="N1426" s="11"/>
      <c r="O1426" s="11"/>
      <c r="P1426" s="11"/>
      <c r="Q1426" s="11"/>
      <c r="R1426" s="11"/>
      <c r="EZ1426" s="13"/>
      <c r="FA1426" s="13"/>
      <c r="FB1426" s="13"/>
      <c r="FC1426" s="13"/>
      <c r="FD1426" s="13"/>
      <c r="FE1426" s="13"/>
      <c r="FF1426" s="13"/>
      <c r="FG1426" s="13"/>
      <c r="FH1426" s="13"/>
      <c r="FI1426" s="13"/>
      <c r="FJ1426" s="13"/>
      <c r="FK1426" s="13"/>
      <c r="FL1426" s="13"/>
      <c r="FM1426" s="13"/>
      <c r="FN1426" s="13"/>
      <c r="FO1426" s="13"/>
      <c r="FP1426" s="13"/>
      <c r="FQ1426" s="13"/>
      <c r="FR1426" s="13"/>
      <c r="FS1426" s="13"/>
      <c r="FT1426" s="13"/>
      <c r="FU1426" s="13"/>
      <c r="FV1426" s="13"/>
      <c r="FW1426" s="13"/>
      <c r="FX1426" s="13"/>
      <c r="FY1426" s="13"/>
      <c r="FZ1426" s="13"/>
      <c r="GA1426" s="13"/>
      <c r="GB1426" s="13"/>
      <c r="GC1426" s="13"/>
      <c r="GD1426" s="13"/>
      <c r="GE1426" s="13"/>
    </row>
    <row r="1427" spans="1:187" x14ac:dyDescent="0.2">
      <c r="A1427" s="3"/>
      <c r="B1427" s="3"/>
      <c r="C1427" s="11"/>
      <c r="D1427" s="11"/>
      <c r="E1427" s="11"/>
      <c r="F1427" s="11"/>
      <c r="G1427" s="11"/>
      <c r="H1427" s="11"/>
      <c r="I1427" s="11"/>
      <c r="J1427" s="11"/>
      <c r="K1427" s="11"/>
      <c r="L1427" s="11"/>
      <c r="M1427" s="11"/>
      <c r="N1427" s="11"/>
      <c r="O1427" s="11"/>
      <c r="P1427" s="11"/>
      <c r="Q1427" s="11"/>
      <c r="R1427" s="11"/>
      <c r="EZ1427" s="14"/>
      <c r="FA1427" s="14"/>
      <c r="FB1427" s="14"/>
      <c r="FC1427" s="14"/>
      <c r="FD1427" s="14"/>
      <c r="FE1427" s="14"/>
      <c r="FF1427" s="14"/>
      <c r="FG1427" s="14"/>
      <c r="FH1427" s="14"/>
      <c r="FI1427" s="14"/>
      <c r="FJ1427" s="14"/>
      <c r="FK1427" s="14"/>
      <c r="FL1427" s="14"/>
      <c r="FM1427" s="14"/>
      <c r="FN1427" s="14"/>
      <c r="FO1427" s="14"/>
      <c r="FP1427" s="14"/>
      <c r="FQ1427" s="14"/>
      <c r="FR1427" s="14"/>
      <c r="FS1427" s="14"/>
      <c r="FT1427" s="14"/>
      <c r="FU1427" s="14"/>
      <c r="FV1427" s="14"/>
      <c r="FW1427" s="14"/>
      <c r="FX1427" s="14"/>
      <c r="FY1427" s="14"/>
      <c r="FZ1427" s="14"/>
      <c r="GA1427" s="14"/>
      <c r="GB1427" s="14"/>
      <c r="GC1427" s="14"/>
      <c r="GD1427" s="14"/>
      <c r="GE1427" s="14"/>
    </row>
    <row r="1428" spans="1:187" x14ac:dyDescent="0.2">
      <c r="A1428" s="3"/>
      <c r="B1428" s="3"/>
      <c r="C1428" s="11"/>
      <c r="D1428" s="11"/>
      <c r="E1428" s="11"/>
      <c r="F1428" s="11"/>
      <c r="G1428" s="11"/>
      <c r="H1428" s="11"/>
      <c r="I1428" s="11"/>
      <c r="J1428" s="11"/>
      <c r="K1428" s="11"/>
      <c r="L1428" s="11"/>
      <c r="M1428" s="11"/>
      <c r="N1428" s="11"/>
      <c r="O1428" s="11"/>
      <c r="P1428" s="11"/>
      <c r="Q1428" s="11"/>
      <c r="R1428" s="11"/>
      <c r="EZ1428" s="4"/>
      <c r="FA1428" s="4"/>
      <c r="FB1428" s="4"/>
      <c r="FC1428" s="4"/>
      <c r="FD1428" s="4"/>
      <c r="FE1428" s="4"/>
      <c r="FF1428" s="4"/>
      <c r="FG1428" s="4"/>
      <c r="FH1428" s="4"/>
      <c r="FI1428" s="4"/>
      <c r="FJ1428" s="4"/>
      <c r="FK1428" s="4"/>
      <c r="FL1428" s="4"/>
      <c r="FM1428" s="4"/>
      <c r="FN1428" s="4"/>
      <c r="FO1428" s="4"/>
      <c r="FP1428" s="4"/>
      <c r="FQ1428" s="4"/>
      <c r="FR1428" s="4"/>
      <c r="FS1428" s="4"/>
      <c r="FT1428" s="4"/>
      <c r="FU1428" s="4"/>
      <c r="FV1428" s="4"/>
      <c r="FW1428" s="4"/>
      <c r="FX1428" s="4"/>
      <c r="FY1428" s="4"/>
      <c r="FZ1428" s="4"/>
      <c r="GA1428" s="4"/>
      <c r="GB1428" s="4"/>
      <c r="GC1428" s="4"/>
      <c r="GD1428" s="4"/>
      <c r="GE1428" s="4"/>
    </row>
    <row r="1429" spans="1:187" x14ac:dyDescent="0.2">
      <c r="A1429" s="3"/>
      <c r="B1429" s="3"/>
      <c r="C1429" s="11"/>
      <c r="D1429" s="11"/>
      <c r="E1429" s="11"/>
      <c r="F1429" s="11"/>
      <c r="G1429" s="11"/>
      <c r="H1429" s="11"/>
      <c r="I1429" s="11"/>
      <c r="J1429" s="11"/>
      <c r="K1429" s="11"/>
      <c r="L1429" s="11"/>
      <c r="M1429" s="11"/>
      <c r="N1429" s="11"/>
      <c r="O1429" s="11"/>
      <c r="P1429" s="11"/>
      <c r="Q1429" s="11"/>
      <c r="R1429" s="11"/>
      <c r="EZ1429" s="4"/>
      <c r="FA1429" s="4"/>
      <c r="FB1429" s="4"/>
      <c r="FC1429" s="4"/>
      <c r="FD1429" s="4"/>
      <c r="FE1429" s="4"/>
      <c r="FF1429" s="4"/>
      <c r="FG1429" s="4"/>
      <c r="FH1429" s="4"/>
      <c r="FI1429" s="4"/>
      <c r="FJ1429" s="4"/>
      <c r="FK1429" s="4"/>
      <c r="FL1429" s="4"/>
      <c r="FM1429" s="4"/>
      <c r="FN1429" s="4"/>
      <c r="FO1429" s="4"/>
      <c r="FP1429" s="4"/>
      <c r="FQ1429" s="4"/>
      <c r="FR1429" s="4"/>
      <c r="FS1429" s="4"/>
      <c r="FT1429" s="4"/>
      <c r="FU1429" s="4"/>
      <c r="FV1429" s="4"/>
      <c r="FW1429" s="4"/>
      <c r="FX1429" s="4"/>
      <c r="FY1429" s="4"/>
      <c r="FZ1429" s="4"/>
      <c r="GA1429" s="4"/>
      <c r="GB1429" s="4"/>
      <c r="GC1429" s="4"/>
      <c r="GD1429" s="4"/>
      <c r="GE1429" s="4"/>
    </row>
    <row r="1430" spans="1:187" x14ac:dyDescent="0.2">
      <c r="A1430" s="3"/>
      <c r="B1430" s="3"/>
      <c r="C1430" s="11"/>
      <c r="D1430" s="11"/>
      <c r="E1430" s="11"/>
      <c r="F1430" s="11"/>
      <c r="G1430" s="11"/>
      <c r="H1430" s="11"/>
      <c r="I1430" s="11"/>
      <c r="J1430" s="11"/>
      <c r="K1430" s="11"/>
      <c r="L1430" s="11"/>
      <c r="M1430" s="11"/>
      <c r="N1430" s="11"/>
      <c r="O1430" s="11"/>
      <c r="P1430" s="11"/>
      <c r="Q1430" s="11"/>
      <c r="R1430" s="11"/>
      <c r="EZ1430" s="13"/>
      <c r="FA1430" s="13"/>
      <c r="FB1430" s="13"/>
      <c r="FC1430" s="13"/>
      <c r="FD1430" s="13"/>
      <c r="FE1430" s="13"/>
      <c r="FF1430" s="13"/>
      <c r="FG1430" s="13"/>
      <c r="FH1430" s="13"/>
      <c r="FI1430" s="13"/>
      <c r="FJ1430" s="13"/>
      <c r="FK1430" s="13"/>
      <c r="FL1430" s="13"/>
      <c r="FM1430" s="13"/>
      <c r="FN1430" s="13"/>
      <c r="FO1430" s="13"/>
      <c r="FP1430" s="13"/>
      <c r="FQ1430" s="13"/>
      <c r="FR1430" s="13"/>
      <c r="FS1430" s="13"/>
      <c r="FT1430" s="13"/>
      <c r="FU1430" s="13"/>
      <c r="FV1430" s="13"/>
      <c r="FW1430" s="13"/>
      <c r="FX1430" s="13"/>
      <c r="FY1430" s="13"/>
      <c r="FZ1430" s="13"/>
      <c r="GA1430" s="13"/>
      <c r="GB1430" s="13"/>
      <c r="GC1430" s="13"/>
      <c r="GD1430" s="13"/>
      <c r="GE1430" s="13"/>
    </row>
    <row r="1431" spans="1:187" x14ac:dyDescent="0.2">
      <c r="A1431" s="3"/>
      <c r="B1431" s="3"/>
      <c r="C1431" s="11"/>
      <c r="D1431" s="11"/>
      <c r="E1431" s="11"/>
      <c r="F1431" s="11"/>
      <c r="G1431" s="11"/>
      <c r="H1431" s="11"/>
      <c r="I1431" s="11"/>
      <c r="J1431" s="11"/>
      <c r="K1431" s="11"/>
      <c r="L1431" s="11"/>
      <c r="M1431" s="11"/>
      <c r="N1431" s="11"/>
      <c r="O1431" s="11"/>
      <c r="P1431" s="11"/>
      <c r="Q1431" s="11"/>
      <c r="R1431" s="11"/>
      <c r="EZ1431" s="14"/>
      <c r="FA1431" s="14"/>
      <c r="FB1431" s="14"/>
      <c r="FC1431" s="14"/>
      <c r="FD1431" s="14"/>
      <c r="FE1431" s="14"/>
      <c r="FF1431" s="14"/>
      <c r="FG1431" s="14"/>
      <c r="FH1431" s="14"/>
      <c r="FI1431" s="14"/>
      <c r="FJ1431" s="14"/>
      <c r="FK1431" s="14"/>
      <c r="FL1431" s="14"/>
      <c r="FM1431" s="14"/>
      <c r="FN1431" s="14"/>
      <c r="FO1431" s="14"/>
      <c r="FP1431" s="14"/>
      <c r="FQ1431" s="14"/>
      <c r="FR1431" s="14"/>
      <c r="FS1431" s="14"/>
      <c r="FT1431" s="14"/>
      <c r="FU1431" s="14"/>
      <c r="FV1431" s="14"/>
      <c r="FW1431" s="14"/>
      <c r="FX1431" s="14"/>
      <c r="FY1431" s="14"/>
      <c r="FZ1431" s="14"/>
      <c r="GA1431" s="14"/>
      <c r="GB1431" s="14"/>
      <c r="GC1431" s="14"/>
      <c r="GD1431" s="14"/>
      <c r="GE1431" s="14"/>
    </row>
    <row r="1432" spans="1:187" x14ac:dyDescent="0.2">
      <c r="A1432" s="3"/>
      <c r="B1432" s="3"/>
      <c r="C1432" s="11"/>
      <c r="D1432" s="11"/>
      <c r="E1432" s="11"/>
      <c r="F1432" s="11"/>
      <c r="G1432" s="11"/>
      <c r="H1432" s="11"/>
      <c r="I1432" s="11"/>
      <c r="J1432" s="11"/>
      <c r="K1432" s="11"/>
      <c r="L1432" s="11"/>
      <c r="M1432" s="11"/>
      <c r="N1432" s="11"/>
      <c r="O1432" s="11"/>
      <c r="P1432" s="11"/>
      <c r="Q1432" s="11"/>
      <c r="R1432" s="11"/>
      <c r="EZ1432" s="4"/>
      <c r="FA1432" s="4"/>
      <c r="FB1432" s="4"/>
      <c r="FC1432" s="4"/>
      <c r="FD1432" s="4"/>
      <c r="FE1432" s="4"/>
      <c r="FF1432" s="4"/>
      <c r="FG1432" s="4"/>
      <c r="FH1432" s="4"/>
      <c r="FI1432" s="4"/>
      <c r="FJ1432" s="4"/>
      <c r="FK1432" s="4"/>
      <c r="FL1432" s="4"/>
      <c r="FM1432" s="4"/>
      <c r="FN1432" s="4"/>
      <c r="FO1432" s="4"/>
      <c r="FP1432" s="4"/>
      <c r="FQ1432" s="4"/>
      <c r="FR1432" s="4"/>
      <c r="FS1432" s="4"/>
      <c r="FT1432" s="4"/>
      <c r="FU1432" s="4"/>
      <c r="FV1432" s="4"/>
      <c r="FW1432" s="4"/>
      <c r="FX1432" s="4"/>
      <c r="FY1432" s="4"/>
      <c r="FZ1432" s="4"/>
      <c r="GA1432" s="4"/>
      <c r="GB1432" s="4"/>
      <c r="GC1432" s="4"/>
      <c r="GD1432" s="4"/>
      <c r="GE1432" s="4"/>
    </row>
    <row r="1433" spans="1:187" x14ac:dyDescent="0.2">
      <c r="A1433" s="3"/>
      <c r="B1433" s="3"/>
      <c r="C1433" s="11"/>
      <c r="D1433" s="11"/>
      <c r="E1433" s="11"/>
      <c r="F1433" s="11"/>
      <c r="G1433" s="11"/>
      <c r="H1433" s="11"/>
      <c r="I1433" s="11"/>
      <c r="J1433" s="11"/>
      <c r="K1433" s="11"/>
      <c r="L1433" s="11"/>
      <c r="M1433" s="11"/>
      <c r="N1433" s="11"/>
      <c r="O1433" s="11"/>
      <c r="P1433" s="11"/>
      <c r="Q1433" s="11"/>
      <c r="R1433" s="11"/>
      <c r="EZ1433" s="4"/>
      <c r="FA1433" s="4"/>
      <c r="FB1433" s="4"/>
      <c r="FC1433" s="4"/>
      <c r="FD1433" s="4"/>
      <c r="FE1433" s="4"/>
      <c r="FF1433" s="4"/>
      <c r="FG1433" s="4"/>
      <c r="FH1433" s="4"/>
      <c r="FI1433" s="4"/>
      <c r="FJ1433" s="4"/>
      <c r="FK1433" s="4"/>
      <c r="FL1433" s="4"/>
      <c r="FM1433" s="4"/>
      <c r="FN1433" s="4"/>
      <c r="FO1433" s="4"/>
      <c r="FP1433" s="4"/>
      <c r="FQ1433" s="4"/>
      <c r="FR1433" s="4"/>
      <c r="FS1433" s="4"/>
      <c r="FT1433" s="4"/>
      <c r="FU1433" s="4"/>
      <c r="FV1433" s="4"/>
      <c r="FW1433" s="4"/>
      <c r="FX1433" s="4"/>
      <c r="FY1433" s="4"/>
      <c r="FZ1433" s="4"/>
      <c r="GA1433" s="4"/>
      <c r="GB1433" s="4"/>
      <c r="GC1433" s="4"/>
      <c r="GD1433" s="4"/>
      <c r="GE1433" s="4"/>
    </row>
    <row r="1434" spans="1:187" x14ac:dyDescent="0.2">
      <c r="A1434" s="3"/>
      <c r="B1434" s="3"/>
      <c r="C1434" s="11"/>
      <c r="D1434" s="11"/>
      <c r="E1434" s="11"/>
      <c r="F1434" s="11"/>
      <c r="G1434" s="11"/>
      <c r="H1434" s="11"/>
      <c r="I1434" s="11"/>
      <c r="J1434" s="11"/>
      <c r="K1434" s="11"/>
      <c r="L1434" s="11"/>
      <c r="M1434" s="11"/>
      <c r="N1434" s="11"/>
      <c r="O1434" s="11"/>
      <c r="P1434" s="11"/>
      <c r="Q1434" s="11"/>
      <c r="R1434" s="11"/>
      <c r="EZ1434" s="13"/>
      <c r="FA1434" s="13"/>
      <c r="FB1434" s="13"/>
      <c r="FC1434" s="13"/>
      <c r="FD1434" s="13"/>
      <c r="FE1434" s="13"/>
      <c r="FF1434" s="13"/>
      <c r="FG1434" s="13"/>
      <c r="FH1434" s="13"/>
      <c r="FI1434" s="13"/>
      <c r="FJ1434" s="13"/>
      <c r="FK1434" s="13"/>
      <c r="FL1434" s="13"/>
      <c r="FM1434" s="13"/>
      <c r="FN1434" s="13"/>
      <c r="FO1434" s="13"/>
      <c r="FP1434" s="13"/>
      <c r="FQ1434" s="13"/>
      <c r="FR1434" s="13"/>
      <c r="FS1434" s="13"/>
      <c r="FT1434" s="13"/>
      <c r="FU1434" s="13"/>
      <c r="FV1434" s="13"/>
      <c r="FW1434" s="13"/>
      <c r="FX1434" s="13"/>
      <c r="FY1434" s="13"/>
      <c r="FZ1434" s="13"/>
      <c r="GA1434" s="13"/>
      <c r="GB1434" s="13"/>
      <c r="GC1434" s="13"/>
      <c r="GD1434" s="13"/>
      <c r="GE1434" s="13"/>
    </row>
    <row r="1435" spans="1:187" x14ac:dyDescent="0.2">
      <c r="A1435" s="3"/>
      <c r="B1435" s="3"/>
      <c r="C1435" s="11"/>
      <c r="D1435" s="11"/>
      <c r="E1435" s="11"/>
      <c r="F1435" s="11"/>
      <c r="G1435" s="11"/>
      <c r="H1435" s="11"/>
      <c r="I1435" s="11"/>
      <c r="J1435" s="11"/>
      <c r="K1435" s="11"/>
      <c r="L1435" s="11"/>
      <c r="M1435" s="11"/>
      <c r="N1435" s="11"/>
      <c r="O1435" s="11"/>
      <c r="P1435" s="11"/>
      <c r="Q1435" s="11"/>
      <c r="R1435" s="11"/>
      <c r="EZ1435" s="14"/>
      <c r="FA1435" s="14"/>
      <c r="FB1435" s="14"/>
      <c r="FC1435" s="14"/>
      <c r="FD1435" s="14"/>
      <c r="FE1435" s="14"/>
      <c r="FF1435" s="14"/>
      <c r="FG1435" s="14"/>
      <c r="FH1435" s="14"/>
      <c r="FI1435" s="14"/>
      <c r="FJ1435" s="14"/>
      <c r="FK1435" s="14"/>
      <c r="FL1435" s="14"/>
      <c r="FM1435" s="14"/>
      <c r="FN1435" s="14"/>
      <c r="FO1435" s="14"/>
      <c r="FP1435" s="14"/>
      <c r="FQ1435" s="14"/>
      <c r="FR1435" s="14"/>
      <c r="FS1435" s="14"/>
      <c r="FT1435" s="14"/>
      <c r="FU1435" s="14"/>
      <c r="FV1435" s="14"/>
      <c r="FW1435" s="14"/>
      <c r="FX1435" s="14"/>
      <c r="FY1435" s="14"/>
      <c r="FZ1435" s="14"/>
      <c r="GA1435" s="14"/>
      <c r="GB1435" s="14"/>
      <c r="GC1435" s="14"/>
      <c r="GD1435" s="14"/>
      <c r="GE1435" s="14"/>
    </row>
    <row r="1436" spans="1:187" x14ac:dyDescent="0.2">
      <c r="A1436" s="3"/>
      <c r="B1436" s="3"/>
      <c r="C1436" s="11"/>
      <c r="D1436" s="11"/>
      <c r="E1436" s="11"/>
      <c r="F1436" s="11"/>
      <c r="G1436" s="11"/>
      <c r="H1436" s="11"/>
      <c r="I1436" s="11"/>
      <c r="J1436" s="11"/>
      <c r="K1436" s="11"/>
      <c r="L1436" s="11"/>
      <c r="M1436" s="11"/>
      <c r="N1436" s="11"/>
      <c r="O1436" s="11"/>
      <c r="P1436" s="11"/>
      <c r="Q1436" s="11"/>
      <c r="R1436" s="11"/>
      <c r="EZ1436" s="4"/>
      <c r="FA1436" s="4"/>
      <c r="FB1436" s="4"/>
      <c r="FC1436" s="4"/>
      <c r="FD1436" s="4"/>
      <c r="FE1436" s="4"/>
      <c r="FF1436" s="4"/>
      <c r="FG1436" s="4"/>
      <c r="FH1436" s="4"/>
      <c r="FI1436" s="4"/>
      <c r="FJ1436" s="4"/>
      <c r="FK1436" s="4"/>
      <c r="FL1436" s="4"/>
      <c r="FM1436" s="4"/>
      <c r="FN1436" s="4"/>
      <c r="FO1436" s="4"/>
      <c r="FP1436" s="4"/>
      <c r="FQ1436" s="4"/>
      <c r="FR1436" s="4"/>
      <c r="FS1436" s="4"/>
      <c r="FT1436" s="4"/>
      <c r="FU1436" s="4"/>
      <c r="FV1436" s="4"/>
      <c r="FW1436" s="4"/>
      <c r="FX1436" s="4"/>
      <c r="FY1436" s="4"/>
      <c r="FZ1436" s="4"/>
      <c r="GA1436" s="4"/>
      <c r="GB1436" s="4"/>
      <c r="GC1436" s="4"/>
      <c r="GD1436" s="4"/>
      <c r="GE1436" s="4"/>
    </row>
    <row r="1437" spans="1:187" x14ac:dyDescent="0.2">
      <c r="A1437" s="3"/>
      <c r="B1437" s="3"/>
      <c r="C1437" s="11"/>
      <c r="D1437" s="11"/>
      <c r="E1437" s="11"/>
      <c r="F1437" s="11"/>
      <c r="G1437" s="11"/>
      <c r="H1437" s="11"/>
      <c r="I1437" s="11"/>
      <c r="J1437" s="11"/>
      <c r="K1437" s="11"/>
      <c r="L1437" s="11"/>
      <c r="M1437" s="11"/>
      <c r="N1437" s="11"/>
      <c r="O1437" s="11"/>
      <c r="P1437" s="11"/>
      <c r="Q1437" s="11"/>
      <c r="R1437" s="11"/>
      <c r="EZ1437" s="4"/>
      <c r="FA1437" s="4"/>
      <c r="FB1437" s="4"/>
      <c r="FC1437" s="4"/>
      <c r="FD1437" s="4"/>
      <c r="FE1437" s="4"/>
      <c r="FF1437" s="4"/>
      <c r="FG1437" s="4"/>
      <c r="FH1437" s="4"/>
      <c r="FI1437" s="4"/>
      <c r="FJ1437" s="4"/>
      <c r="FK1437" s="4"/>
      <c r="FL1437" s="4"/>
      <c r="FM1437" s="4"/>
      <c r="FN1437" s="4"/>
      <c r="FO1437" s="4"/>
      <c r="FP1437" s="4"/>
      <c r="FQ1437" s="4"/>
      <c r="FR1437" s="4"/>
      <c r="FS1437" s="4"/>
      <c r="FT1437" s="4"/>
      <c r="FU1437" s="4"/>
      <c r="FV1437" s="4"/>
      <c r="FW1437" s="4"/>
      <c r="FX1437" s="4"/>
      <c r="FY1437" s="4"/>
      <c r="FZ1437" s="4"/>
      <c r="GA1437" s="4"/>
      <c r="GB1437" s="4"/>
      <c r="GC1437" s="4"/>
      <c r="GD1437" s="4"/>
      <c r="GE1437" s="4"/>
    </row>
    <row r="1438" spans="1:187" x14ac:dyDescent="0.2">
      <c r="A1438" s="3"/>
      <c r="B1438" s="3"/>
      <c r="C1438" s="11"/>
      <c r="D1438" s="11"/>
      <c r="E1438" s="11"/>
      <c r="F1438" s="11"/>
      <c r="G1438" s="11"/>
      <c r="H1438" s="11"/>
      <c r="I1438" s="11"/>
      <c r="J1438" s="11"/>
      <c r="K1438" s="11"/>
      <c r="L1438" s="11"/>
      <c r="M1438" s="11"/>
      <c r="N1438" s="11"/>
      <c r="O1438" s="11"/>
      <c r="P1438" s="11"/>
      <c r="Q1438" s="11"/>
      <c r="R1438" s="11"/>
      <c r="EZ1438" s="13"/>
      <c r="FA1438" s="13"/>
      <c r="FB1438" s="13"/>
      <c r="FC1438" s="13"/>
      <c r="FD1438" s="13"/>
      <c r="FE1438" s="13"/>
      <c r="FF1438" s="13"/>
      <c r="FG1438" s="13"/>
      <c r="FH1438" s="13"/>
      <c r="FI1438" s="13"/>
      <c r="FJ1438" s="13"/>
      <c r="FK1438" s="13"/>
      <c r="FL1438" s="13"/>
      <c r="FM1438" s="13"/>
      <c r="FN1438" s="13"/>
      <c r="FO1438" s="13"/>
      <c r="FP1438" s="13"/>
      <c r="FQ1438" s="13"/>
      <c r="FR1438" s="13"/>
      <c r="FS1438" s="13"/>
      <c r="FT1438" s="13"/>
      <c r="FU1438" s="13"/>
      <c r="FV1438" s="13"/>
      <c r="FW1438" s="13"/>
      <c r="FX1438" s="13"/>
      <c r="FY1438" s="13"/>
      <c r="FZ1438" s="13"/>
      <c r="GA1438" s="13"/>
      <c r="GB1438" s="13"/>
      <c r="GC1438" s="13"/>
      <c r="GD1438" s="13"/>
      <c r="GE1438" s="13"/>
    </row>
    <row r="1439" spans="1:187" x14ac:dyDescent="0.2">
      <c r="A1439" s="3"/>
      <c r="B1439" s="3"/>
      <c r="C1439" s="11"/>
      <c r="D1439" s="11"/>
      <c r="E1439" s="11"/>
      <c r="F1439" s="11"/>
      <c r="G1439" s="11"/>
      <c r="H1439" s="11"/>
      <c r="I1439" s="11"/>
      <c r="J1439" s="11"/>
      <c r="K1439" s="11"/>
      <c r="L1439" s="11"/>
      <c r="M1439" s="11"/>
      <c r="N1439" s="11"/>
      <c r="O1439" s="11"/>
      <c r="P1439" s="11"/>
      <c r="Q1439" s="11"/>
      <c r="R1439" s="11"/>
      <c r="EZ1439" s="14"/>
      <c r="FA1439" s="14"/>
      <c r="FB1439" s="14"/>
      <c r="FC1439" s="14"/>
      <c r="FD1439" s="14"/>
      <c r="FE1439" s="14"/>
      <c r="FF1439" s="14"/>
      <c r="FG1439" s="14"/>
      <c r="FH1439" s="14"/>
      <c r="FI1439" s="14"/>
      <c r="FJ1439" s="14"/>
      <c r="FK1439" s="14"/>
      <c r="FL1439" s="14"/>
      <c r="FM1439" s="14"/>
      <c r="FN1439" s="14"/>
      <c r="FO1439" s="14"/>
      <c r="FP1439" s="14"/>
      <c r="FQ1439" s="14"/>
      <c r="FR1439" s="14"/>
      <c r="FS1439" s="14"/>
      <c r="FT1439" s="14"/>
      <c r="FU1439" s="14"/>
      <c r="FV1439" s="14"/>
      <c r="FW1439" s="14"/>
      <c r="FX1439" s="14"/>
      <c r="FY1439" s="14"/>
      <c r="FZ1439" s="14"/>
      <c r="GA1439" s="14"/>
      <c r="GB1439" s="14"/>
      <c r="GC1439" s="14"/>
      <c r="GD1439" s="14"/>
      <c r="GE1439" s="14"/>
    </row>
    <row r="1440" spans="1:187" x14ac:dyDescent="0.2">
      <c r="A1440" s="3"/>
      <c r="B1440" s="3"/>
      <c r="C1440" s="11"/>
      <c r="D1440" s="11"/>
      <c r="E1440" s="11"/>
      <c r="F1440" s="11"/>
      <c r="G1440" s="11"/>
      <c r="H1440" s="11"/>
      <c r="I1440" s="11"/>
      <c r="J1440" s="11"/>
      <c r="K1440" s="11"/>
      <c r="L1440" s="11"/>
      <c r="M1440" s="11"/>
      <c r="N1440" s="11"/>
      <c r="O1440" s="11"/>
      <c r="P1440" s="11"/>
      <c r="Q1440" s="11"/>
      <c r="R1440" s="11"/>
      <c r="EZ1440" s="4"/>
      <c r="FA1440" s="4"/>
      <c r="FB1440" s="4"/>
      <c r="FC1440" s="4"/>
      <c r="FD1440" s="4"/>
      <c r="FE1440" s="4"/>
      <c r="FF1440" s="4"/>
      <c r="FG1440" s="4"/>
      <c r="FH1440" s="4"/>
      <c r="FI1440" s="4"/>
      <c r="FJ1440" s="4"/>
      <c r="FK1440" s="4"/>
      <c r="FL1440" s="4"/>
      <c r="FM1440" s="4"/>
      <c r="FN1440" s="4"/>
      <c r="FO1440" s="4"/>
      <c r="FP1440" s="4"/>
      <c r="FQ1440" s="4"/>
      <c r="FR1440" s="4"/>
      <c r="FS1440" s="4"/>
      <c r="FT1440" s="4"/>
      <c r="FU1440" s="4"/>
      <c r="FV1440" s="4"/>
      <c r="FW1440" s="4"/>
      <c r="FX1440" s="4"/>
      <c r="FY1440" s="4"/>
      <c r="FZ1440" s="4"/>
      <c r="GA1440" s="4"/>
      <c r="GB1440" s="4"/>
      <c r="GC1440" s="4"/>
      <c r="GD1440" s="4"/>
      <c r="GE1440" s="4"/>
    </row>
    <row r="1441" spans="1:187" x14ac:dyDescent="0.2">
      <c r="A1441" s="3"/>
      <c r="B1441" s="3"/>
      <c r="C1441" s="11"/>
      <c r="D1441" s="11"/>
      <c r="E1441" s="11"/>
      <c r="F1441" s="11"/>
      <c r="G1441" s="11"/>
      <c r="H1441" s="11"/>
      <c r="I1441" s="11"/>
      <c r="J1441" s="11"/>
      <c r="K1441" s="11"/>
      <c r="L1441" s="11"/>
      <c r="M1441" s="11"/>
      <c r="N1441" s="11"/>
      <c r="O1441" s="11"/>
      <c r="P1441" s="11"/>
      <c r="Q1441" s="11"/>
      <c r="R1441" s="11"/>
      <c r="EZ1441" s="4"/>
      <c r="FA1441" s="4"/>
      <c r="FB1441" s="4"/>
      <c r="FC1441" s="4"/>
      <c r="FD1441" s="4"/>
      <c r="FE1441" s="4"/>
      <c r="FF1441" s="4"/>
      <c r="FG1441" s="4"/>
      <c r="FH1441" s="4"/>
      <c r="FI1441" s="4"/>
      <c r="FJ1441" s="4"/>
      <c r="FK1441" s="4"/>
      <c r="FL1441" s="4"/>
      <c r="FM1441" s="4"/>
      <c r="FN1441" s="4"/>
      <c r="FO1441" s="4"/>
      <c r="FP1441" s="4"/>
      <c r="FQ1441" s="4"/>
      <c r="FR1441" s="4"/>
      <c r="FS1441" s="4"/>
      <c r="FT1441" s="4"/>
      <c r="FU1441" s="4"/>
      <c r="FV1441" s="4"/>
      <c r="FW1441" s="4"/>
      <c r="FX1441" s="4"/>
      <c r="FY1441" s="4"/>
      <c r="FZ1441" s="4"/>
      <c r="GA1441" s="4"/>
      <c r="GB1441" s="4"/>
      <c r="GC1441" s="4"/>
      <c r="GD1441" s="4"/>
      <c r="GE1441" s="4"/>
    </row>
    <row r="1442" spans="1:187" x14ac:dyDescent="0.2">
      <c r="A1442" s="3"/>
      <c r="B1442" s="3"/>
      <c r="C1442" s="11"/>
      <c r="D1442" s="11"/>
      <c r="E1442" s="11"/>
      <c r="F1442" s="11"/>
      <c r="G1442" s="11"/>
      <c r="H1442" s="11"/>
      <c r="I1442" s="11"/>
      <c r="J1442" s="11"/>
      <c r="K1442" s="11"/>
      <c r="L1442" s="11"/>
      <c r="M1442" s="11"/>
      <c r="N1442" s="11"/>
      <c r="O1442" s="11"/>
      <c r="P1442" s="11"/>
      <c r="Q1442" s="11"/>
      <c r="R1442" s="11"/>
      <c r="EZ1442" s="13"/>
      <c r="FA1442" s="13"/>
      <c r="FB1442" s="13"/>
      <c r="FC1442" s="13"/>
      <c r="FD1442" s="13"/>
      <c r="FE1442" s="13"/>
      <c r="FF1442" s="13"/>
      <c r="FG1442" s="13"/>
      <c r="FH1442" s="13"/>
      <c r="FI1442" s="13"/>
      <c r="FJ1442" s="13"/>
      <c r="FK1442" s="13"/>
      <c r="FL1442" s="13"/>
      <c r="FM1442" s="13"/>
      <c r="FN1442" s="13"/>
      <c r="FO1442" s="13"/>
      <c r="FP1442" s="13"/>
      <c r="FQ1442" s="13"/>
      <c r="FR1442" s="13"/>
      <c r="FS1442" s="13"/>
      <c r="FT1442" s="13"/>
      <c r="FU1442" s="13"/>
      <c r="FV1442" s="13"/>
      <c r="FW1442" s="13"/>
      <c r="FX1442" s="13"/>
      <c r="FY1442" s="13"/>
      <c r="FZ1442" s="13"/>
      <c r="GA1442" s="13"/>
      <c r="GB1442" s="13"/>
      <c r="GC1442" s="13"/>
      <c r="GD1442" s="13"/>
      <c r="GE1442" s="13"/>
    </row>
    <row r="1443" spans="1:187" x14ac:dyDescent="0.2">
      <c r="A1443" s="3"/>
      <c r="B1443" s="3"/>
      <c r="C1443" s="11"/>
      <c r="D1443" s="11"/>
      <c r="E1443" s="11"/>
      <c r="F1443" s="11"/>
      <c r="G1443" s="11"/>
      <c r="H1443" s="11"/>
      <c r="I1443" s="11"/>
      <c r="J1443" s="11"/>
      <c r="K1443" s="11"/>
      <c r="L1443" s="11"/>
      <c r="M1443" s="11"/>
      <c r="N1443" s="11"/>
      <c r="O1443" s="11"/>
      <c r="P1443" s="11"/>
      <c r="Q1443" s="11"/>
      <c r="R1443" s="11"/>
      <c r="EZ1443" s="14"/>
      <c r="FA1443" s="14"/>
      <c r="FB1443" s="14"/>
      <c r="FC1443" s="14"/>
      <c r="FD1443" s="14"/>
      <c r="FE1443" s="14"/>
      <c r="FF1443" s="14"/>
      <c r="FG1443" s="14"/>
      <c r="FH1443" s="14"/>
      <c r="FI1443" s="14"/>
      <c r="FJ1443" s="14"/>
      <c r="FK1443" s="14"/>
      <c r="FL1443" s="14"/>
      <c r="FM1443" s="14"/>
      <c r="FN1443" s="14"/>
      <c r="FO1443" s="14"/>
      <c r="FP1443" s="14"/>
      <c r="FQ1443" s="14"/>
      <c r="FR1443" s="14"/>
      <c r="FS1443" s="14"/>
      <c r="FT1443" s="14"/>
      <c r="FU1443" s="14"/>
      <c r="FV1443" s="14"/>
      <c r="FW1443" s="14"/>
      <c r="FX1443" s="14"/>
      <c r="FY1443" s="14"/>
      <c r="FZ1443" s="14"/>
      <c r="GA1443" s="14"/>
      <c r="GB1443" s="14"/>
      <c r="GC1443" s="14"/>
      <c r="GD1443" s="14"/>
      <c r="GE1443" s="14"/>
    </row>
    <row r="1444" spans="1:187" x14ac:dyDescent="0.2">
      <c r="A1444" s="3"/>
      <c r="B1444" s="3"/>
      <c r="C1444" s="11"/>
      <c r="D1444" s="11"/>
      <c r="E1444" s="11"/>
      <c r="F1444" s="11"/>
      <c r="G1444" s="11"/>
      <c r="H1444" s="11"/>
      <c r="I1444" s="11"/>
      <c r="J1444" s="11"/>
      <c r="K1444" s="11"/>
      <c r="L1444" s="11"/>
      <c r="M1444" s="11"/>
      <c r="N1444" s="11"/>
      <c r="O1444" s="11"/>
      <c r="P1444" s="11"/>
      <c r="Q1444" s="11"/>
      <c r="R1444" s="11"/>
      <c r="EZ1444" s="4"/>
      <c r="FA1444" s="4"/>
      <c r="FB1444" s="4"/>
      <c r="FC1444" s="4"/>
      <c r="FD1444" s="4"/>
      <c r="FE1444" s="4"/>
      <c r="FF1444" s="4"/>
      <c r="FG1444" s="4"/>
      <c r="FH1444" s="4"/>
      <c r="FI1444" s="4"/>
      <c r="FJ1444" s="4"/>
      <c r="FK1444" s="4"/>
      <c r="FL1444" s="4"/>
      <c r="FM1444" s="4"/>
      <c r="FN1444" s="4"/>
      <c r="FO1444" s="4"/>
      <c r="FP1444" s="4"/>
      <c r="FQ1444" s="4"/>
      <c r="FR1444" s="4"/>
      <c r="FS1444" s="4"/>
      <c r="FT1444" s="4"/>
      <c r="FU1444" s="4"/>
      <c r="FV1444" s="4"/>
      <c r="FW1444" s="4"/>
      <c r="FX1444" s="4"/>
      <c r="FY1444" s="4"/>
      <c r="FZ1444" s="4"/>
      <c r="GA1444" s="4"/>
      <c r="GB1444" s="4"/>
      <c r="GC1444" s="4"/>
      <c r="GD1444" s="4"/>
      <c r="GE1444" s="4"/>
    </row>
    <row r="1445" spans="1:187" x14ac:dyDescent="0.2">
      <c r="A1445" s="3"/>
      <c r="B1445" s="3"/>
      <c r="C1445" s="11"/>
      <c r="D1445" s="11"/>
      <c r="E1445" s="11"/>
      <c r="F1445" s="11"/>
      <c r="G1445" s="11"/>
      <c r="H1445" s="11"/>
      <c r="I1445" s="11"/>
      <c r="J1445" s="11"/>
      <c r="K1445" s="11"/>
      <c r="L1445" s="11"/>
      <c r="M1445" s="11"/>
      <c r="N1445" s="11"/>
      <c r="O1445" s="11"/>
      <c r="P1445" s="11"/>
      <c r="Q1445" s="11"/>
      <c r="R1445" s="11"/>
      <c r="EZ1445" s="4"/>
      <c r="FA1445" s="4"/>
      <c r="FB1445" s="4"/>
      <c r="FC1445" s="4"/>
      <c r="FD1445" s="4"/>
      <c r="FE1445" s="4"/>
      <c r="FF1445" s="4"/>
      <c r="FG1445" s="4"/>
      <c r="FH1445" s="4"/>
      <c r="FI1445" s="4"/>
      <c r="FJ1445" s="4"/>
      <c r="FK1445" s="4"/>
      <c r="FL1445" s="4"/>
      <c r="FM1445" s="4"/>
      <c r="FN1445" s="4"/>
      <c r="FO1445" s="4"/>
      <c r="FP1445" s="4"/>
      <c r="FQ1445" s="4"/>
      <c r="FR1445" s="4"/>
      <c r="FS1445" s="4"/>
      <c r="FT1445" s="4"/>
      <c r="FU1445" s="4"/>
      <c r="FV1445" s="4"/>
      <c r="FW1445" s="4"/>
      <c r="FX1445" s="4"/>
      <c r="FY1445" s="4"/>
      <c r="FZ1445" s="4"/>
      <c r="GA1445" s="4"/>
      <c r="GB1445" s="4"/>
      <c r="GC1445" s="4"/>
      <c r="GD1445" s="4"/>
      <c r="GE1445" s="4"/>
    </row>
    <row r="1446" spans="1:187" x14ac:dyDescent="0.2">
      <c r="A1446" s="3"/>
      <c r="B1446" s="3"/>
      <c r="C1446" s="11"/>
      <c r="D1446" s="11"/>
      <c r="E1446" s="11"/>
      <c r="F1446" s="11"/>
      <c r="G1446" s="11"/>
      <c r="H1446" s="11"/>
      <c r="I1446" s="11"/>
      <c r="J1446" s="11"/>
      <c r="K1446" s="11"/>
      <c r="L1446" s="11"/>
      <c r="M1446" s="11"/>
      <c r="N1446" s="11"/>
      <c r="O1446" s="11"/>
      <c r="P1446" s="11"/>
      <c r="Q1446" s="11"/>
      <c r="R1446" s="11"/>
      <c r="EZ1446" s="13"/>
      <c r="FA1446" s="13"/>
      <c r="FB1446" s="13"/>
      <c r="FC1446" s="13"/>
      <c r="FD1446" s="13"/>
      <c r="FE1446" s="13"/>
      <c r="FF1446" s="13"/>
      <c r="FG1446" s="13"/>
      <c r="FH1446" s="13"/>
      <c r="FI1446" s="13"/>
      <c r="FJ1446" s="13"/>
      <c r="FK1446" s="13"/>
      <c r="FL1446" s="13"/>
      <c r="FM1446" s="13"/>
      <c r="FN1446" s="13"/>
      <c r="FO1446" s="13"/>
      <c r="FP1446" s="13"/>
      <c r="FQ1446" s="13"/>
      <c r="FR1446" s="13"/>
      <c r="FS1446" s="13"/>
      <c r="FT1446" s="13"/>
      <c r="FU1446" s="13"/>
      <c r="FV1446" s="13"/>
      <c r="FW1446" s="13"/>
      <c r="FX1446" s="13"/>
      <c r="FY1446" s="13"/>
      <c r="FZ1446" s="13"/>
      <c r="GA1446" s="13"/>
      <c r="GB1446" s="13"/>
      <c r="GC1446" s="13"/>
      <c r="GD1446" s="13"/>
      <c r="GE1446" s="13"/>
    </row>
    <row r="1447" spans="1:187" x14ac:dyDescent="0.2">
      <c r="A1447" s="3"/>
      <c r="B1447" s="3"/>
      <c r="C1447" s="11"/>
      <c r="D1447" s="11"/>
      <c r="E1447" s="11"/>
      <c r="F1447" s="11"/>
      <c r="G1447" s="11"/>
      <c r="H1447" s="11"/>
      <c r="I1447" s="11"/>
      <c r="J1447" s="11"/>
      <c r="K1447" s="11"/>
      <c r="L1447" s="11"/>
      <c r="M1447" s="11"/>
      <c r="N1447" s="11"/>
      <c r="O1447" s="11"/>
      <c r="P1447" s="11"/>
      <c r="Q1447" s="11"/>
      <c r="R1447" s="11"/>
      <c r="EZ1447" s="14"/>
      <c r="FA1447" s="14"/>
      <c r="FB1447" s="14"/>
      <c r="FC1447" s="14"/>
      <c r="FD1447" s="14"/>
      <c r="FE1447" s="14"/>
      <c r="FF1447" s="14"/>
      <c r="FG1447" s="14"/>
      <c r="FH1447" s="14"/>
      <c r="FI1447" s="14"/>
      <c r="FJ1447" s="14"/>
      <c r="FK1447" s="14"/>
      <c r="FL1447" s="14"/>
      <c r="FM1447" s="14"/>
      <c r="FN1447" s="14"/>
      <c r="FO1447" s="14"/>
      <c r="FP1447" s="14"/>
      <c r="FQ1447" s="14"/>
      <c r="FR1447" s="14"/>
      <c r="FS1447" s="14"/>
      <c r="FT1447" s="14"/>
      <c r="FU1447" s="14"/>
      <c r="FV1447" s="14"/>
      <c r="FW1447" s="14"/>
      <c r="FX1447" s="14"/>
      <c r="FY1447" s="14"/>
      <c r="FZ1447" s="14"/>
      <c r="GA1447" s="14"/>
      <c r="GB1447" s="14"/>
      <c r="GC1447" s="14"/>
      <c r="GD1447" s="14"/>
      <c r="GE1447" s="14"/>
    </row>
    <row r="1448" spans="1:187" x14ac:dyDescent="0.2">
      <c r="A1448" s="3"/>
      <c r="B1448" s="3"/>
      <c r="C1448" s="11"/>
      <c r="D1448" s="11"/>
      <c r="E1448" s="11"/>
      <c r="F1448" s="11"/>
      <c r="G1448" s="11"/>
      <c r="H1448" s="11"/>
      <c r="I1448" s="11"/>
      <c r="J1448" s="11"/>
      <c r="K1448" s="11"/>
      <c r="L1448" s="11"/>
      <c r="M1448" s="11"/>
      <c r="N1448" s="11"/>
      <c r="O1448" s="11"/>
      <c r="P1448" s="11"/>
      <c r="Q1448" s="11"/>
      <c r="R1448" s="11"/>
      <c r="EZ1448" s="4"/>
      <c r="FA1448" s="4"/>
      <c r="FB1448" s="4"/>
      <c r="FC1448" s="4"/>
      <c r="FD1448" s="4"/>
      <c r="FE1448" s="4"/>
      <c r="FF1448" s="4"/>
      <c r="FG1448" s="4"/>
      <c r="FH1448" s="4"/>
      <c r="FI1448" s="4"/>
      <c r="FJ1448" s="4"/>
      <c r="FK1448" s="4"/>
      <c r="FL1448" s="4"/>
      <c r="FM1448" s="4"/>
      <c r="FN1448" s="4"/>
      <c r="FO1448" s="4"/>
      <c r="FP1448" s="4"/>
      <c r="FQ1448" s="4"/>
      <c r="FR1448" s="4"/>
      <c r="FS1448" s="4"/>
      <c r="FT1448" s="4"/>
      <c r="FU1448" s="4"/>
      <c r="FV1448" s="4"/>
      <c r="FW1448" s="4"/>
      <c r="FX1448" s="4"/>
      <c r="FY1448" s="4"/>
      <c r="FZ1448" s="4"/>
      <c r="GA1448" s="4"/>
      <c r="GB1448" s="4"/>
      <c r="GC1448" s="4"/>
      <c r="GD1448" s="4"/>
      <c r="GE1448" s="4"/>
    </row>
    <row r="1449" spans="1:187" x14ac:dyDescent="0.2">
      <c r="A1449" s="3"/>
      <c r="B1449" s="3"/>
      <c r="C1449" s="11"/>
      <c r="D1449" s="11"/>
      <c r="E1449" s="11"/>
      <c r="F1449" s="11"/>
      <c r="G1449" s="11"/>
      <c r="H1449" s="11"/>
      <c r="I1449" s="11"/>
      <c r="J1449" s="11"/>
      <c r="K1449" s="11"/>
      <c r="L1449" s="11"/>
      <c r="M1449" s="11"/>
      <c r="N1449" s="11"/>
      <c r="O1449" s="11"/>
      <c r="P1449" s="11"/>
      <c r="Q1449" s="11"/>
      <c r="R1449" s="11"/>
      <c r="EZ1449" s="4"/>
      <c r="FA1449" s="4"/>
      <c r="FB1449" s="4"/>
      <c r="FC1449" s="4"/>
      <c r="FD1449" s="4"/>
      <c r="FE1449" s="4"/>
      <c r="FF1449" s="4"/>
      <c r="FG1449" s="4"/>
      <c r="FH1449" s="4"/>
      <c r="FI1449" s="4"/>
      <c r="FJ1449" s="4"/>
      <c r="FK1449" s="4"/>
      <c r="FL1449" s="4"/>
      <c r="FM1449" s="4"/>
      <c r="FN1449" s="4"/>
      <c r="FO1449" s="4"/>
      <c r="FP1449" s="4"/>
      <c r="FQ1449" s="4"/>
      <c r="FR1449" s="4"/>
      <c r="FS1449" s="4"/>
      <c r="FT1449" s="4"/>
      <c r="FU1449" s="4"/>
      <c r="FV1449" s="4"/>
      <c r="FW1449" s="4"/>
      <c r="FX1449" s="4"/>
      <c r="FY1449" s="4"/>
      <c r="FZ1449" s="4"/>
      <c r="GA1449" s="4"/>
      <c r="GB1449" s="4"/>
      <c r="GC1449" s="4"/>
      <c r="GD1449" s="4"/>
      <c r="GE1449" s="4"/>
    </row>
    <row r="1450" spans="1:187" x14ac:dyDescent="0.2">
      <c r="A1450" s="3"/>
      <c r="B1450" s="3"/>
      <c r="C1450" s="11"/>
      <c r="D1450" s="11"/>
      <c r="E1450" s="11"/>
      <c r="F1450" s="11"/>
      <c r="G1450" s="11"/>
      <c r="H1450" s="11"/>
      <c r="I1450" s="11"/>
      <c r="J1450" s="11"/>
      <c r="K1450" s="11"/>
      <c r="L1450" s="11"/>
      <c r="M1450" s="11"/>
      <c r="N1450" s="11"/>
      <c r="O1450" s="11"/>
      <c r="P1450" s="11"/>
      <c r="Q1450" s="11"/>
      <c r="R1450" s="11"/>
      <c r="EZ1450" s="13"/>
      <c r="FA1450" s="13"/>
      <c r="FB1450" s="13"/>
      <c r="FC1450" s="13"/>
      <c r="FD1450" s="13"/>
      <c r="FE1450" s="13"/>
      <c r="FF1450" s="13"/>
      <c r="FG1450" s="13"/>
      <c r="FH1450" s="13"/>
      <c r="FI1450" s="13"/>
      <c r="FJ1450" s="13"/>
      <c r="FK1450" s="13"/>
      <c r="FL1450" s="13"/>
      <c r="FM1450" s="13"/>
      <c r="FN1450" s="13"/>
      <c r="FO1450" s="13"/>
      <c r="FP1450" s="13"/>
      <c r="FQ1450" s="13"/>
      <c r="FR1450" s="13"/>
      <c r="FS1450" s="13"/>
      <c r="FT1450" s="13"/>
      <c r="FU1450" s="13"/>
      <c r="FV1450" s="13"/>
      <c r="FW1450" s="13"/>
      <c r="FX1450" s="13"/>
      <c r="FY1450" s="13"/>
      <c r="FZ1450" s="13"/>
      <c r="GA1450" s="13"/>
      <c r="GB1450" s="13"/>
      <c r="GC1450" s="13"/>
      <c r="GD1450" s="13"/>
      <c r="GE1450" s="13"/>
    </row>
    <row r="1451" spans="1:187" x14ac:dyDescent="0.2">
      <c r="A1451" s="3"/>
      <c r="B1451" s="3"/>
      <c r="C1451" s="11"/>
      <c r="D1451" s="11"/>
      <c r="E1451" s="11"/>
      <c r="F1451" s="11"/>
      <c r="G1451" s="11"/>
      <c r="H1451" s="11"/>
      <c r="I1451" s="11"/>
      <c r="J1451" s="11"/>
      <c r="K1451" s="11"/>
      <c r="L1451" s="11"/>
      <c r="M1451" s="11"/>
      <c r="N1451" s="11"/>
      <c r="O1451" s="11"/>
      <c r="P1451" s="11"/>
      <c r="Q1451" s="11"/>
      <c r="R1451" s="11"/>
      <c r="EZ1451" s="14"/>
      <c r="FA1451" s="14"/>
      <c r="FB1451" s="14"/>
      <c r="FC1451" s="14"/>
      <c r="FD1451" s="14"/>
      <c r="FE1451" s="14"/>
      <c r="FF1451" s="14"/>
      <c r="FG1451" s="14"/>
      <c r="FH1451" s="14"/>
      <c r="FI1451" s="14"/>
      <c r="FJ1451" s="14"/>
      <c r="FK1451" s="14"/>
      <c r="FL1451" s="14"/>
      <c r="FM1451" s="14"/>
      <c r="FN1451" s="14"/>
      <c r="FO1451" s="14"/>
      <c r="FP1451" s="14"/>
      <c r="FQ1451" s="14"/>
      <c r="FR1451" s="14"/>
      <c r="FS1451" s="14"/>
      <c r="FT1451" s="14"/>
      <c r="FU1451" s="14"/>
      <c r="FV1451" s="14"/>
      <c r="FW1451" s="14"/>
      <c r="FX1451" s="14"/>
      <c r="FY1451" s="14"/>
      <c r="FZ1451" s="14"/>
      <c r="GA1451" s="14"/>
      <c r="GB1451" s="14"/>
      <c r="GC1451" s="14"/>
      <c r="GD1451" s="14"/>
      <c r="GE1451" s="14"/>
    </row>
    <row r="1452" spans="1:187" x14ac:dyDescent="0.2">
      <c r="A1452" s="3"/>
      <c r="B1452" s="3"/>
      <c r="C1452" s="11"/>
      <c r="D1452" s="11"/>
      <c r="E1452" s="11"/>
      <c r="F1452" s="11"/>
      <c r="G1452" s="11"/>
      <c r="H1452" s="11"/>
      <c r="I1452" s="11"/>
      <c r="J1452" s="11"/>
      <c r="K1452" s="11"/>
      <c r="L1452" s="11"/>
      <c r="M1452" s="11"/>
      <c r="N1452" s="11"/>
      <c r="O1452" s="11"/>
      <c r="P1452" s="11"/>
      <c r="Q1452" s="11"/>
      <c r="R1452" s="11"/>
      <c r="EZ1452" s="4"/>
      <c r="FA1452" s="4"/>
      <c r="FB1452" s="4"/>
      <c r="FC1452" s="4"/>
      <c r="FD1452" s="4"/>
      <c r="FE1452" s="4"/>
      <c r="FF1452" s="4"/>
      <c r="FG1452" s="4"/>
      <c r="FH1452" s="4"/>
      <c r="FI1452" s="4"/>
      <c r="FJ1452" s="4"/>
      <c r="FK1452" s="4"/>
      <c r="FL1452" s="4"/>
      <c r="FM1452" s="4"/>
      <c r="FN1452" s="4"/>
      <c r="FO1452" s="4"/>
      <c r="FP1452" s="4"/>
      <c r="FQ1452" s="4"/>
      <c r="FR1452" s="4"/>
      <c r="FS1452" s="4"/>
      <c r="FT1452" s="4"/>
      <c r="FU1452" s="4"/>
      <c r="FV1452" s="4"/>
      <c r="FW1452" s="4"/>
      <c r="FX1452" s="4"/>
      <c r="FY1452" s="4"/>
      <c r="FZ1452" s="4"/>
      <c r="GA1452" s="4"/>
      <c r="GB1452" s="4"/>
      <c r="GC1452" s="4"/>
      <c r="GD1452" s="4"/>
      <c r="GE1452" s="4"/>
    </row>
    <row r="1453" spans="1:187" x14ac:dyDescent="0.2">
      <c r="A1453" s="3"/>
      <c r="B1453" s="3"/>
      <c r="C1453" s="11"/>
      <c r="D1453" s="11"/>
      <c r="E1453" s="11"/>
      <c r="F1453" s="11"/>
      <c r="G1453" s="11"/>
      <c r="H1453" s="11"/>
      <c r="I1453" s="11"/>
      <c r="J1453" s="11"/>
      <c r="K1453" s="11"/>
      <c r="L1453" s="11"/>
      <c r="M1453" s="11"/>
      <c r="N1453" s="11"/>
      <c r="O1453" s="11"/>
      <c r="P1453" s="11"/>
      <c r="Q1453" s="11"/>
      <c r="R1453" s="11"/>
      <c r="EZ1453" s="4"/>
      <c r="FA1453" s="4"/>
      <c r="FB1453" s="4"/>
      <c r="FC1453" s="4"/>
      <c r="FD1453" s="4"/>
      <c r="FE1453" s="4"/>
      <c r="FF1453" s="4"/>
      <c r="FG1453" s="4"/>
      <c r="FH1453" s="4"/>
      <c r="FI1453" s="4"/>
      <c r="FJ1453" s="4"/>
      <c r="FK1453" s="4"/>
      <c r="FL1453" s="4"/>
      <c r="FM1453" s="4"/>
      <c r="FN1453" s="4"/>
      <c r="FO1453" s="4"/>
      <c r="FP1453" s="4"/>
      <c r="FQ1453" s="4"/>
      <c r="FR1453" s="4"/>
      <c r="FS1453" s="4"/>
      <c r="FT1453" s="4"/>
      <c r="FU1453" s="4"/>
      <c r="FV1453" s="4"/>
      <c r="FW1453" s="4"/>
      <c r="FX1453" s="4"/>
      <c r="FY1453" s="4"/>
      <c r="FZ1453" s="4"/>
      <c r="GA1453" s="4"/>
      <c r="GB1453" s="4"/>
      <c r="GC1453" s="4"/>
      <c r="GD1453" s="4"/>
      <c r="GE1453" s="4"/>
    </row>
    <row r="1454" spans="1:187" x14ac:dyDescent="0.2">
      <c r="A1454" s="3"/>
      <c r="B1454" s="3"/>
      <c r="C1454" s="11"/>
      <c r="D1454" s="11"/>
      <c r="E1454" s="11"/>
      <c r="F1454" s="11"/>
      <c r="G1454" s="11"/>
      <c r="H1454" s="11"/>
      <c r="I1454" s="11"/>
      <c r="J1454" s="11"/>
      <c r="K1454" s="11"/>
      <c r="L1454" s="11"/>
      <c r="M1454" s="11"/>
      <c r="N1454" s="11"/>
      <c r="O1454" s="11"/>
      <c r="P1454" s="11"/>
      <c r="Q1454" s="11"/>
      <c r="R1454" s="11"/>
      <c r="EZ1454" s="13"/>
      <c r="FA1454" s="13"/>
      <c r="FB1454" s="13"/>
      <c r="FC1454" s="13"/>
      <c r="FD1454" s="13"/>
      <c r="FE1454" s="13"/>
      <c r="FF1454" s="13"/>
      <c r="FG1454" s="13"/>
      <c r="FH1454" s="13"/>
      <c r="FI1454" s="13"/>
      <c r="FJ1454" s="13"/>
      <c r="FK1454" s="13"/>
      <c r="FL1454" s="13"/>
      <c r="FM1454" s="13"/>
      <c r="FN1454" s="13"/>
      <c r="FO1454" s="13"/>
      <c r="FP1454" s="13"/>
      <c r="FQ1454" s="13"/>
      <c r="FR1454" s="13"/>
      <c r="FS1454" s="13"/>
      <c r="FT1454" s="13"/>
      <c r="FU1454" s="13"/>
      <c r="FV1454" s="13"/>
      <c r="FW1454" s="13"/>
      <c r="FX1454" s="13"/>
      <c r="FY1454" s="13"/>
      <c r="FZ1454" s="13"/>
      <c r="GA1454" s="13"/>
      <c r="GB1454" s="13"/>
      <c r="GC1454" s="13"/>
      <c r="GD1454" s="13"/>
      <c r="GE1454" s="13"/>
    </row>
    <row r="1455" spans="1:187" x14ac:dyDescent="0.2">
      <c r="A1455" s="3"/>
      <c r="B1455" s="3"/>
      <c r="C1455" s="11"/>
      <c r="D1455" s="11"/>
      <c r="E1455" s="11"/>
      <c r="F1455" s="11"/>
      <c r="G1455" s="11"/>
      <c r="H1455" s="11"/>
      <c r="I1455" s="11"/>
      <c r="J1455" s="11"/>
      <c r="K1455" s="11"/>
      <c r="L1455" s="11"/>
      <c r="M1455" s="11"/>
      <c r="N1455" s="11"/>
      <c r="O1455" s="11"/>
      <c r="P1455" s="11"/>
      <c r="Q1455" s="11"/>
      <c r="R1455" s="11"/>
      <c r="EZ1455" s="14"/>
      <c r="FA1455" s="14"/>
      <c r="FB1455" s="14"/>
      <c r="FC1455" s="14"/>
      <c r="FD1455" s="14"/>
      <c r="FE1455" s="14"/>
      <c r="FF1455" s="14"/>
      <c r="FG1455" s="14"/>
      <c r="FH1455" s="14"/>
      <c r="FI1455" s="14"/>
      <c r="FJ1455" s="14"/>
      <c r="FK1455" s="14"/>
      <c r="FL1455" s="14"/>
      <c r="FM1455" s="14"/>
      <c r="FN1455" s="14"/>
      <c r="FO1455" s="14"/>
      <c r="FP1455" s="14"/>
      <c r="FQ1455" s="14"/>
      <c r="FR1455" s="14"/>
      <c r="FS1455" s="14"/>
      <c r="FT1455" s="14"/>
      <c r="FU1455" s="14"/>
      <c r="FV1455" s="14"/>
      <c r="FW1455" s="14"/>
      <c r="FX1455" s="14"/>
      <c r="FY1455" s="14"/>
      <c r="FZ1455" s="14"/>
      <c r="GA1455" s="14"/>
      <c r="GB1455" s="14"/>
      <c r="GC1455" s="14"/>
      <c r="GD1455" s="14"/>
      <c r="GE1455" s="14"/>
    </row>
    <row r="1456" spans="1:187" x14ac:dyDescent="0.2">
      <c r="A1456" s="3"/>
      <c r="B1456" s="3"/>
      <c r="C1456" s="11"/>
      <c r="D1456" s="11"/>
      <c r="E1456" s="11"/>
      <c r="F1456" s="11"/>
      <c r="G1456" s="11"/>
      <c r="H1456" s="11"/>
      <c r="I1456" s="11"/>
      <c r="J1456" s="11"/>
      <c r="K1456" s="11"/>
      <c r="L1456" s="11"/>
      <c r="M1456" s="11"/>
      <c r="N1456" s="11"/>
      <c r="O1456" s="11"/>
      <c r="P1456" s="11"/>
      <c r="Q1456" s="11"/>
      <c r="R1456" s="11"/>
      <c r="EZ1456" s="4"/>
      <c r="FA1456" s="4"/>
      <c r="FB1456" s="4"/>
      <c r="FC1456" s="4"/>
      <c r="FD1456" s="4"/>
      <c r="FE1456" s="4"/>
      <c r="FF1456" s="4"/>
      <c r="FG1456" s="4"/>
      <c r="FH1456" s="4"/>
      <c r="FI1456" s="4"/>
      <c r="FJ1456" s="4"/>
      <c r="FK1456" s="4"/>
      <c r="FL1456" s="4"/>
      <c r="FM1456" s="4"/>
      <c r="FN1456" s="4"/>
      <c r="FO1456" s="4"/>
      <c r="FP1456" s="4"/>
      <c r="FQ1456" s="4"/>
      <c r="FR1456" s="4"/>
      <c r="FS1456" s="4"/>
      <c r="FT1456" s="4"/>
      <c r="FU1456" s="4"/>
      <c r="FV1456" s="4"/>
      <c r="FW1456" s="4"/>
      <c r="FX1456" s="4"/>
      <c r="FY1456" s="4"/>
      <c r="FZ1456" s="4"/>
      <c r="GA1456" s="4"/>
      <c r="GB1456" s="4"/>
      <c r="GC1456" s="4"/>
      <c r="GD1456" s="4"/>
      <c r="GE1456" s="4"/>
    </row>
    <row r="1457" spans="1:187" x14ac:dyDescent="0.2">
      <c r="A1457" s="3"/>
      <c r="B1457" s="3"/>
      <c r="C1457" s="11"/>
      <c r="D1457" s="11"/>
      <c r="E1457" s="11"/>
      <c r="F1457" s="11"/>
      <c r="G1457" s="11"/>
      <c r="H1457" s="11"/>
      <c r="I1457" s="11"/>
      <c r="J1457" s="11"/>
      <c r="K1457" s="11"/>
      <c r="L1457" s="11"/>
      <c r="M1457" s="11"/>
      <c r="N1457" s="11"/>
      <c r="O1457" s="11"/>
      <c r="P1457" s="11"/>
      <c r="Q1457" s="11"/>
      <c r="R1457" s="11"/>
      <c r="EZ1457" s="4"/>
      <c r="FA1457" s="4"/>
      <c r="FB1457" s="4"/>
      <c r="FC1457" s="4"/>
      <c r="FD1457" s="4"/>
      <c r="FE1457" s="4"/>
      <c r="FF1457" s="4"/>
      <c r="FG1457" s="4"/>
      <c r="FH1457" s="4"/>
      <c r="FI1457" s="4"/>
      <c r="FJ1457" s="4"/>
      <c r="FK1457" s="4"/>
      <c r="FL1457" s="4"/>
      <c r="FM1457" s="4"/>
      <c r="FN1457" s="4"/>
      <c r="FO1457" s="4"/>
      <c r="FP1457" s="4"/>
      <c r="FQ1457" s="4"/>
      <c r="FR1457" s="4"/>
      <c r="FS1457" s="4"/>
      <c r="FT1457" s="4"/>
      <c r="FU1457" s="4"/>
      <c r="FV1457" s="4"/>
      <c r="FW1457" s="4"/>
      <c r="FX1457" s="4"/>
      <c r="FY1457" s="4"/>
      <c r="FZ1457" s="4"/>
      <c r="GA1457" s="4"/>
      <c r="GB1457" s="4"/>
      <c r="GC1457" s="4"/>
      <c r="GD1457" s="4"/>
      <c r="GE1457" s="4"/>
    </row>
    <row r="1458" spans="1:187" x14ac:dyDescent="0.2">
      <c r="A1458" s="3"/>
      <c r="B1458" s="3"/>
      <c r="C1458" s="11"/>
      <c r="D1458" s="11"/>
      <c r="E1458" s="11"/>
      <c r="F1458" s="11"/>
      <c r="G1458" s="11"/>
      <c r="H1458" s="11"/>
      <c r="I1458" s="11"/>
      <c r="J1458" s="11"/>
      <c r="K1458" s="11"/>
      <c r="L1458" s="11"/>
      <c r="M1458" s="11"/>
      <c r="N1458" s="11"/>
      <c r="O1458" s="11"/>
      <c r="P1458" s="11"/>
      <c r="Q1458" s="11"/>
      <c r="R1458" s="11"/>
      <c r="EZ1458" s="13"/>
      <c r="FA1458" s="13"/>
      <c r="FB1458" s="13"/>
      <c r="FC1458" s="13"/>
      <c r="FD1458" s="13"/>
      <c r="FE1458" s="13"/>
      <c r="FF1458" s="13"/>
      <c r="FG1458" s="13"/>
      <c r="FH1458" s="13"/>
      <c r="FI1458" s="13"/>
      <c r="FJ1458" s="13"/>
      <c r="FK1458" s="13"/>
      <c r="FL1458" s="13"/>
      <c r="FM1458" s="13"/>
      <c r="FN1458" s="13"/>
      <c r="FO1458" s="13"/>
      <c r="FP1458" s="13"/>
      <c r="FQ1458" s="13"/>
      <c r="FR1458" s="13"/>
      <c r="FS1458" s="13"/>
      <c r="FT1458" s="13"/>
      <c r="FU1458" s="13"/>
      <c r="FV1458" s="13"/>
      <c r="FW1458" s="13"/>
      <c r="FX1458" s="13"/>
      <c r="FY1458" s="13"/>
      <c r="FZ1458" s="13"/>
      <c r="GA1458" s="13"/>
      <c r="GB1458" s="13"/>
      <c r="GC1458" s="13"/>
      <c r="GD1458" s="13"/>
      <c r="GE1458" s="13"/>
    </row>
    <row r="1459" spans="1:187" x14ac:dyDescent="0.2">
      <c r="A1459" s="3"/>
      <c r="B1459" s="3"/>
      <c r="C1459" s="11"/>
      <c r="D1459" s="11"/>
      <c r="E1459" s="11"/>
      <c r="F1459" s="11"/>
      <c r="G1459" s="11"/>
      <c r="H1459" s="11"/>
      <c r="I1459" s="11"/>
      <c r="J1459" s="11"/>
      <c r="K1459" s="11"/>
      <c r="L1459" s="11"/>
      <c r="M1459" s="11"/>
      <c r="N1459" s="11"/>
      <c r="O1459" s="11"/>
      <c r="P1459" s="11"/>
      <c r="Q1459" s="11"/>
      <c r="R1459" s="11"/>
      <c r="EZ1459" s="14"/>
      <c r="FA1459" s="14"/>
      <c r="FB1459" s="14"/>
      <c r="FC1459" s="14"/>
      <c r="FD1459" s="14"/>
      <c r="FE1459" s="14"/>
      <c r="FF1459" s="14"/>
      <c r="FG1459" s="14"/>
      <c r="FH1459" s="14"/>
      <c r="FI1459" s="14"/>
      <c r="FJ1459" s="14"/>
      <c r="FK1459" s="14"/>
      <c r="FL1459" s="14"/>
      <c r="FM1459" s="14"/>
      <c r="FN1459" s="14"/>
      <c r="FO1459" s="14"/>
      <c r="FP1459" s="14"/>
      <c r="FQ1459" s="14"/>
      <c r="FR1459" s="14"/>
      <c r="FS1459" s="14"/>
      <c r="FT1459" s="14"/>
      <c r="FU1459" s="14"/>
      <c r="FV1459" s="14"/>
      <c r="FW1459" s="14"/>
      <c r="FX1459" s="14"/>
      <c r="FY1459" s="14"/>
      <c r="FZ1459" s="14"/>
      <c r="GA1459" s="14"/>
      <c r="GB1459" s="14"/>
      <c r="GC1459" s="14"/>
      <c r="GD1459" s="14"/>
      <c r="GE1459" s="14"/>
    </row>
    <row r="1460" spans="1:187" x14ac:dyDescent="0.2">
      <c r="A1460" s="3"/>
      <c r="B1460" s="3"/>
      <c r="C1460" s="11"/>
      <c r="D1460" s="11"/>
      <c r="E1460" s="11"/>
      <c r="F1460" s="11"/>
      <c r="G1460" s="11"/>
      <c r="H1460" s="11"/>
      <c r="I1460" s="11"/>
      <c r="J1460" s="11"/>
      <c r="K1460" s="11"/>
      <c r="L1460" s="11"/>
      <c r="M1460" s="11"/>
      <c r="N1460" s="11"/>
      <c r="O1460" s="11"/>
      <c r="P1460" s="11"/>
      <c r="Q1460" s="11"/>
      <c r="R1460" s="11"/>
      <c r="EZ1460" s="4"/>
      <c r="FA1460" s="4"/>
      <c r="FB1460" s="4"/>
      <c r="FC1460" s="4"/>
      <c r="FD1460" s="4"/>
      <c r="FE1460" s="4"/>
      <c r="FF1460" s="4"/>
      <c r="FG1460" s="4"/>
      <c r="FH1460" s="4"/>
      <c r="FI1460" s="4"/>
      <c r="FJ1460" s="4"/>
      <c r="FK1460" s="4"/>
      <c r="FL1460" s="4"/>
      <c r="FM1460" s="4"/>
      <c r="FN1460" s="4"/>
      <c r="FO1460" s="4"/>
      <c r="FP1460" s="4"/>
      <c r="FQ1460" s="4"/>
      <c r="FR1460" s="4"/>
      <c r="FS1460" s="4"/>
      <c r="FT1460" s="4"/>
      <c r="FU1460" s="4"/>
      <c r="FV1460" s="4"/>
      <c r="FW1460" s="4"/>
      <c r="FX1460" s="4"/>
      <c r="FY1460" s="4"/>
      <c r="FZ1460" s="4"/>
      <c r="GA1460" s="4"/>
      <c r="GB1460" s="4"/>
      <c r="GC1460" s="4"/>
      <c r="GD1460" s="4"/>
      <c r="GE1460" s="4"/>
    </row>
    <row r="1461" spans="1:187" x14ac:dyDescent="0.2">
      <c r="A1461" s="3"/>
      <c r="B1461" s="3"/>
      <c r="C1461" s="11"/>
      <c r="D1461" s="11"/>
      <c r="E1461" s="11"/>
      <c r="F1461" s="11"/>
      <c r="G1461" s="11"/>
      <c r="H1461" s="11"/>
      <c r="I1461" s="11"/>
      <c r="J1461" s="11"/>
      <c r="K1461" s="11"/>
      <c r="L1461" s="11"/>
      <c r="M1461" s="11"/>
      <c r="N1461" s="11"/>
      <c r="O1461" s="11"/>
      <c r="P1461" s="11"/>
      <c r="Q1461" s="11"/>
      <c r="R1461" s="11"/>
      <c r="EZ1461" s="4"/>
      <c r="FA1461" s="4"/>
      <c r="FB1461" s="4"/>
      <c r="FC1461" s="4"/>
      <c r="FD1461" s="4"/>
      <c r="FE1461" s="4"/>
      <c r="FF1461" s="4"/>
      <c r="FG1461" s="4"/>
      <c r="FH1461" s="4"/>
      <c r="FI1461" s="4"/>
      <c r="FJ1461" s="4"/>
      <c r="FK1461" s="4"/>
      <c r="FL1461" s="4"/>
      <c r="FM1461" s="4"/>
      <c r="FN1461" s="4"/>
      <c r="FO1461" s="4"/>
      <c r="FP1461" s="4"/>
      <c r="FQ1461" s="4"/>
      <c r="FR1461" s="4"/>
      <c r="FS1461" s="4"/>
      <c r="FT1461" s="4"/>
      <c r="FU1461" s="4"/>
      <c r="FV1461" s="4"/>
      <c r="FW1461" s="4"/>
      <c r="FX1461" s="4"/>
      <c r="FY1461" s="4"/>
      <c r="FZ1461" s="4"/>
      <c r="GA1461" s="4"/>
      <c r="GB1461" s="4"/>
      <c r="GC1461" s="4"/>
      <c r="GD1461" s="4"/>
      <c r="GE1461" s="4"/>
    </row>
    <row r="1462" spans="1:187" x14ac:dyDescent="0.2">
      <c r="A1462" s="3"/>
      <c r="B1462" s="3"/>
      <c r="C1462" s="11"/>
      <c r="D1462" s="11"/>
      <c r="E1462" s="11"/>
      <c r="F1462" s="11"/>
      <c r="G1462" s="11"/>
      <c r="H1462" s="11"/>
      <c r="I1462" s="11"/>
      <c r="J1462" s="11"/>
      <c r="K1462" s="11"/>
      <c r="L1462" s="11"/>
      <c r="M1462" s="11"/>
      <c r="N1462" s="11"/>
      <c r="O1462" s="11"/>
      <c r="P1462" s="11"/>
      <c r="Q1462" s="11"/>
      <c r="R1462" s="11"/>
      <c r="EZ1462" s="13"/>
      <c r="FA1462" s="13"/>
      <c r="FB1462" s="13"/>
      <c r="FC1462" s="13"/>
      <c r="FD1462" s="13"/>
      <c r="FE1462" s="13"/>
      <c r="FF1462" s="13"/>
      <c r="FG1462" s="13"/>
      <c r="FH1462" s="13"/>
      <c r="FI1462" s="13"/>
      <c r="FJ1462" s="13"/>
      <c r="FK1462" s="13"/>
      <c r="FL1462" s="13"/>
      <c r="FM1462" s="13"/>
      <c r="FN1462" s="13"/>
      <c r="FO1462" s="13"/>
      <c r="FP1462" s="13"/>
      <c r="FQ1462" s="13"/>
      <c r="FR1462" s="13"/>
      <c r="FS1462" s="13"/>
      <c r="FT1462" s="13"/>
      <c r="FU1462" s="13"/>
      <c r="FV1462" s="13"/>
      <c r="FW1462" s="13"/>
      <c r="FX1462" s="13"/>
      <c r="FY1462" s="13"/>
      <c r="FZ1462" s="13"/>
      <c r="GA1462" s="13"/>
      <c r="GB1462" s="13"/>
      <c r="GC1462" s="13"/>
      <c r="GD1462" s="13"/>
      <c r="GE1462" s="13"/>
    </row>
    <row r="1463" spans="1:187" x14ac:dyDescent="0.2">
      <c r="A1463" s="3"/>
      <c r="B1463" s="3"/>
      <c r="C1463" s="11"/>
      <c r="D1463" s="11"/>
      <c r="E1463" s="11"/>
      <c r="F1463" s="11"/>
      <c r="G1463" s="11"/>
      <c r="H1463" s="11"/>
      <c r="I1463" s="11"/>
      <c r="J1463" s="11"/>
      <c r="K1463" s="11"/>
      <c r="L1463" s="11"/>
      <c r="M1463" s="11"/>
      <c r="N1463" s="11"/>
      <c r="O1463" s="11"/>
      <c r="P1463" s="11"/>
      <c r="Q1463" s="11"/>
      <c r="R1463" s="11"/>
      <c r="EZ1463" s="14"/>
      <c r="FA1463" s="14"/>
      <c r="FB1463" s="14"/>
      <c r="FC1463" s="14"/>
      <c r="FD1463" s="14"/>
      <c r="FE1463" s="14"/>
      <c r="FF1463" s="14"/>
      <c r="FG1463" s="14"/>
      <c r="FH1463" s="14"/>
      <c r="FI1463" s="14"/>
      <c r="FJ1463" s="14"/>
      <c r="FK1463" s="14"/>
      <c r="FL1463" s="14"/>
      <c r="FM1463" s="14"/>
      <c r="FN1463" s="14"/>
      <c r="FO1463" s="14"/>
      <c r="FP1463" s="14"/>
      <c r="FQ1463" s="14"/>
      <c r="FR1463" s="14"/>
      <c r="FS1463" s="14"/>
      <c r="FT1463" s="14"/>
      <c r="FU1463" s="14"/>
      <c r="FV1463" s="14"/>
      <c r="FW1463" s="14"/>
      <c r="FX1463" s="14"/>
      <c r="FY1463" s="14"/>
      <c r="FZ1463" s="14"/>
      <c r="GA1463" s="14"/>
      <c r="GB1463" s="14"/>
      <c r="GC1463" s="14"/>
      <c r="GD1463" s="14"/>
      <c r="GE1463" s="14"/>
    </row>
    <row r="1464" spans="1:187" x14ac:dyDescent="0.2">
      <c r="A1464" s="3"/>
      <c r="B1464" s="3"/>
      <c r="C1464" s="11"/>
      <c r="D1464" s="11"/>
      <c r="E1464" s="11"/>
      <c r="F1464" s="11"/>
      <c r="G1464" s="11"/>
      <c r="H1464" s="11"/>
      <c r="I1464" s="11"/>
      <c r="J1464" s="11"/>
      <c r="K1464" s="11"/>
      <c r="L1464" s="11"/>
      <c r="M1464" s="11"/>
      <c r="N1464" s="11"/>
      <c r="O1464" s="11"/>
      <c r="P1464" s="11"/>
      <c r="Q1464" s="11"/>
      <c r="R1464" s="11"/>
      <c r="EZ1464" s="4"/>
      <c r="FA1464" s="4"/>
      <c r="FB1464" s="4"/>
      <c r="FC1464" s="4"/>
      <c r="FD1464" s="4"/>
      <c r="FE1464" s="4"/>
      <c r="FF1464" s="4"/>
      <c r="FG1464" s="4"/>
      <c r="FH1464" s="4"/>
      <c r="FI1464" s="4"/>
      <c r="FJ1464" s="4"/>
      <c r="FK1464" s="4"/>
      <c r="FL1464" s="4"/>
      <c r="FM1464" s="4"/>
      <c r="FN1464" s="4"/>
      <c r="FO1464" s="4"/>
      <c r="FP1464" s="4"/>
      <c r="FQ1464" s="4"/>
      <c r="FR1464" s="4"/>
      <c r="FS1464" s="4"/>
      <c r="FT1464" s="4"/>
      <c r="FU1464" s="4"/>
      <c r="FV1464" s="4"/>
      <c r="FW1464" s="4"/>
      <c r="FX1464" s="4"/>
      <c r="FY1464" s="4"/>
      <c r="FZ1464" s="4"/>
      <c r="GA1464" s="4"/>
      <c r="GB1464" s="4"/>
      <c r="GC1464" s="4"/>
      <c r="GD1464" s="4"/>
      <c r="GE1464" s="4"/>
    </row>
    <row r="1465" spans="1:187" x14ac:dyDescent="0.2">
      <c r="A1465" s="3"/>
      <c r="B1465" s="3"/>
      <c r="C1465" s="11"/>
      <c r="D1465" s="11"/>
      <c r="E1465" s="11"/>
      <c r="F1465" s="11"/>
      <c r="G1465" s="11"/>
      <c r="H1465" s="11"/>
      <c r="I1465" s="11"/>
      <c r="J1465" s="11"/>
      <c r="K1465" s="11"/>
      <c r="L1465" s="11"/>
      <c r="M1465" s="11"/>
      <c r="N1465" s="11"/>
      <c r="O1465" s="11"/>
      <c r="P1465" s="11"/>
      <c r="Q1465" s="11"/>
      <c r="R1465" s="11"/>
      <c r="EZ1465" s="4"/>
      <c r="FA1465" s="4"/>
      <c r="FB1465" s="4"/>
      <c r="FC1465" s="4"/>
      <c r="FD1465" s="4"/>
      <c r="FE1465" s="4"/>
      <c r="FF1465" s="4"/>
      <c r="FG1465" s="4"/>
      <c r="FH1465" s="4"/>
      <c r="FI1465" s="4"/>
      <c r="FJ1465" s="4"/>
      <c r="FK1465" s="4"/>
      <c r="FL1465" s="4"/>
      <c r="FM1465" s="4"/>
      <c r="FN1465" s="4"/>
      <c r="FO1465" s="4"/>
      <c r="FP1465" s="4"/>
      <c r="FQ1465" s="4"/>
      <c r="FR1465" s="4"/>
      <c r="FS1465" s="4"/>
      <c r="FT1465" s="4"/>
      <c r="FU1465" s="4"/>
      <c r="FV1465" s="4"/>
      <c r="FW1465" s="4"/>
      <c r="FX1465" s="4"/>
      <c r="FY1465" s="4"/>
      <c r="FZ1465" s="4"/>
      <c r="GA1465" s="4"/>
      <c r="GB1465" s="4"/>
      <c r="GC1465" s="4"/>
      <c r="GD1465" s="4"/>
      <c r="GE1465" s="4"/>
    </row>
    <row r="1466" spans="1:187" x14ac:dyDescent="0.2">
      <c r="A1466" s="3"/>
      <c r="B1466" s="3"/>
      <c r="C1466" s="11"/>
      <c r="D1466" s="11"/>
      <c r="E1466" s="11"/>
      <c r="F1466" s="11"/>
      <c r="G1466" s="11"/>
      <c r="H1466" s="11"/>
      <c r="I1466" s="11"/>
      <c r="J1466" s="11"/>
      <c r="K1466" s="11"/>
      <c r="L1466" s="11"/>
      <c r="M1466" s="11"/>
      <c r="N1466" s="11"/>
      <c r="O1466" s="11"/>
      <c r="P1466" s="11"/>
      <c r="Q1466" s="11"/>
      <c r="R1466" s="11"/>
      <c r="EZ1466" s="13"/>
      <c r="FA1466" s="13"/>
      <c r="FB1466" s="13"/>
      <c r="FC1466" s="13"/>
      <c r="FD1466" s="13"/>
      <c r="FE1466" s="13"/>
      <c r="FF1466" s="13"/>
      <c r="FG1466" s="13"/>
      <c r="FH1466" s="13"/>
      <c r="FI1466" s="13"/>
      <c r="FJ1466" s="13"/>
      <c r="FK1466" s="13"/>
      <c r="FL1466" s="13"/>
      <c r="FM1466" s="13"/>
      <c r="FN1466" s="13"/>
      <c r="FO1466" s="13"/>
      <c r="FP1466" s="13"/>
      <c r="FQ1466" s="13"/>
      <c r="FR1466" s="13"/>
      <c r="FS1466" s="13"/>
      <c r="FT1466" s="13"/>
      <c r="FU1466" s="13"/>
      <c r="FV1466" s="13"/>
      <c r="FW1466" s="13"/>
      <c r="FX1466" s="13"/>
      <c r="FY1466" s="13"/>
      <c r="FZ1466" s="13"/>
      <c r="GA1466" s="13"/>
      <c r="GB1466" s="13"/>
      <c r="GC1466" s="13"/>
      <c r="GD1466" s="13"/>
      <c r="GE1466" s="13"/>
    </row>
    <row r="1467" spans="1:187" x14ac:dyDescent="0.2">
      <c r="A1467" s="3"/>
      <c r="B1467" s="3"/>
      <c r="C1467" s="11"/>
      <c r="D1467" s="11"/>
      <c r="E1467" s="11"/>
      <c r="F1467" s="11"/>
      <c r="G1467" s="11"/>
      <c r="H1467" s="11"/>
      <c r="I1467" s="11"/>
      <c r="J1467" s="11"/>
      <c r="K1467" s="11"/>
      <c r="L1467" s="11"/>
      <c r="M1467" s="11"/>
      <c r="N1467" s="11"/>
      <c r="O1467" s="11"/>
      <c r="P1467" s="11"/>
      <c r="Q1467" s="11"/>
      <c r="R1467" s="11"/>
      <c r="EZ1467" s="14"/>
      <c r="FA1467" s="14"/>
      <c r="FB1467" s="14"/>
      <c r="FC1467" s="14"/>
      <c r="FD1467" s="14"/>
      <c r="FE1467" s="14"/>
      <c r="FF1467" s="14"/>
      <c r="FG1467" s="14"/>
      <c r="FH1467" s="14"/>
      <c r="FI1467" s="14"/>
      <c r="FJ1467" s="14"/>
      <c r="FK1467" s="14"/>
      <c r="FL1467" s="14"/>
      <c r="FM1467" s="14"/>
      <c r="FN1467" s="14"/>
      <c r="FO1467" s="14"/>
      <c r="FP1467" s="14"/>
      <c r="FQ1467" s="14"/>
      <c r="FR1467" s="14"/>
      <c r="FS1467" s="14"/>
      <c r="FT1467" s="14"/>
      <c r="FU1467" s="14"/>
      <c r="FV1467" s="14"/>
      <c r="FW1467" s="14"/>
      <c r="FX1467" s="14"/>
      <c r="FY1467" s="14"/>
      <c r="FZ1467" s="14"/>
      <c r="GA1467" s="14"/>
      <c r="GB1467" s="14"/>
      <c r="GC1467" s="14"/>
      <c r="GD1467" s="14"/>
      <c r="GE1467" s="14"/>
    </row>
    <row r="1468" spans="1:187" x14ac:dyDescent="0.2">
      <c r="A1468" s="3"/>
      <c r="B1468" s="3"/>
      <c r="C1468" s="11"/>
      <c r="D1468" s="11"/>
      <c r="E1468" s="11"/>
      <c r="F1468" s="11"/>
      <c r="G1468" s="11"/>
      <c r="H1468" s="11"/>
      <c r="I1468" s="11"/>
      <c r="J1468" s="11"/>
      <c r="K1468" s="11"/>
      <c r="L1468" s="11"/>
      <c r="M1468" s="11"/>
      <c r="N1468" s="11"/>
      <c r="O1468" s="11"/>
      <c r="P1468" s="11"/>
      <c r="Q1468" s="11"/>
      <c r="R1468" s="11"/>
      <c r="EZ1468" s="4"/>
      <c r="FA1468" s="4"/>
      <c r="FB1468" s="4"/>
      <c r="FC1468" s="4"/>
      <c r="FD1468" s="4"/>
      <c r="FE1468" s="4"/>
      <c r="FF1468" s="4"/>
      <c r="FG1468" s="4"/>
      <c r="FH1468" s="4"/>
      <c r="FI1468" s="4"/>
      <c r="FJ1468" s="4"/>
      <c r="FK1468" s="4"/>
      <c r="FL1468" s="4"/>
      <c r="FM1468" s="4"/>
      <c r="FN1468" s="4"/>
      <c r="FO1468" s="4"/>
      <c r="FP1468" s="4"/>
      <c r="FQ1468" s="4"/>
      <c r="FR1468" s="4"/>
      <c r="FS1468" s="4"/>
      <c r="FT1468" s="4"/>
      <c r="FU1468" s="4"/>
      <c r="FV1468" s="4"/>
      <c r="FW1468" s="4"/>
      <c r="FX1468" s="4"/>
      <c r="FY1468" s="4"/>
      <c r="FZ1468" s="4"/>
      <c r="GA1468" s="4"/>
      <c r="GB1468" s="4"/>
      <c r="GC1468" s="4"/>
      <c r="GD1468" s="4"/>
      <c r="GE1468" s="4"/>
    </row>
    <row r="1469" spans="1:187" x14ac:dyDescent="0.2">
      <c r="A1469" s="3"/>
      <c r="B1469" s="3"/>
      <c r="C1469" s="11"/>
      <c r="D1469" s="11"/>
      <c r="E1469" s="11"/>
      <c r="F1469" s="11"/>
      <c r="G1469" s="11"/>
      <c r="H1469" s="11"/>
      <c r="I1469" s="11"/>
      <c r="J1469" s="11"/>
      <c r="K1469" s="11"/>
      <c r="L1469" s="11"/>
      <c r="M1469" s="11"/>
      <c r="N1469" s="11"/>
      <c r="O1469" s="11"/>
      <c r="P1469" s="11"/>
      <c r="Q1469" s="11"/>
      <c r="R1469" s="11"/>
      <c r="EZ1469" s="4"/>
      <c r="FA1469" s="4"/>
      <c r="FB1469" s="4"/>
      <c r="FC1469" s="4"/>
      <c r="FD1469" s="4"/>
      <c r="FE1469" s="4"/>
      <c r="FF1469" s="4"/>
      <c r="FG1469" s="4"/>
      <c r="FH1469" s="4"/>
      <c r="FI1469" s="4"/>
      <c r="FJ1469" s="4"/>
      <c r="FK1469" s="4"/>
      <c r="FL1469" s="4"/>
      <c r="FM1469" s="4"/>
      <c r="FN1469" s="4"/>
      <c r="FO1469" s="4"/>
      <c r="FP1469" s="4"/>
      <c r="FQ1469" s="4"/>
      <c r="FR1469" s="4"/>
      <c r="FS1469" s="4"/>
      <c r="FT1469" s="4"/>
      <c r="FU1469" s="4"/>
      <c r="FV1469" s="4"/>
      <c r="FW1469" s="4"/>
      <c r="FX1469" s="4"/>
      <c r="FY1469" s="4"/>
      <c r="FZ1469" s="4"/>
      <c r="GA1469" s="4"/>
      <c r="GB1469" s="4"/>
      <c r="GC1469" s="4"/>
      <c r="GD1469" s="4"/>
      <c r="GE1469" s="4"/>
    </row>
    <row r="1470" spans="1:187" x14ac:dyDescent="0.2">
      <c r="A1470" s="3"/>
      <c r="B1470" s="3"/>
      <c r="C1470" s="11"/>
      <c r="D1470" s="11"/>
      <c r="E1470" s="11"/>
      <c r="F1470" s="11"/>
      <c r="G1470" s="11"/>
      <c r="H1470" s="11"/>
      <c r="I1470" s="11"/>
      <c r="J1470" s="11"/>
      <c r="K1470" s="11"/>
      <c r="L1470" s="11"/>
      <c r="M1470" s="11"/>
      <c r="N1470" s="11"/>
      <c r="O1470" s="11"/>
      <c r="P1470" s="11"/>
      <c r="Q1470" s="11"/>
      <c r="R1470" s="11"/>
      <c r="EZ1470" s="13"/>
      <c r="FA1470" s="13"/>
      <c r="FB1470" s="13"/>
      <c r="FC1470" s="13"/>
      <c r="FD1470" s="13"/>
      <c r="FE1470" s="13"/>
      <c r="FF1470" s="13"/>
      <c r="FG1470" s="13"/>
      <c r="FH1470" s="13"/>
      <c r="FI1470" s="13"/>
      <c r="FJ1470" s="13"/>
      <c r="FK1470" s="13"/>
      <c r="FL1470" s="13"/>
      <c r="FM1470" s="13"/>
      <c r="FN1470" s="13"/>
      <c r="FO1470" s="13"/>
      <c r="FP1470" s="13"/>
      <c r="FQ1470" s="13"/>
      <c r="FR1470" s="13"/>
      <c r="FS1470" s="13"/>
      <c r="FT1470" s="13"/>
      <c r="FU1470" s="13"/>
      <c r="FV1470" s="13"/>
      <c r="FW1470" s="13"/>
      <c r="FX1470" s="13"/>
      <c r="FY1470" s="13"/>
      <c r="FZ1470" s="13"/>
      <c r="GA1470" s="13"/>
      <c r="GB1470" s="13"/>
      <c r="GC1470" s="13"/>
      <c r="GD1470" s="13"/>
      <c r="GE1470" s="13"/>
    </row>
    <row r="1471" spans="1:187" x14ac:dyDescent="0.2">
      <c r="A1471" s="3"/>
      <c r="B1471" s="3"/>
      <c r="C1471" s="11"/>
      <c r="D1471" s="11"/>
      <c r="E1471" s="11"/>
      <c r="F1471" s="11"/>
      <c r="G1471" s="11"/>
      <c r="H1471" s="11"/>
      <c r="I1471" s="11"/>
      <c r="J1471" s="11"/>
      <c r="K1471" s="11"/>
      <c r="L1471" s="11"/>
      <c r="M1471" s="11"/>
      <c r="N1471" s="11"/>
      <c r="O1471" s="11"/>
      <c r="P1471" s="11"/>
      <c r="Q1471" s="11"/>
      <c r="R1471" s="11"/>
      <c r="EZ1471" s="14"/>
      <c r="FA1471" s="14"/>
      <c r="FB1471" s="14"/>
      <c r="FC1471" s="14"/>
      <c r="FD1471" s="14"/>
      <c r="FE1471" s="14"/>
      <c r="FF1471" s="14"/>
      <c r="FG1471" s="14"/>
      <c r="FH1471" s="14"/>
      <c r="FI1471" s="14"/>
      <c r="FJ1471" s="14"/>
      <c r="FK1471" s="14"/>
      <c r="FL1471" s="14"/>
      <c r="FM1471" s="14"/>
      <c r="FN1471" s="14"/>
      <c r="FO1471" s="14"/>
      <c r="FP1471" s="14"/>
      <c r="FQ1471" s="14"/>
      <c r="FR1471" s="14"/>
      <c r="FS1471" s="14"/>
      <c r="FT1471" s="14"/>
      <c r="FU1471" s="14"/>
      <c r="FV1471" s="14"/>
      <c r="FW1471" s="14"/>
      <c r="FX1471" s="14"/>
      <c r="FY1471" s="14"/>
      <c r="FZ1471" s="14"/>
      <c r="GA1471" s="14"/>
      <c r="GB1471" s="14"/>
      <c r="GC1471" s="14"/>
      <c r="GD1471" s="14"/>
      <c r="GE1471" s="14"/>
    </row>
    <row r="1472" spans="1:187" x14ac:dyDescent="0.2">
      <c r="A1472" s="3"/>
      <c r="B1472" s="3"/>
      <c r="C1472" s="11"/>
      <c r="D1472" s="11"/>
      <c r="E1472" s="11"/>
      <c r="F1472" s="11"/>
      <c r="G1472" s="11"/>
      <c r="H1472" s="11"/>
      <c r="I1472" s="11"/>
      <c r="J1472" s="11"/>
      <c r="K1472" s="11"/>
      <c r="L1472" s="11"/>
      <c r="M1472" s="11"/>
      <c r="N1472" s="11"/>
      <c r="O1472" s="11"/>
      <c r="P1472" s="11"/>
      <c r="Q1472" s="11"/>
      <c r="R1472" s="11"/>
      <c r="EZ1472" s="4"/>
      <c r="FA1472" s="4"/>
      <c r="FB1472" s="4"/>
      <c r="FC1472" s="4"/>
      <c r="FD1472" s="4"/>
      <c r="FE1472" s="4"/>
      <c r="FF1472" s="4"/>
      <c r="FG1472" s="4"/>
      <c r="FH1472" s="4"/>
      <c r="FI1472" s="4"/>
      <c r="FJ1472" s="4"/>
      <c r="FK1472" s="4"/>
      <c r="FL1472" s="4"/>
      <c r="FM1472" s="4"/>
      <c r="FN1472" s="4"/>
      <c r="FO1472" s="4"/>
      <c r="FP1472" s="4"/>
      <c r="FQ1472" s="4"/>
      <c r="FR1472" s="4"/>
      <c r="FS1472" s="4"/>
      <c r="FT1472" s="4"/>
      <c r="FU1472" s="4"/>
      <c r="FV1472" s="4"/>
      <c r="FW1472" s="4"/>
      <c r="FX1472" s="4"/>
      <c r="FY1472" s="4"/>
      <c r="FZ1472" s="4"/>
      <c r="GA1472" s="4"/>
      <c r="GB1472" s="4"/>
      <c r="GC1472" s="4"/>
      <c r="GD1472" s="4"/>
      <c r="GE1472" s="4"/>
    </row>
    <row r="1473" spans="1:187" x14ac:dyDescent="0.2">
      <c r="A1473" s="3"/>
      <c r="B1473" s="3"/>
      <c r="C1473" s="11"/>
      <c r="D1473" s="11"/>
      <c r="E1473" s="11"/>
      <c r="F1473" s="11"/>
      <c r="G1473" s="11"/>
      <c r="H1473" s="11"/>
      <c r="I1473" s="11"/>
      <c r="J1473" s="11"/>
      <c r="K1473" s="11"/>
      <c r="L1473" s="11"/>
      <c r="M1473" s="11"/>
      <c r="N1473" s="11"/>
      <c r="O1473" s="11"/>
      <c r="P1473" s="11"/>
      <c r="Q1473" s="11"/>
      <c r="R1473" s="11"/>
      <c r="EZ1473" s="4"/>
      <c r="FA1473" s="4"/>
      <c r="FB1473" s="4"/>
      <c r="FC1473" s="4"/>
      <c r="FD1473" s="4"/>
      <c r="FE1473" s="4"/>
      <c r="FF1473" s="4"/>
      <c r="FG1473" s="4"/>
      <c r="FH1473" s="4"/>
      <c r="FI1473" s="4"/>
      <c r="FJ1473" s="4"/>
      <c r="FK1473" s="4"/>
      <c r="FL1473" s="4"/>
      <c r="FM1473" s="4"/>
      <c r="FN1473" s="4"/>
      <c r="FO1473" s="4"/>
      <c r="FP1473" s="4"/>
      <c r="FQ1473" s="4"/>
      <c r="FR1473" s="4"/>
      <c r="FS1473" s="4"/>
      <c r="FT1473" s="4"/>
      <c r="FU1473" s="4"/>
      <c r="FV1473" s="4"/>
      <c r="FW1473" s="4"/>
      <c r="FX1473" s="4"/>
      <c r="FY1473" s="4"/>
      <c r="FZ1473" s="4"/>
      <c r="GA1473" s="4"/>
      <c r="GB1473" s="4"/>
      <c r="GC1473" s="4"/>
      <c r="GD1473" s="4"/>
      <c r="GE1473" s="4"/>
    </row>
    <row r="1474" spans="1:187" x14ac:dyDescent="0.2">
      <c r="A1474" s="3"/>
      <c r="B1474" s="3"/>
      <c r="C1474" s="11"/>
      <c r="D1474" s="11"/>
      <c r="E1474" s="11"/>
      <c r="F1474" s="11"/>
      <c r="G1474" s="11"/>
      <c r="H1474" s="11"/>
      <c r="I1474" s="11"/>
      <c r="J1474" s="11"/>
      <c r="K1474" s="11"/>
      <c r="L1474" s="11"/>
      <c r="M1474" s="11"/>
      <c r="N1474" s="11"/>
      <c r="O1474" s="11"/>
      <c r="P1474" s="11"/>
      <c r="Q1474" s="11"/>
      <c r="R1474" s="11"/>
      <c r="EZ1474" s="13"/>
      <c r="FA1474" s="13"/>
      <c r="FB1474" s="13"/>
      <c r="FC1474" s="13"/>
      <c r="FD1474" s="13"/>
      <c r="FE1474" s="13"/>
      <c r="FF1474" s="13"/>
      <c r="FG1474" s="13"/>
      <c r="FH1474" s="13"/>
      <c r="FI1474" s="13"/>
      <c r="FJ1474" s="13"/>
      <c r="FK1474" s="13"/>
      <c r="FL1474" s="13"/>
      <c r="FM1474" s="13"/>
      <c r="FN1474" s="13"/>
      <c r="FO1474" s="13"/>
      <c r="FP1474" s="13"/>
      <c r="FQ1474" s="13"/>
      <c r="FR1474" s="13"/>
      <c r="FS1474" s="13"/>
      <c r="FT1474" s="13"/>
      <c r="FU1474" s="13"/>
      <c r="FV1474" s="13"/>
      <c r="FW1474" s="13"/>
      <c r="FX1474" s="13"/>
      <c r="FY1474" s="13"/>
      <c r="FZ1474" s="13"/>
      <c r="GA1474" s="13"/>
      <c r="GB1474" s="13"/>
      <c r="GC1474" s="13"/>
      <c r="GD1474" s="13"/>
      <c r="GE1474" s="13"/>
    </row>
    <row r="1475" spans="1:187" x14ac:dyDescent="0.2">
      <c r="A1475" s="3"/>
      <c r="B1475" s="3"/>
      <c r="C1475" s="11"/>
      <c r="D1475" s="11"/>
      <c r="E1475" s="11"/>
      <c r="F1475" s="11"/>
      <c r="G1475" s="11"/>
      <c r="H1475" s="11"/>
      <c r="I1475" s="11"/>
      <c r="J1475" s="11"/>
      <c r="K1475" s="11"/>
      <c r="L1475" s="11"/>
      <c r="M1475" s="11"/>
      <c r="N1475" s="11"/>
      <c r="O1475" s="11"/>
      <c r="P1475" s="11"/>
      <c r="Q1475" s="11"/>
      <c r="R1475" s="11"/>
      <c r="EZ1475" s="14"/>
      <c r="FA1475" s="14"/>
      <c r="FB1475" s="14"/>
      <c r="FC1475" s="14"/>
      <c r="FD1475" s="14"/>
      <c r="FE1475" s="14"/>
      <c r="FF1475" s="14"/>
      <c r="FG1475" s="14"/>
      <c r="FH1475" s="14"/>
      <c r="FI1475" s="14"/>
      <c r="FJ1475" s="14"/>
      <c r="FK1475" s="14"/>
      <c r="FL1475" s="14"/>
      <c r="FM1475" s="14"/>
      <c r="FN1475" s="14"/>
      <c r="FO1475" s="14"/>
      <c r="FP1475" s="14"/>
      <c r="FQ1475" s="14"/>
      <c r="FR1475" s="14"/>
      <c r="FS1475" s="14"/>
      <c r="FT1475" s="14"/>
      <c r="FU1475" s="14"/>
      <c r="FV1475" s="14"/>
      <c r="FW1475" s="14"/>
      <c r="FX1475" s="14"/>
      <c r="FY1475" s="14"/>
      <c r="FZ1475" s="14"/>
      <c r="GA1475" s="14"/>
      <c r="GB1475" s="14"/>
      <c r="GC1475" s="14"/>
      <c r="GD1475" s="14"/>
      <c r="GE1475" s="14"/>
    </row>
    <row r="1476" spans="1:187" x14ac:dyDescent="0.2">
      <c r="A1476" s="3"/>
      <c r="B1476" s="3"/>
      <c r="C1476" s="11"/>
      <c r="D1476" s="11"/>
      <c r="E1476" s="11"/>
      <c r="F1476" s="11"/>
      <c r="G1476" s="11"/>
      <c r="H1476" s="11"/>
      <c r="I1476" s="11"/>
      <c r="J1476" s="11"/>
      <c r="K1476" s="11"/>
      <c r="L1476" s="11"/>
      <c r="M1476" s="11"/>
      <c r="N1476" s="11"/>
      <c r="O1476" s="11"/>
      <c r="P1476" s="11"/>
      <c r="Q1476" s="11"/>
      <c r="R1476" s="11"/>
      <c r="EZ1476" s="4"/>
      <c r="FA1476" s="4"/>
      <c r="FB1476" s="4"/>
      <c r="FC1476" s="4"/>
      <c r="FD1476" s="4"/>
      <c r="FE1476" s="4"/>
      <c r="FF1476" s="4"/>
      <c r="FG1476" s="4"/>
      <c r="FH1476" s="4"/>
      <c r="FI1476" s="4"/>
      <c r="FJ1476" s="4"/>
      <c r="FK1476" s="4"/>
      <c r="FL1476" s="4"/>
      <c r="FM1476" s="4"/>
      <c r="FN1476" s="4"/>
      <c r="FO1476" s="4"/>
      <c r="FP1476" s="4"/>
      <c r="FQ1476" s="4"/>
      <c r="FR1476" s="4"/>
      <c r="FS1476" s="4"/>
      <c r="FT1476" s="4"/>
      <c r="FU1476" s="4"/>
      <c r="FV1476" s="4"/>
      <c r="FW1476" s="4"/>
      <c r="FX1476" s="4"/>
      <c r="FY1476" s="4"/>
      <c r="FZ1476" s="4"/>
      <c r="GA1476" s="4"/>
      <c r="GB1476" s="4"/>
      <c r="GC1476" s="4"/>
      <c r="GD1476" s="4"/>
      <c r="GE1476" s="4"/>
    </row>
    <row r="1477" spans="1:187" x14ac:dyDescent="0.2">
      <c r="A1477" s="3"/>
      <c r="B1477" s="3"/>
      <c r="C1477" s="11"/>
      <c r="D1477" s="11"/>
      <c r="E1477" s="11"/>
      <c r="F1477" s="11"/>
      <c r="G1477" s="11"/>
      <c r="H1477" s="11"/>
      <c r="I1477" s="11"/>
      <c r="J1477" s="11"/>
      <c r="K1477" s="11"/>
      <c r="L1477" s="11"/>
      <c r="M1477" s="11"/>
      <c r="N1477" s="11"/>
      <c r="O1477" s="11"/>
      <c r="P1477" s="11"/>
      <c r="Q1477" s="11"/>
      <c r="R1477" s="11"/>
      <c r="EZ1477" s="4"/>
      <c r="FA1477" s="4"/>
      <c r="FB1477" s="4"/>
      <c r="FC1477" s="4"/>
      <c r="FD1477" s="4"/>
      <c r="FE1477" s="4"/>
      <c r="FF1477" s="4"/>
      <c r="FG1477" s="4"/>
      <c r="FH1477" s="4"/>
      <c r="FI1477" s="4"/>
      <c r="FJ1477" s="4"/>
      <c r="FK1477" s="4"/>
      <c r="FL1477" s="4"/>
      <c r="FM1477" s="4"/>
      <c r="FN1477" s="4"/>
      <c r="FO1477" s="4"/>
      <c r="FP1477" s="4"/>
      <c r="FQ1477" s="4"/>
      <c r="FR1477" s="4"/>
      <c r="FS1477" s="4"/>
      <c r="FT1477" s="4"/>
      <c r="FU1477" s="4"/>
      <c r="FV1477" s="4"/>
      <c r="FW1477" s="4"/>
      <c r="FX1477" s="4"/>
      <c r="FY1477" s="4"/>
      <c r="FZ1477" s="4"/>
      <c r="GA1477" s="4"/>
      <c r="GB1477" s="4"/>
      <c r="GC1477" s="4"/>
      <c r="GD1477" s="4"/>
      <c r="GE1477" s="4"/>
    </row>
    <row r="1478" spans="1:187" x14ac:dyDescent="0.2">
      <c r="A1478" s="3"/>
      <c r="B1478" s="3"/>
      <c r="C1478" s="11"/>
      <c r="D1478" s="11"/>
      <c r="E1478" s="11"/>
      <c r="F1478" s="11"/>
      <c r="G1478" s="11"/>
      <c r="H1478" s="11"/>
      <c r="I1478" s="11"/>
      <c r="J1478" s="11"/>
      <c r="K1478" s="11"/>
      <c r="L1478" s="11"/>
      <c r="M1478" s="11"/>
      <c r="N1478" s="11"/>
      <c r="O1478" s="11"/>
      <c r="P1478" s="11"/>
      <c r="Q1478" s="11"/>
      <c r="R1478" s="11"/>
      <c r="EZ1478" s="13"/>
      <c r="FA1478" s="13"/>
      <c r="FB1478" s="13"/>
      <c r="FC1478" s="13"/>
      <c r="FD1478" s="13"/>
      <c r="FE1478" s="13"/>
      <c r="FF1478" s="13"/>
      <c r="FG1478" s="13"/>
      <c r="FH1478" s="13"/>
      <c r="FI1478" s="13"/>
      <c r="FJ1478" s="13"/>
      <c r="FK1478" s="13"/>
      <c r="FL1478" s="13"/>
      <c r="FM1478" s="13"/>
      <c r="FN1478" s="13"/>
      <c r="FO1478" s="13"/>
      <c r="FP1478" s="13"/>
      <c r="FQ1478" s="13"/>
      <c r="FR1478" s="13"/>
      <c r="FS1478" s="13"/>
      <c r="FT1478" s="13"/>
      <c r="FU1478" s="13"/>
      <c r="FV1478" s="13"/>
      <c r="FW1478" s="13"/>
      <c r="FX1478" s="13"/>
      <c r="FY1478" s="13"/>
      <c r="FZ1478" s="13"/>
      <c r="GA1478" s="13"/>
      <c r="GB1478" s="13"/>
      <c r="GC1478" s="13"/>
      <c r="GD1478" s="13"/>
      <c r="GE1478" s="13"/>
    </row>
    <row r="1479" spans="1:187" x14ac:dyDescent="0.2">
      <c r="A1479" s="3"/>
      <c r="B1479" s="3"/>
      <c r="C1479" s="11"/>
      <c r="D1479" s="11"/>
      <c r="E1479" s="11"/>
      <c r="F1479" s="11"/>
      <c r="G1479" s="11"/>
      <c r="H1479" s="11"/>
      <c r="I1479" s="11"/>
      <c r="J1479" s="11"/>
      <c r="K1479" s="11"/>
      <c r="L1479" s="11"/>
      <c r="M1479" s="11"/>
      <c r="N1479" s="11"/>
      <c r="O1479" s="11"/>
      <c r="P1479" s="11"/>
      <c r="Q1479" s="11"/>
      <c r="R1479" s="11"/>
      <c r="EZ1479" s="14"/>
      <c r="FA1479" s="14"/>
      <c r="FB1479" s="14"/>
      <c r="FC1479" s="14"/>
      <c r="FD1479" s="14"/>
      <c r="FE1479" s="14"/>
      <c r="FF1479" s="14"/>
      <c r="FG1479" s="14"/>
      <c r="FH1479" s="14"/>
      <c r="FI1479" s="14"/>
      <c r="FJ1479" s="14"/>
      <c r="FK1479" s="14"/>
      <c r="FL1479" s="14"/>
      <c r="FM1479" s="14"/>
      <c r="FN1479" s="14"/>
      <c r="FO1479" s="14"/>
      <c r="FP1479" s="14"/>
      <c r="FQ1479" s="14"/>
      <c r="FR1479" s="14"/>
      <c r="FS1479" s="14"/>
      <c r="FT1479" s="14"/>
      <c r="FU1479" s="14"/>
      <c r="FV1479" s="14"/>
      <c r="FW1479" s="14"/>
      <c r="FX1479" s="14"/>
      <c r="FY1479" s="14"/>
      <c r="FZ1479" s="14"/>
      <c r="GA1479" s="14"/>
      <c r="GB1479" s="14"/>
      <c r="GC1479" s="14"/>
      <c r="GD1479" s="14"/>
      <c r="GE1479" s="14"/>
    </row>
    <row r="1480" spans="1:187" x14ac:dyDescent="0.2">
      <c r="A1480" s="3"/>
      <c r="B1480" s="3"/>
      <c r="C1480" s="11"/>
      <c r="D1480" s="11"/>
      <c r="E1480" s="11"/>
      <c r="F1480" s="11"/>
      <c r="G1480" s="11"/>
      <c r="H1480" s="11"/>
      <c r="I1480" s="11"/>
      <c r="J1480" s="11"/>
      <c r="K1480" s="11"/>
      <c r="L1480" s="11"/>
      <c r="M1480" s="11"/>
      <c r="N1480" s="11"/>
      <c r="O1480" s="11"/>
      <c r="P1480" s="11"/>
      <c r="Q1480" s="11"/>
      <c r="R1480" s="11"/>
      <c r="EZ1480" s="4"/>
      <c r="FA1480" s="4"/>
      <c r="FB1480" s="4"/>
      <c r="FC1480" s="4"/>
      <c r="FD1480" s="4"/>
      <c r="FE1480" s="4"/>
      <c r="FF1480" s="4"/>
      <c r="FG1480" s="4"/>
      <c r="FH1480" s="4"/>
      <c r="FI1480" s="4"/>
      <c r="FJ1480" s="4"/>
      <c r="FK1480" s="4"/>
      <c r="FL1480" s="4"/>
      <c r="FM1480" s="4"/>
      <c r="FN1480" s="4"/>
      <c r="FO1480" s="4"/>
      <c r="FP1480" s="4"/>
      <c r="FQ1480" s="4"/>
      <c r="FR1480" s="4"/>
      <c r="FS1480" s="4"/>
      <c r="FT1480" s="4"/>
      <c r="FU1480" s="4"/>
      <c r="FV1480" s="4"/>
      <c r="FW1480" s="4"/>
      <c r="FX1480" s="4"/>
      <c r="FY1480" s="4"/>
      <c r="FZ1480" s="4"/>
      <c r="GA1480" s="4"/>
      <c r="GB1480" s="4"/>
      <c r="GC1480" s="4"/>
      <c r="GD1480" s="4"/>
      <c r="GE1480" s="4"/>
    </row>
    <row r="1481" spans="1:187" x14ac:dyDescent="0.2">
      <c r="A1481" s="3"/>
      <c r="B1481" s="3"/>
      <c r="C1481" s="11"/>
      <c r="D1481" s="11"/>
      <c r="E1481" s="11"/>
      <c r="F1481" s="11"/>
      <c r="G1481" s="11"/>
      <c r="H1481" s="11"/>
      <c r="I1481" s="11"/>
      <c r="J1481" s="11"/>
      <c r="K1481" s="11"/>
      <c r="L1481" s="11"/>
      <c r="M1481" s="11"/>
      <c r="N1481" s="11"/>
      <c r="O1481" s="11"/>
      <c r="P1481" s="11"/>
      <c r="Q1481" s="11"/>
      <c r="R1481" s="11"/>
      <c r="EZ1481" s="4"/>
      <c r="FA1481" s="4"/>
      <c r="FB1481" s="4"/>
      <c r="FC1481" s="4"/>
      <c r="FD1481" s="4"/>
      <c r="FE1481" s="4"/>
      <c r="FF1481" s="4"/>
      <c r="FG1481" s="4"/>
      <c r="FH1481" s="4"/>
      <c r="FI1481" s="4"/>
      <c r="FJ1481" s="4"/>
      <c r="FK1481" s="4"/>
      <c r="FL1481" s="4"/>
      <c r="FM1481" s="4"/>
      <c r="FN1481" s="4"/>
      <c r="FO1481" s="4"/>
      <c r="FP1481" s="4"/>
      <c r="FQ1481" s="4"/>
      <c r="FR1481" s="4"/>
      <c r="FS1481" s="4"/>
      <c r="FT1481" s="4"/>
      <c r="FU1481" s="4"/>
      <c r="FV1481" s="4"/>
      <c r="FW1481" s="4"/>
      <c r="FX1481" s="4"/>
      <c r="FY1481" s="4"/>
      <c r="FZ1481" s="4"/>
      <c r="GA1481" s="4"/>
      <c r="GB1481" s="4"/>
      <c r="GC1481" s="4"/>
      <c r="GD1481" s="4"/>
      <c r="GE1481" s="4"/>
    </row>
    <row r="1482" spans="1:187" x14ac:dyDescent="0.2">
      <c r="A1482" s="3"/>
      <c r="B1482" s="3"/>
      <c r="C1482" s="11"/>
      <c r="D1482" s="11"/>
      <c r="E1482" s="11"/>
      <c r="F1482" s="11"/>
      <c r="G1482" s="11"/>
      <c r="H1482" s="11"/>
      <c r="I1482" s="11"/>
      <c r="J1482" s="11"/>
      <c r="K1482" s="11"/>
      <c r="L1482" s="11"/>
      <c r="M1482" s="11"/>
      <c r="N1482" s="11"/>
      <c r="O1482" s="11"/>
      <c r="P1482" s="11"/>
      <c r="Q1482" s="11"/>
      <c r="R1482" s="11"/>
      <c r="EZ1482" s="13"/>
      <c r="FA1482" s="13"/>
      <c r="FB1482" s="13"/>
      <c r="FC1482" s="13"/>
      <c r="FD1482" s="13"/>
      <c r="FE1482" s="13"/>
      <c r="FF1482" s="13"/>
      <c r="FG1482" s="13"/>
      <c r="FH1482" s="13"/>
      <c r="FI1482" s="13"/>
      <c r="FJ1482" s="13"/>
      <c r="FK1482" s="13"/>
      <c r="FL1482" s="13"/>
      <c r="FM1482" s="13"/>
      <c r="FN1482" s="13"/>
      <c r="FO1482" s="13"/>
      <c r="FP1482" s="13"/>
      <c r="FQ1482" s="13"/>
      <c r="FR1482" s="13"/>
      <c r="FS1482" s="13"/>
      <c r="FT1482" s="13"/>
      <c r="FU1482" s="13"/>
      <c r="FV1482" s="13"/>
      <c r="FW1482" s="13"/>
      <c r="FX1482" s="13"/>
      <c r="FY1482" s="13"/>
      <c r="FZ1482" s="13"/>
      <c r="GA1482" s="13"/>
      <c r="GB1482" s="13"/>
      <c r="GC1482" s="13"/>
      <c r="GD1482" s="13"/>
      <c r="GE1482" s="13"/>
    </row>
    <row r="1483" spans="1:187" x14ac:dyDescent="0.2">
      <c r="A1483" s="3"/>
      <c r="B1483" s="3"/>
      <c r="C1483" s="11"/>
      <c r="D1483" s="11"/>
      <c r="E1483" s="11"/>
      <c r="F1483" s="11"/>
      <c r="G1483" s="11"/>
      <c r="H1483" s="11"/>
      <c r="I1483" s="11"/>
      <c r="J1483" s="11"/>
      <c r="K1483" s="11"/>
      <c r="L1483" s="11"/>
      <c r="M1483" s="11"/>
      <c r="N1483" s="11"/>
      <c r="O1483" s="11"/>
      <c r="P1483" s="11"/>
      <c r="Q1483" s="11"/>
      <c r="R1483" s="11"/>
      <c r="EZ1483" s="14"/>
      <c r="FA1483" s="14"/>
      <c r="FB1483" s="14"/>
      <c r="FC1483" s="14"/>
      <c r="FD1483" s="14"/>
      <c r="FE1483" s="14"/>
      <c r="FF1483" s="14"/>
      <c r="FG1483" s="14"/>
      <c r="FH1483" s="14"/>
      <c r="FI1483" s="14"/>
      <c r="FJ1483" s="14"/>
      <c r="FK1483" s="14"/>
      <c r="FL1483" s="14"/>
      <c r="FM1483" s="14"/>
      <c r="FN1483" s="14"/>
      <c r="FO1483" s="14"/>
      <c r="FP1483" s="14"/>
      <c r="FQ1483" s="14"/>
      <c r="FR1483" s="14"/>
      <c r="FS1483" s="14"/>
      <c r="FT1483" s="14"/>
      <c r="FU1483" s="14"/>
      <c r="FV1483" s="14"/>
      <c r="FW1483" s="14"/>
      <c r="FX1483" s="14"/>
      <c r="FY1483" s="14"/>
      <c r="FZ1483" s="14"/>
      <c r="GA1483" s="14"/>
      <c r="GB1483" s="14"/>
      <c r="GC1483" s="14"/>
      <c r="GD1483" s="14"/>
      <c r="GE1483" s="14"/>
    </row>
    <row r="1484" spans="1:187" x14ac:dyDescent="0.2">
      <c r="A1484" s="3"/>
      <c r="B1484" s="3"/>
      <c r="C1484" s="11"/>
      <c r="D1484" s="11"/>
      <c r="E1484" s="11"/>
      <c r="F1484" s="11"/>
      <c r="G1484" s="11"/>
      <c r="H1484" s="11"/>
      <c r="I1484" s="11"/>
      <c r="J1484" s="11"/>
      <c r="K1484" s="11"/>
      <c r="L1484" s="11"/>
      <c r="M1484" s="11"/>
      <c r="N1484" s="11"/>
      <c r="O1484" s="11"/>
      <c r="P1484" s="11"/>
      <c r="Q1484" s="11"/>
      <c r="R1484" s="11"/>
      <c r="EZ1484" s="4"/>
      <c r="FA1484" s="4"/>
      <c r="FB1484" s="4"/>
      <c r="FC1484" s="4"/>
      <c r="FD1484" s="4"/>
      <c r="FE1484" s="4"/>
      <c r="FF1484" s="4"/>
      <c r="FG1484" s="4"/>
      <c r="FH1484" s="4"/>
      <c r="FI1484" s="4"/>
      <c r="FJ1484" s="4"/>
      <c r="FK1484" s="4"/>
      <c r="FL1484" s="4"/>
      <c r="FM1484" s="4"/>
      <c r="FN1484" s="4"/>
      <c r="FO1484" s="4"/>
      <c r="FP1484" s="4"/>
      <c r="FQ1484" s="4"/>
      <c r="FR1484" s="4"/>
      <c r="FS1484" s="4"/>
      <c r="FT1484" s="4"/>
      <c r="FU1484" s="4"/>
      <c r="FV1484" s="4"/>
      <c r="FW1484" s="4"/>
      <c r="FX1484" s="4"/>
      <c r="FY1484" s="4"/>
      <c r="FZ1484" s="4"/>
      <c r="GA1484" s="4"/>
      <c r="GB1484" s="4"/>
      <c r="GC1484" s="4"/>
      <c r="GD1484" s="4"/>
      <c r="GE1484" s="4"/>
    </row>
    <row r="1485" spans="1:187" x14ac:dyDescent="0.2">
      <c r="A1485" s="3"/>
      <c r="B1485" s="3"/>
      <c r="C1485" s="11"/>
      <c r="D1485" s="11"/>
      <c r="E1485" s="11"/>
      <c r="F1485" s="11"/>
      <c r="G1485" s="11"/>
      <c r="H1485" s="11"/>
      <c r="I1485" s="11"/>
      <c r="J1485" s="11"/>
      <c r="K1485" s="11"/>
      <c r="L1485" s="11"/>
      <c r="M1485" s="11"/>
      <c r="N1485" s="11"/>
      <c r="O1485" s="11"/>
      <c r="P1485" s="11"/>
      <c r="Q1485" s="11"/>
      <c r="R1485" s="11"/>
      <c r="EZ1485" s="4"/>
      <c r="FA1485" s="4"/>
      <c r="FB1485" s="4"/>
      <c r="FC1485" s="4"/>
      <c r="FD1485" s="4"/>
      <c r="FE1485" s="4"/>
      <c r="FF1485" s="4"/>
      <c r="FG1485" s="4"/>
      <c r="FH1485" s="4"/>
      <c r="FI1485" s="4"/>
      <c r="FJ1485" s="4"/>
      <c r="FK1485" s="4"/>
      <c r="FL1485" s="4"/>
      <c r="FM1485" s="4"/>
      <c r="FN1485" s="4"/>
      <c r="FO1485" s="4"/>
      <c r="FP1485" s="4"/>
      <c r="FQ1485" s="4"/>
      <c r="FR1485" s="4"/>
      <c r="FS1485" s="4"/>
      <c r="FT1485" s="4"/>
      <c r="FU1485" s="4"/>
      <c r="FV1485" s="4"/>
      <c r="FW1485" s="4"/>
      <c r="FX1485" s="4"/>
      <c r="FY1485" s="4"/>
      <c r="FZ1485" s="4"/>
      <c r="GA1485" s="4"/>
      <c r="GB1485" s="4"/>
      <c r="GC1485" s="4"/>
      <c r="GD1485" s="4"/>
      <c r="GE1485" s="4"/>
    </row>
    <row r="1486" spans="1:187" x14ac:dyDescent="0.2">
      <c r="A1486" s="3"/>
      <c r="B1486" s="3"/>
      <c r="C1486" s="11"/>
      <c r="D1486" s="11"/>
      <c r="E1486" s="11"/>
      <c r="F1486" s="11"/>
      <c r="G1486" s="11"/>
      <c r="H1486" s="11"/>
      <c r="I1486" s="11"/>
      <c r="J1486" s="11"/>
      <c r="K1486" s="11"/>
      <c r="L1486" s="11"/>
      <c r="M1486" s="11"/>
      <c r="N1486" s="11"/>
      <c r="O1486" s="11"/>
      <c r="P1486" s="11"/>
      <c r="Q1486" s="11"/>
      <c r="R1486" s="11"/>
      <c r="EZ1486" s="13"/>
      <c r="FA1486" s="13"/>
      <c r="FB1486" s="13"/>
      <c r="FC1486" s="13"/>
      <c r="FD1486" s="13"/>
      <c r="FE1486" s="13"/>
      <c r="FF1486" s="13"/>
      <c r="FG1486" s="13"/>
      <c r="FH1486" s="13"/>
      <c r="FI1486" s="13"/>
      <c r="FJ1486" s="13"/>
      <c r="FK1486" s="13"/>
      <c r="FL1486" s="13"/>
      <c r="FM1486" s="13"/>
      <c r="FN1486" s="13"/>
      <c r="FO1486" s="13"/>
      <c r="FP1486" s="13"/>
      <c r="FQ1486" s="13"/>
      <c r="FR1486" s="13"/>
      <c r="FS1486" s="13"/>
      <c r="FT1486" s="13"/>
      <c r="FU1486" s="13"/>
      <c r="FV1486" s="13"/>
      <c r="FW1486" s="13"/>
      <c r="FX1486" s="13"/>
      <c r="FY1486" s="13"/>
      <c r="FZ1486" s="13"/>
      <c r="GA1486" s="13"/>
      <c r="GB1486" s="13"/>
      <c r="GC1486" s="13"/>
      <c r="GD1486" s="13"/>
      <c r="GE1486" s="13"/>
    </row>
    <row r="1487" spans="1:187" x14ac:dyDescent="0.2">
      <c r="A1487" s="3"/>
      <c r="B1487" s="3"/>
      <c r="C1487" s="11"/>
      <c r="D1487" s="11"/>
      <c r="E1487" s="11"/>
      <c r="F1487" s="11"/>
      <c r="G1487" s="11"/>
      <c r="H1487" s="11"/>
      <c r="I1487" s="11"/>
      <c r="J1487" s="11"/>
      <c r="K1487" s="11"/>
      <c r="L1487" s="11"/>
      <c r="M1487" s="11"/>
      <c r="N1487" s="11"/>
      <c r="O1487" s="11"/>
      <c r="P1487" s="11"/>
      <c r="Q1487" s="11"/>
      <c r="R1487" s="11"/>
      <c r="EZ1487" s="14"/>
      <c r="FA1487" s="14"/>
      <c r="FB1487" s="14"/>
      <c r="FC1487" s="14"/>
      <c r="FD1487" s="14"/>
      <c r="FE1487" s="14"/>
      <c r="FF1487" s="14"/>
      <c r="FG1487" s="14"/>
      <c r="FH1487" s="14"/>
      <c r="FI1487" s="14"/>
      <c r="FJ1487" s="14"/>
      <c r="FK1487" s="14"/>
      <c r="FL1487" s="14"/>
      <c r="FM1487" s="14"/>
      <c r="FN1487" s="14"/>
      <c r="FO1487" s="14"/>
      <c r="FP1487" s="14"/>
      <c r="FQ1487" s="14"/>
      <c r="FR1487" s="14"/>
      <c r="FS1487" s="14"/>
      <c r="FT1487" s="14"/>
      <c r="FU1487" s="14"/>
      <c r="FV1487" s="14"/>
      <c r="FW1487" s="14"/>
      <c r="FX1487" s="14"/>
      <c r="FY1487" s="14"/>
      <c r="FZ1487" s="14"/>
      <c r="GA1487" s="14"/>
      <c r="GB1487" s="14"/>
      <c r="GC1487" s="14"/>
      <c r="GD1487" s="14"/>
      <c r="GE1487" s="14"/>
    </row>
    <row r="1488" spans="1:187" x14ac:dyDescent="0.2">
      <c r="A1488" s="3"/>
      <c r="B1488" s="3"/>
      <c r="C1488" s="11"/>
      <c r="D1488" s="11"/>
      <c r="E1488" s="11"/>
      <c r="F1488" s="11"/>
      <c r="G1488" s="11"/>
      <c r="H1488" s="11"/>
      <c r="I1488" s="11"/>
      <c r="J1488" s="11"/>
      <c r="K1488" s="11"/>
      <c r="L1488" s="11"/>
      <c r="M1488" s="11"/>
      <c r="N1488" s="11"/>
      <c r="O1488" s="11"/>
      <c r="P1488" s="11"/>
      <c r="Q1488" s="11"/>
      <c r="R1488" s="11"/>
      <c r="EZ1488" s="4"/>
      <c r="FA1488" s="4"/>
      <c r="FB1488" s="4"/>
      <c r="FC1488" s="4"/>
      <c r="FD1488" s="4"/>
      <c r="FE1488" s="4"/>
      <c r="FF1488" s="4"/>
      <c r="FG1488" s="4"/>
      <c r="FH1488" s="4"/>
      <c r="FI1488" s="4"/>
      <c r="FJ1488" s="4"/>
      <c r="FK1488" s="4"/>
      <c r="FL1488" s="4"/>
      <c r="FM1488" s="4"/>
      <c r="FN1488" s="4"/>
      <c r="FO1488" s="4"/>
      <c r="FP1488" s="4"/>
      <c r="FQ1488" s="4"/>
      <c r="FR1488" s="4"/>
      <c r="FS1488" s="4"/>
      <c r="FT1488" s="4"/>
      <c r="FU1488" s="4"/>
      <c r="FV1488" s="4"/>
      <c r="FW1488" s="4"/>
      <c r="FX1488" s="4"/>
      <c r="FY1488" s="4"/>
      <c r="FZ1488" s="4"/>
      <c r="GA1488" s="4"/>
      <c r="GB1488" s="4"/>
      <c r="GC1488" s="4"/>
      <c r="GD1488" s="4"/>
      <c r="GE1488" s="4"/>
    </row>
    <row r="1489" spans="1:187" x14ac:dyDescent="0.2">
      <c r="A1489" s="3"/>
      <c r="B1489" s="3"/>
      <c r="C1489" s="11"/>
      <c r="D1489" s="11"/>
      <c r="E1489" s="11"/>
      <c r="F1489" s="11"/>
      <c r="G1489" s="11"/>
      <c r="H1489" s="11"/>
      <c r="I1489" s="11"/>
      <c r="J1489" s="11"/>
      <c r="K1489" s="11"/>
      <c r="L1489" s="11"/>
      <c r="M1489" s="11"/>
      <c r="N1489" s="11"/>
      <c r="O1489" s="11"/>
      <c r="P1489" s="11"/>
      <c r="Q1489" s="11"/>
      <c r="R1489" s="11"/>
      <c r="EZ1489" s="4"/>
      <c r="FA1489" s="4"/>
      <c r="FB1489" s="4"/>
      <c r="FC1489" s="4"/>
      <c r="FD1489" s="4"/>
      <c r="FE1489" s="4"/>
      <c r="FF1489" s="4"/>
      <c r="FG1489" s="4"/>
      <c r="FH1489" s="4"/>
      <c r="FI1489" s="4"/>
      <c r="FJ1489" s="4"/>
      <c r="FK1489" s="4"/>
      <c r="FL1489" s="4"/>
      <c r="FM1489" s="4"/>
      <c r="FN1489" s="4"/>
      <c r="FO1489" s="4"/>
      <c r="FP1489" s="4"/>
      <c r="FQ1489" s="4"/>
      <c r="FR1489" s="4"/>
      <c r="FS1489" s="4"/>
      <c r="FT1489" s="4"/>
      <c r="FU1489" s="4"/>
      <c r="FV1489" s="4"/>
      <c r="FW1489" s="4"/>
      <c r="FX1489" s="4"/>
      <c r="FY1489" s="4"/>
      <c r="FZ1489" s="4"/>
      <c r="GA1489" s="4"/>
      <c r="GB1489" s="4"/>
      <c r="GC1489" s="4"/>
      <c r="GD1489" s="4"/>
      <c r="GE1489" s="4"/>
    </row>
    <row r="1490" spans="1:187" x14ac:dyDescent="0.2">
      <c r="A1490" s="3"/>
      <c r="B1490" s="3"/>
      <c r="C1490" s="11"/>
      <c r="D1490" s="11"/>
      <c r="E1490" s="11"/>
      <c r="F1490" s="11"/>
      <c r="G1490" s="11"/>
      <c r="H1490" s="11"/>
      <c r="I1490" s="11"/>
      <c r="J1490" s="11"/>
      <c r="K1490" s="11"/>
      <c r="L1490" s="11"/>
      <c r="M1490" s="11"/>
      <c r="N1490" s="11"/>
      <c r="O1490" s="11"/>
      <c r="P1490" s="11"/>
      <c r="Q1490" s="11"/>
      <c r="R1490" s="11"/>
      <c r="EZ1490" s="13"/>
      <c r="FA1490" s="13"/>
      <c r="FB1490" s="13"/>
      <c r="FC1490" s="13"/>
      <c r="FD1490" s="13"/>
      <c r="FE1490" s="13"/>
      <c r="FF1490" s="13"/>
      <c r="FG1490" s="13"/>
      <c r="FH1490" s="13"/>
      <c r="FI1490" s="13"/>
      <c r="FJ1490" s="13"/>
      <c r="FK1490" s="13"/>
      <c r="FL1490" s="13"/>
      <c r="FM1490" s="13"/>
      <c r="FN1490" s="13"/>
      <c r="FO1490" s="13"/>
      <c r="FP1490" s="13"/>
      <c r="FQ1490" s="13"/>
      <c r="FR1490" s="13"/>
      <c r="FS1490" s="13"/>
      <c r="FT1490" s="13"/>
      <c r="FU1490" s="13"/>
      <c r="FV1490" s="13"/>
      <c r="FW1490" s="13"/>
      <c r="FX1490" s="13"/>
      <c r="FY1490" s="13"/>
      <c r="FZ1490" s="13"/>
      <c r="GA1490" s="13"/>
      <c r="GB1490" s="13"/>
      <c r="GC1490" s="13"/>
      <c r="GD1490" s="13"/>
      <c r="GE1490" s="13"/>
    </row>
    <row r="1491" spans="1:187" x14ac:dyDescent="0.2">
      <c r="A1491" s="3"/>
      <c r="B1491" s="3"/>
      <c r="C1491" s="11"/>
      <c r="D1491" s="11"/>
      <c r="E1491" s="11"/>
      <c r="F1491" s="11"/>
      <c r="G1491" s="11"/>
      <c r="H1491" s="11"/>
      <c r="I1491" s="11"/>
      <c r="J1491" s="11"/>
      <c r="K1491" s="11"/>
      <c r="L1491" s="11"/>
      <c r="M1491" s="11"/>
      <c r="N1491" s="11"/>
      <c r="O1491" s="11"/>
      <c r="P1491" s="11"/>
      <c r="Q1491" s="11"/>
      <c r="R1491" s="11"/>
      <c r="EZ1491" s="14"/>
      <c r="FA1491" s="14"/>
      <c r="FB1491" s="14"/>
      <c r="FC1491" s="14"/>
      <c r="FD1491" s="14"/>
      <c r="FE1491" s="14"/>
      <c r="FF1491" s="14"/>
      <c r="FG1491" s="14"/>
      <c r="FH1491" s="14"/>
      <c r="FI1491" s="14"/>
      <c r="FJ1491" s="14"/>
      <c r="FK1491" s="14"/>
      <c r="FL1491" s="14"/>
      <c r="FM1491" s="14"/>
      <c r="FN1491" s="14"/>
      <c r="FO1491" s="14"/>
      <c r="FP1491" s="14"/>
      <c r="FQ1491" s="14"/>
      <c r="FR1491" s="14"/>
      <c r="FS1491" s="14"/>
      <c r="FT1491" s="14"/>
      <c r="FU1491" s="14"/>
      <c r="FV1491" s="14"/>
      <c r="FW1491" s="14"/>
      <c r="FX1491" s="14"/>
      <c r="FY1491" s="14"/>
      <c r="FZ1491" s="14"/>
      <c r="GA1491" s="14"/>
      <c r="GB1491" s="14"/>
      <c r="GC1491" s="14"/>
      <c r="GD1491" s="14"/>
      <c r="GE1491" s="14"/>
    </row>
    <row r="1492" spans="1:187" x14ac:dyDescent="0.2">
      <c r="A1492" s="3"/>
      <c r="B1492" s="3"/>
      <c r="C1492" s="11"/>
      <c r="D1492" s="11"/>
      <c r="E1492" s="11"/>
      <c r="F1492" s="11"/>
      <c r="G1492" s="11"/>
      <c r="H1492" s="11"/>
      <c r="I1492" s="11"/>
      <c r="J1492" s="11"/>
      <c r="K1492" s="11"/>
      <c r="L1492" s="11"/>
      <c r="M1492" s="11"/>
      <c r="N1492" s="11"/>
      <c r="O1492" s="11"/>
      <c r="P1492" s="11"/>
      <c r="Q1492" s="11"/>
      <c r="R1492" s="11"/>
      <c r="EZ1492" s="4"/>
      <c r="FA1492" s="4"/>
      <c r="FB1492" s="4"/>
      <c r="FC1492" s="4"/>
      <c r="FD1492" s="4"/>
      <c r="FE1492" s="4"/>
      <c r="FF1492" s="4"/>
      <c r="FG1492" s="4"/>
      <c r="FH1492" s="4"/>
      <c r="FI1492" s="4"/>
      <c r="FJ1492" s="4"/>
      <c r="FK1492" s="4"/>
      <c r="FL1492" s="4"/>
      <c r="FM1492" s="4"/>
      <c r="FN1492" s="4"/>
      <c r="FO1492" s="4"/>
      <c r="FP1492" s="4"/>
      <c r="FQ1492" s="4"/>
      <c r="FR1492" s="4"/>
      <c r="FS1492" s="4"/>
      <c r="FT1492" s="4"/>
      <c r="FU1492" s="4"/>
      <c r="FV1492" s="4"/>
      <c r="FW1492" s="4"/>
      <c r="FX1492" s="4"/>
      <c r="FY1492" s="4"/>
      <c r="FZ1492" s="4"/>
      <c r="GA1492" s="4"/>
      <c r="GB1492" s="4"/>
      <c r="GC1492" s="4"/>
      <c r="GD1492" s="4"/>
      <c r="GE1492" s="4"/>
    </row>
    <row r="1493" spans="1:187" x14ac:dyDescent="0.2">
      <c r="A1493" s="3"/>
      <c r="B1493" s="3"/>
      <c r="C1493" s="11"/>
      <c r="D1493" s="11"/>
      <c r="E1493" s="11"/>
      <c r="F1493" s="11"/>
      <c r="G1493" s="11"/>
      <c r="H1493" s="11"/>
      <c r="I1493" s="11"/>
      <c r="J1493" s="11"/>
      <c r="K1493" s="11"/>
      <c r="L1493" s="11"/>
      <c r="M1493" s="11"/>
      <c r="N1493" s="11"/>
      <c r="O1493" s="11"/>
      <c r="P1493" s="11"/>
      <c r="Q1493" s="11"/>
      <c r="R1493" s="11"/>
      <c r="EZ1493" s="4"/>
      <c r="FA1493" s="4"/>
      <c r="FB1493" s="4"/>
      <c r="FC1493" s="4"/>
      <c r="FD1493" s="4"/>
      <c r="FE1493" s="4"/>
      <c r="FF1493" s="4"/>
      <c r="FG1493" s="4"/>
      <c r="FH1493" s="4"/>
      <c r="FI1493" s="4"/>
      <c r="FJ1493" s="4"/>
      <c r="FK1493" s="4"/>
      <c r="FL1493" s="4"/>
      <c r="FM1493" s="4"/>
      <c r="FN1493" s="4"/>
      <c r="FO1493" s="4"/>
      <c r="FP1493" s="4"/>
      <c r="FQ1493" s="4"/>
      <c r="FR1493" s="4"/>
      <c r="FS1493" s="4"/>
      <c r="FT1493" s="4"/>
      <c r="FU1493" s="4"/>
      <c r="FV1493" s="4"/>
      <c r="FW1493" s="4"/>
      <c r="FX1493" s="4"/>
      <c r="FY1493" s="4"/>
      <c r="FZ1493" s="4"/>
      <c r="GA1493" s="4"/>
      <c r="GB1493" s="4"/>
      <c r="GC1493" s="4"/>
      <c r="GD1493" s="4"/>
      <c r="GE1493" s="4"/>
    </row>
    <row r="1494" spans="1:187" x14ac:dyDescent="0.2">
      <c r="A1494" s="3"/>
      <c r="B1494" s="3"/>
      <c r="C1494" s="11"/>
      <c r="D1494" s="11"/>
      <c r="E1494" s="11"/>
      <c r="F1494" s="11"/>
      <c r="G1494" s="11"/>
      <c r="H1494" s="11"/>
      <c r="I1494" s="11"/>
      <c r="J1494" s="11"/>
      <c r="K1494" s="11"/>
      <c r="L1494" s="11"/>
      <c r="M1494" s="11"/>
      <c r="N1494" s="11"/>
      <c r="O1494" s="11"/>
      <c r="P1494" s="11"/>
      <c r="Q1494" s="11"/>
      <c r="R1494" s="11"/>
      <c r="EZ1494" s="13"/>
      <c r="FA1494" s="13"/>
      <c r="FB1494" s="13"/>
      <c r="FC1494" s="13"/>
      <c r="FD1494" s="13"/>
      <c r="FE1494" s="13"/>
      <c r="FF1494" s="13"/>
      <c r="FG1494" s="13"/>
      <c r="FH1494" s="13"/>
      <c r="FI1494" s="13"/>
      <c r="FJ1494" s="13"/>
      <c r="FK1494" s="13"/>
      <c r="FL1494" s="13"/>
      <c r="FM1494" s="13"/>
      <c r="FN1494" s="13"/>
      <c r="FO1494" s="13"/>
      <c r="FP1494" s="13"/>
      <c r="FQ1494" s="13"/>
      <c r="FR1494" s="13"/>
      <c r="FS1494" s="13"/>
      <c r="FT1494" s="13"/>
      <c r="FU1494" s="13"/>
      <c r="FV1494" s="13"/>
      <c r="FW1494" s="13"/>
      <c r="FX1494" s="13"/>
      <c r="FY1494" s="13"/>
      <c r="FZ1494" s="13"/>
      <c r="GA1494" s="13"/>
      <c r="GB1494" s="13"/>
      <c r="GC1494" s="13"/>
      <c r="GD1494" s="13"/>
      <c r="GE1494" s="13"/>
    </row>
    <row r="1495" spans="1:187" x14ac:dyDescent="0.2">
      <c r="A1495" s="3"/>
      <c r="B1495" s="3"/>
      <c r="C1495" s="11"/>
      <c r="D1495" s="11"/>
      <c r="E1495" s="11"/>
      <c r="F1495" s="11"/>
      <c r="G1495" s="11"/>
      <c r="H1495" s="11"/>
      <c r="I1495" s="11"/>
      <c r="J1495" s="11"/>
      <c r="K1495" s="11"/>
      <c r="L1495" s="11"/>
      <c r="M1495" s="11"/>
      <c r="N1495" s="11"/>
      <c r="O1495" s="11"/>
      <c r="P1495" s="11"/>
      <c r="Q1495" s="11"/>
      <c r="R1495" s="11"/>
      <c r="EZ1495" s="14"/>
      <c r="FA1495" s="14"/>
      <c r="FB1495" s="14"/>
      <c r="FC1495" s="14"/>
      <c r="FD1495" s="14"/>
      <c r="FE1495" s="14"/>
      <c r="FF1495" s="14"/>
      <c r="FG1495" s="14"/>
      <c r="FH1495" s="14"/>
      <c r="FI1495" s="14"/>
      <c r="FJ1495" s="14"/>
      <c r="FK1495" s="14"/>
      <c r="FL1495" s="14"/>
      <c r="FM1495" s="14"/>
      <c r="FN1495" s="14"/>
      <c r="FO1495" s="14"/>
      <c r="FP1495" s="14"/>
      <c r="FQ1495" s="14"/>
      <c r="FR1495" s="14"/>
      <c r="FS1495" s="14"/>
      <c r="FT1495" s="14"/>
      <c r="FU1495" s="14"/>
      <c r="FV1495" s="14"/>
      <c r="FW1495" s="14"/>
      <c r="FX1495" s="14"/>
      <c r="FY1495" s="14"/>
      <c r="FZ1495" s="14"/>
      <c r="GA1495" s="14"/>
      <c r="GB1495" s="14"/>
      <c r="GC1495" s="14"/>
      <c r="GD1495" s="14"/>
      <c r="GE1495" s="14"/>
    </row>
    <row r="1496" spans="1:187" x14ac:dyDescent="0.2">
      <c r="A1496" s="3"/>
      <c r="B1496" s="3"/>
      <c r="C1496" s="11"/>
      <c r="D1496" s="11"/>
      <c r="E1496" s="11"/>
      <c r="F1496" s="11"/>
      <c r="G1496" s="11"/>
      <c r="H1496" s="11"/>
      <c r="I1496" s="11"/>
      <c r="J1496" s="11"/>
      <c r="K1496" s="11"/>
      <c r="L1496" s="11"/>
      <c r="M1496" s="11"/>
      <c r="N1496" s="11"/>
      <c r="O1496" s="11"/>
      <c r="P1496" s="11"/>
      <c r="Q1496" s="11"/>
      <c r="R1496" s="11"/>
      <c r="EZ1496" s="4"/>
      <c r="FA1496" s="4"/>
      <c r="FB1496" s="4"/>
      <c r="FC1496" s="4"/>
      <c r="FD1496" s="4"/>
      <c r="FE1496" s="4"/>
      <c r="FF1496" s="4"/>
      <c r="FG1496" s="4"/>
      <c r="FH1496" s="4"/>
      <c r="FI1496" s="4"/>
      <c r="FJ1496" s="4"/>
      <c r="FK1496" s="4"/>
      <c r="FL1496" s="4"/>
      <c r="FM1496" s="4"/>
      <c r="FN1496" s="4"/>
      <c r="FO1496" s="4"/>
      <c r="FP1496" s="4"/>
      <c r="FQ1496" s="4"/>
      <c r="FR1496" s="4"/>
      <c r="FS1496" s="4"/>
      <c r="FT1496" s="4"/>
      <c r="FU1496" s="4"/>
      <c r="FV1496" s="4"/>
      <c r="FW1496" s="4"/>
      <c r="FX1496" s="4"/>
      <c r="FY1496" s="4"/>
      <c r="FZ1496" s="4"/>
      <c r="GA1496" s="4"/>
      <c r="GB1496" s="4"/>
      <c r="GC1496" s="4"/>
      <c r="GD1496" s="4"/>
      <c r="GE1496" s="4"/>
    </row>
    <row r="1497" spans="1:187" x14ac:dyDescent="0.2">
      <c r="A1497" s="3"/>
      <c r="B1497" s="3"/>
      <c r="C1497" s="11"/>
      <c r="D1497" s="11"/>
      <c r="E1497" s="11"/>
      <c r="F1497" s="11"/>
      <c r="G1497" s="11"/>
      <c r="H1497" s="11"/>
      <c r="I1497" s="11"/>
      <c r="J1497" s="11"/>
      <c r="K1497" s="11"/>
      <c r="L1497" s="11"/>
      <c r="M1497" s="11"/>
      <c r="N1497" s="11"/>
      <c r="O1497" s="11"/>
      <c r="P1497" s="11"/>
      <c r="Q1497" s="11"/>
      <c r="R1497" s="11"/>
      <c r="EZ1497" s="4"/>
      <c r="FA1497" s="4"/>
      <c r="FB1497" s="4"/>
      <c r="FC1497" s="4"/>
      <c r="FD1497" s="4"/>
      <c r="FE1497" s="4"/>
      <c r="FF1497" s="4"/>
      <c r="FG1497" s="4"/>
      <c r="FH1497" s="4"/>
      <c r="FI1497" s="4"/>
      <c r="FJ1497" s="4"/>
      <c r="FK1497" s="4"/>
      <c r="FL1497" s="4"/>
      <c r="FM1497" s="4"/>
      <c r="FN1497" s="4"/>
      <c r="FO1497" s="4"/>
      <c r="FP1497" s="4"/>
      <c r="FQ1497" s="4"/>
      <c r="FR1497" s="4"/>
      <c r="FS1497" s="4"/>
      <c r="FT1497" s="4"/>
      <c r="FU1497" s="4"/>
      <c r="FV1497" s="4"/>
      <c r="FW1497" s="4"/>
      <c r="FX1497" s="4"/>
      <c r="FY1497" s="4"/>
      <c r="FZ1497" s="4"/>
      <c r="GA1497" s="4"/>
      <c r="GB1497" s="4"/>
      <c r="GC1497" s="4"/>
      <c r="GD1497" s="4"/>
      <c r="GE1497" s="4"/>
    </row>
    <row r="1498" spans="1:187" x14ac:dyDescent="0.2">
      <c r="A1498" s="3"/>
      <c r="B1498" s="3"/>
      <c r="C1498" s="11"/>
      <c r="D1498" s="11"/>
      <c r="E1498" s="11"/>
      <c r="F1498" s="11"/>
      <c r="G1498" s="11"/>
      <c r="H1498" s="11"/>
      <c r="I1498" s="11"/>
      <c r="J1498" s="11"/>
      <c r="K1498" s="11"/>
      <c r="L1498" s="11"/>
      <c r="M1498" s="11"/>
      <c r="N1498" s="11"/>
      <c r="O1498" s="11"/>
      <c r="P1498" s="11"/>
      <c r="Q1498" s="11"/>
      <c r="R1498" s="11"/>
      <c r="EZ1498" s="13"/>
      <c r="FA1498" s="13"/>
      <c r="FB1498" s="13"/>
      <c r="FC1498" s="13"/>
      <c r="FD1498" s="13"/>
      <c r="FE1498" s="13"/>
      <c r="FF1498" s="13"/>
      <c r="FG1498" s="13"/>
      <c r="FH1498" s="13"/>
      <c r="FI1498" s="13"/>
      <c r="FJ1498" s="13"/>
      <c r="FK1498" s="13"/>
      <c r="FL1498" s="13"/>
      <c r="FM1498" s="13"/>
      <c r="FN1498" s="13"/>
      <c r="FO1498" s="13"/>
      <c r="FP1498" s="13"/>
      <c r="FQ1498" s="13"/>
      <c r="FR1498" s="13"/>
      <c r="FS1498" s="13"/>
      <c r="FT1498" s="13"/>
      <c r="FU1498" s="13"/>
      <c r="FV1498" s="13"/>
      <c r="FW1498" s="13"/>
      <c r="FX1498" s="13"/>
      <c r="FY1498" s="13"/>
      <c r="FZ1498" s="13"/>
      <c r="GA1498" s="13"/>
      <c r="GB1498" s="13"/>
      <c r="GC1498" s="13"/>
      <c r="GD1498" s="13"/>
      <c r="GE1498" s="13"/>
    </row>
    <row r="1499" spans="1:187" x14ac:dyDescent="0.2">
      <c r="A1499" s="3"/>
      <c r="B1499" s="3"/>
      <c r="C1499" s="11"/>
      <c r="D1499" s="11"/>
      <c r="E1499" s="11"/>
      <c r="F1499" s="11"/>
      <c r="G1499" s="11"/>
      <c r="H1499" s="11"/>
      <c r="I1499" s="11"/>
      <c r="J1499" s="11"/>
      <c r="K1499" s="11"/>
      <c r="L1499" s="11"/>
      <c r="M1499" s="11"/>
      <c r="N1499" s="11"/>
      <c r="O1499" s="11"/>
      <c r="P1499" s="11"/>
      <c r="Q1499" s="11"/>
      <c r="R1499" s="11"/>
      <c r="EZ1499" s="14"/>
      <c r="FA1499" s="14"/>
      <c r="FB1499" s="14"/>
      <c r="FC1499" s="14"/>
      <c r="FD1499" s="14"/>
      <c r="FE1499" s="14"/>
      <c r="FF1499" s="14"/>
      <c r="FG1499" s="14"/>
      <c r="FH1499" s="14"/>
      <c r="FI1499" s="14"/>
      <c r="FJ1499" s="14"/>
      <c r="FK1499" s="14"/>
      <c r="FL1499" s="14"/>
      <c r="FM1499" s="14"/>
      <c r="FN1499" s="14"/>
      <c r="FO1499" s="14"/>
      <c r="FP1499" s="14"/>
      <c r="FQ1499" s="14"/>
      <c r="FR1499" s="14"/>
      <c r="FS1499" s="14"/>
      <c r="FT1499" s="14"/>
      <c r="FU1499" s="14"/>
      <c r="FV1499" s="14"/>
      <c r="FW1499" s="14"/>
      <c r="FX1499" s="14"/>
      <c r="FY1499" s="14"/>
      <c r="FZ1499" s="14"/>
      <c r="GA1499" s="14"/>
      <c r="GB1499" s="14"/>
      <c r="GC1499" s="14"/>
      <c r="GD1499" s="14"/>
      <c r="GE1499" s="14"/>
    </row>
    <row r="1500" spans="1:187" x14ac:dyDescent="0.2">
      <c r="A1500" s="3"/>
      <c r="B1500" s="3"/>
      <c r="C1500" s="11"/>
      <c r="D1500" s="11"/>
      <c r="E1500" s="11"/>
      <c r="F1500" s="11"/>
      <c r="G1500" s="11"/>
      <c r="H1500" s="11"/>
      <c r="I1500" s="11"/>
      <c r="J1500" s="11"/>
      <c r="K1500" s="11"/>
      <c r="L1500" s="11"/>
      <c r="M1500" s="11"/>
      <c r="N1500" s="11"/>
      <c r="O1500" s="11"/>
      <c r="P1500" s="11"/>
      <c r="Q1500" s="11"/>
      <c r="R1500" s="11"/>
      <c r="EZ1500" s="4"/>
      <c r="FA1500" s="4"/>
      <c r="FB1500" s="4"/>
      <c r="FC1500" s="4"/>
      <c r="FD1500" s="4"/>
      <c r="FE1500" s="4"/>
      <c r="FF1500" s="4"/>
      <c r="FG1500" s="4"/>
      <c r="FH1500" s="4"/>
      <c r="FI1500" s="4"/>
      <c r="FJ1500" s="4"/>
      <c r="FK1500" s="4"/>
      <c r="FL1500" s="4"/>
      <c r="FM1500" s="4"/>
      <c r="FN1500" s="4"/>
      <c r="FO1500" s="4"/>
      <c r="FP1500" s="4"/>
      <c r="FQ1500" s="4"/>
      <c r="FR1500" s="4"/>
      <c r="FS1500" s="4"/>
      <c r="FT1500" s="4"/>
      <c r="FU1500" s="4"/>
      <c r="FV1500" s="4"/>
      <c r="FW1500" s="4"/>
      <c r="FX1500" s="4"/>
      <c r="FY1500" s="4"/>
      <c r="FZ1500" s="4"/>
      <c r="GA1500" s="4"/>
      <c r="GB1500" s="4"/>
      <c r="GC1500" s="4"/>
      <c r="GD1500" s="4"/>
      <c r="GE1500" s="4"/>
    </row>
    <row r="1501" spans="1:187" x14ac:dyDescent="0.2">
      <c r="A1501" s="3"/>
      <c r="B1501" s="3"/>
      <c r="C1501" s="11"/>
      <c r="D1501" s="11"/>
      <c r="E1501" s="11"/>
      <c r="F1501" s="11"/>
      <c r="G1501" s="11"/>
      <c r="H1501" s="11"/>
      <c r="I1501" s="11"/>
      <c r="J1501" s="11"/>
      <c r="K1501" s="11"/>
      <c r="L1501" s="11"/>
      <c r="M1501" s="11"/>
      <c r="N1501" s="11"/>
      <c r="O1501" s="11"/>
      <c r="P1501" s="11"/>
      <c r="Q1501" s="11"/>
      <c r="R1501" s="11"/>
      <c r="EZ1501" s="4"/>
      <c r="FA1501" s="4"/>
      <c r="FB1501" s="4"/>
      <c r="FC1501" s="4"/>
      <c r="FD1501" s="4"/>
      <c r="FE1501" s="4"/>
      <c r="FF1501" s="4"/>
      <c r="FG1501" s="4"/>
      <c r="FH1501" s="4"/>
      <c r="FI1501" s="4"/>
      <c r="FJ1501" s="4"/>
      <c r="FK1501" s="4"/>
      <c r="FL1501" s="4"/>
      <c r="FM1501" s="4"/>
      <c r="FN1501" s="4"/>
      <c r="FO1501" s="4"/>
      <c r="FP1501" s="4"/>
      <c r="FQ1501" s="4"/>
      <c r="FR1501" s="4"/>
      <c r="FS1501" s="4"/>
      <c r="FT1501" s="4"/>
      <c r="FU1501" s="4"/>
      <c r="FV1501" s="4"/>
      <c r="FW1501" s="4"/>
      <c r="FX1501" s="4"/>
      <c r="FY1501" s="4"/>
      <c r="FZ1501" s="4"/>
      <c r="GA1501" s="4"/>
      <c r="GB1501" s="4"/>
      <c r="GC1501" s="4"/>
      <c r="GD1501" s="4"/>
      <c r="GE1501" s="4"/>
    </row>
    <row r="1502" spans="1:187" x14ac:dyDescent="0.2">
      <c r="A1502" s="3"/>
      <c r="B1502" s="3"/>
      <c r="C1502" s="11"/>
      <c r="D1502" s="11"/>
      <c r="E1502" s="11"/>
      <c r="F1502" s="11"/>
      <c r="G1502" s="11"/>
      <c r="H1502" s="11"/>
      <c r="I1502" s="11"/>
      <c r="J1502" s="11"/>
      <c r="K1502" s="11"/>
      <c r="L1502" s="11"/>
      <c r="M1502" s="11"/>
      <c r="N1502" s="11"/>
      <c r="O1502" s="11"/>
      <c r="P1502" s="11"/>
      <c r="Q1502" s="11"/>
      <c r="R1502" s="11"/>
      <c r="EZ1502" s="13"/>
      <c r="FA1502" s="13"/>
      <c r="FB1502" s="13"/>
      <c r="FC1502" s="13"/>
      <c r="FD1502" s="13"/>
      <c r="FE1502" s="13"/>
      <c r="FF1502" s="13"/>
      <c r="FG1502" s="13"/>
      <c r="FH1502" s="13"/>
      <c r="FI1502" s="13"/>
      <c r="FJ1502" s="13"/>
      <c r="FK1502" s="13"/>
      <c r="FL1502" s="13"/>
      <c r="FM1502" s="13"/>
      <c r="FN1502" s="13"/>
      <c r="FO1502" s="13"/>
      <c r="FP1502" s="13"/>
      <c r="FQ1502" s="13"/>
      <c r="FR1502" s="13"/>
      <c r="FS1502" s="13"/>
      <c r="FT1502" s="13"/>
      <c r="FU1502" s="13"/>
      <c r="FV1502" s="13"/>
      <c r="FW1502" s="13"/>
      <c r="FX1502" s="13"/>
      <c r="FY1502" s="13"/>
      <c r="FZ1502" s="13"/>
      <c r="GA1502" s="13"/>
      <c r="GB1502" s="13"/>
      <c r="GC1502" s="13"/>
      <c r="GD1502" s="13"/>
      <c r="GE1502" s="13"/>
    </row>
    <row r="1503" spans="1:187" x14ac:dyDescent="0.2">
      <c r="A1503" s="3"/>
      <c r="B1503" s="3"/>
      <c r="C1503" s="11"/>
      <c r="D1503" s="11"/>
      <c r="E1503" s="11"/>
      <c r="F1503" s="11"/>
      <c r="G1503" s="11"/>
      <c r="H1503" s="11"/>
      <c r="I1503" s="11"/>
      <c r="J1503" s="11"/>
      <c r="K1503" s="11"/>
      <c r="L1503" s="11"/>
      <c r="M1503" s="11"/>
      <c r="N1503" s="11"/>
      <c r="O1503" s="11"/>
      <c r="P1503" s="11"/>
      <c r="Q1503" s="11"/>
      <c r="R1503" s="11"/>
      <c r="EZ1503" s="14"/>
      <c r="FA1503" s="14"/>
      <c r="FB1503" s="14"/>
      <c r="FC1503" s="14"/>
      <c r="FD1503" s="14"/>
      <c r="FE1503" s="14"/>
      <c r="FF1503" s="14"/>
      <c r="FG1503" s="14"/>
      <c r="FH1503" s="14"/>
      <c r="FI1503" s="14"/>
      <c r="FJ1503" s="14"/>
      <c r="FK1503" s="14"/>
      <c r="FL1503" s="14"/>
      <c r="FM1503" s="14"/>
      <c r="FN1503" s="14"/>
      <c r="FO1503" s="14"/>
      <c r="FP1503" s="14"/>
      <c r="FQ1503" s="14"/>
      <c r="FR1503" s="14"/>
      <c r="FS1503" s="14"/>
      <c r="FT1503" s="14"/>
      <c r="FU1503" s="14"/>
      <c r="FV1503" s="14"/>
      <c r="FW1503" s="14"/>
      <c r="FX1503" s="14"/>
      <c r="FY1503" s="14"/>
      <c r="FZ1503" s="14"/>
      <c r="GA1503" s="14"/>
      <c r="GB1503" s="14"/>
      <c r="GC1503" s="14"/>
      <c r="GD1503" s="14"/>
      <c r="GE1503" s="14"/>
    </row>
    <row r="1504" spans="1:187" x14ac:dyDescent="0.2">
      <c r="A1504" s="3"/>
      <c r="B1504" s="3"/>
      <c r="C1504" s="11"/>
      <c r="D1504" s="11"/>
      <c r="E1504" s="11"/>
      <c r="F1504" s="11"/>
      <c r="G1504" s="11"/>
      <c r="H1504" s="11"/>
      <c r="I1504" s="11"/>
      <c r="J1504" s="11"/>
      <c r="K1504" s="11"/>
      <c r="L1504" s="11"/>
      <c r="M1504" s="11"/>
      <c r="N1504" s="11"/>
      <c r="O1504" s="11"/>
      <c r="P1504" s="11"/>
      <c r="Q1504" s="11"/>
      <c r="R1504" s="11"/>
      <c r="EZ1504" s="4"/>
      <c r="FA1504" s="4"/>
      <c r="FB1504" s="4"/>
      <c r="FC1504" s="4"/>
      <c r="FD1504" s="4"/>
      <c r="FE1504" s="4"/>
      <c r="FF1504" s="4"/>
      <c r="FG1504" s="4"/>
      <c r="FH1504" s="4"/>
      <c r="FI1504" s="4"/>
      <c r="FJ1504" s="4"/>
      <c r="FK1504" s="4"/>
      <c r="FL1504" s="4"/>
      <c r="FM1504" s="4"/>
      <c r="FN1504" s="4"/>
      <c r="FO1504" s="4"/>
      <c r="FP1504" s="4"/>
      <c r="FQ1504" s="4"/>
      <c r="FR1504" s="4"/>
      <c r="FS1504" s="4"/>
      <c r="FT1504" s="4"/>
      <c r="FU1504" s="4"/>
      <c r="FV1504" s="4"/>
      <c r="FW1504" s="4"/>
      <c r="FX1504" s="4"/>
      <c r="FY1504" s="4"/>
      <c r="FZ1504" s="4"/>
      <c r="GA1504" s="4"/>
      <c r="GB1504" s="4"/>
      <c r="GC1504" s="4"/>
      <c r="GD1504" s="4"/>
      <c r="GE1504" s="4"/>
    </row>
    <row r="1505" spans="1:187" x14ac:dyDescent="0.2">
      <c r="A1505" s="3"/>
      <c r="B1505" s="3"/>
      <c r="C1505" s="11"/>
      <c r="D1505" s="11"/>
      <c r="E1505" s="11"/>
      <c r="F1505" s="11"/>
      <c r="G1505" s="11"/>
      <c r="H1505" s="11"/>
      <c r="I1505" s="11"/>
      <c r="J1505" s="11"/>
      <c r="K1505" s="11"/>
      <c r="L1505" s="11"/>
      <c r="M1505" s="11"/>
      <c r="N1505" s="11"/>
      <c r="O1505" s="11"/>
      <c r="P1505" s="11"/>
      <c r="Q1505" s="11"/>
      <c r="R1505" s="11"/>
      <c r="EZ1505" s="4"/>
      <c r="FA1505" s="4"/>
      <c r="FB1505" s="4"/>
      <c r="FC1505" s="4"/>
      <c r="FD1505" s="4"/>
      <c r="FE1505" s="4"/>
      <c r="FF1505" s="4"/>
      <c r="FG1505" s="4"/>
      <c r="FH1505" s="4"/>
      <c r="FI1505" s="4"/>
      <c r="FJ1505" s="4"/>
      <c r="FK1505" s="4"/>
      <c r="FL1505" s="4"/>
      <c r="FM1505" s="4"/>
      <c r="FN1505" s="4"/>
      <c r="FO1505" s="4"/>
      <c r="FP1505" s="4"/>
      <c r="FQ1505" s="4"/>
      <c r="FR1505" s="4"/>
      <c r="FS1505" s="4"/>
      <c r="FT1505" s="4"/>
      <c r="FU1505" s="4"/>
      <c r="FV1505" s="4"/>
      <c r="FW1505" s="4"/>
      <c r="FX1505" s="4"/>
      <c r="FY1505" s="4"/>
      <c r="FZ1505" s="4"/>
      <c r="GA1505" s="4"/>
      <c r="GB1505" s="4"/>
      <c r="GC1505" s="4"/>
      <c r="GD1505" s="4"/>
      <c r="GE1505" s="4"/>
    </row>
    <row r="1506" spans="1:187" x14ac:dyDescent="0.2">
      <c r="A1506" s="3"/>
      <c r="B1506" s="3"/>
      <c r="C1506" s="11"/>
      <c r="D1506" s="11"/>
      <c r="E1506" s="11"/>
      <c r="F1506" s="11"/>
      <c r="G1506" s="11"/>
      <c r="H1506" s="11"/>
      <c r="I1506" s="11"/>
      <c r="J1506" s="11"/>
      <c r="K1506" s="11"/>
      <c r="L1506" s="11"/>
      <c r="M1506" s="11"/>
      <c r="N1506" s="11"/>
      <c r="O1506" s="11"/>
      <c r="P1506" s="11"/>
      <c r="Q1506" s="11"/>
      <c r="R1506" s="11"/>
      <c r="EZ1506" s="13"/>
      <c r="FA1506" s="13"/>
      <c r="FB1506" s="13"/>
      <c r="FC1506" s="13"/>
      <c r="FD1506" s="13"/>
      <c r="FE1506" s="13"/>
      <c r="FF1506" s="13"/>
      <c r="FG1506" s="13"/>
      <c r="FH1506" s="13"/>
      <c r="FI1506" s="13"/>
      <c r="FJ1506" s="13"/>
      <c r="FK1506" s="13"/>
      <c r="FL1506" s="13"/>
      <c r="FM1506" s="13"/>
      <c r="FN1506" s="13"/>
      <c r="FO1506" s="13"/>
      <c r="FP1506" s="13"/>
      <c r="FQ1506" s="13"/>
      <c r="FR1506" s="13"/>
      <c r="FS1506" s="13"/>
      <c r="FT1506" s="13"/>
      <c r="FU1506" s="13"/>
      <c r="FV1506" s="13"/>
      <c r="FW1506" s="13"/>
      <c r="FX1506" s="13"/>
      <c r="FY1506" s="13"/>
      <c r="FZ1506" s="13"/>
      <c r="GA1506" s="13"/>
      <c r="GB1506" s="13"/>
      <c r="GC1506" s="13"/>
      <c r="GD1506" s="13"/>
      <c r="GE1506" s="13"/>
    </row>
    <row r="1507" spans="1:187" x14ac:dyDescent="0.2">
      <c r="A1507" s="3"/>
      <c r="B1507" s="3"/>
      <c r="C1507" s="11"/>
      <c r="D1507" s="11"/>
      <c r="E1507" s="11"/>
      <c r="F1507" s="11"/>
      <c r="G1507" s="11"/>
      <c r="H1507" s="11"/>
      <c r="I1507" s="11"/>
      <c r="J1507" s="11"/>
      <c r="K1507" s="11"/>
      <c r="L1507" s="11"/>
      <c r="M1507" s="11"/>
      <c r="N1507" s="11"/>
      <c r="O1507" s="11"/>
      <c r="P1507" s="11"/>
      <c r="Q1507" s="11"/>
      <c r="R1507" s="11"/>
      <c r="EZ1507" s="14"/>
      <c r="FA1507" s="14"/>
      <c r="FB1507" s="14"/>
      <c r="FC1507" s="14"/>
      <c r="FD1507" s="14"/>
      <c r="FE1507" s="14"/>
      <c r="FF1507" s="14"/>
      <c r="FG1507" s="14"/>
      <c r="FH1507" s="14"/>
      <c r="FI1507" s="14"/>
      <c r="FJ1507" s="14"/>
      <c r="FK1507" s="14"/>
      <c r="FL1507" s="14"/>
      <c r="FM1507" s="14"/>
      <c r="FN1507" s="14"/>
      <c r="FO1507" s="14"/>
      <c r="FP1507" s="14"/>
      <c r="FQ1507" s="14"/>
      <c r="FR1507" s="14"/>
      <c r="FS1507" s="14"/>
      <c r="FT1507" s="14"/>
      <c r="FU1507" s="14"/>
      <c r="FV1507" s="14"/>
      <c r="FW1507" s="14"/>
      <c r="FX1507" s="14"/>
      <c r="FY1507" s="14"/>
      <c r="FZ1507" s="14"/>
      <c r="GA1507" s="14"/>
      <c r="GB1507" s="14"/>
      <c r="GC1507" s="14"/>
      <c r="GD1507" s="14"/>
      <c r="GE1507" s="14"/>
    </row>
    <row r="1508" spans="1:187" x14ac:dyDescent="0.2">
      <c r="A1508" s="3"/>
      <c r="B1508" s="3"/>
      <c r="C1508" s="11"/>
      <c r="D1508" s="11"/>
      <c r="E1508" s="11"/>
      <c r="F1508" s="11"/>
      <c r="G1508" s="11"/>
      <c r="H1508" s="11"/>
      <c r="I1508" s="11"/>
      <c r="J1508" s="11"/>
      <c r="K1508" s="11"/>
      <c r="L1508" s="11"/>
      <c r="M1508" s="11"/>
      <c r="N1508" s="11"/>
      <c r="O1508" s="11"/>
      <c r="P1508" s="11"/>
      <c r="Q1508" s="11"/>
      <c r="R1508" s="11"/>
      <c r="EZ1508" s="4"/>
      <c r="FA1508" s="4"/>
      <c r="FB1508" s="4"/>
      <c r="FC1508" s="4"/>
      <c r="FD1508" s="4"/>
      <c r="FE1508" s="4"/>
      <c r="FF1508" s="4"/>
      <c r="FG1508" s="4"/>
      <c r="FH1508" s="4"/>
      <c r="FI1508" s="4"/>
      <c r="FJ1508" s="4"/>
      <c r="FK1508" s="4"/>
      <c r="FL1508" s="4"/>
      <c r="FM1508" s="4"/>
      <c r="FN1508" s="4"/>
      <c r="FO1508" s="4"/>
      <c r="FP1508" s="4"/>
      <c r="FQ1508" s="4"/>
      <c r="FR1508" s="4"/>
      <c r="FS1508" s="4"/>
      <c r="FT1508" s="4"/>
      <c r="FU1508" s="4"/>
      <c r="FV1508" s="4"/>
      <c r="FW1508" s="4"/>
      <c r="FX1508" s="4"/>
      <c r="FY1508" s="4"/>
      <c r="FZ1508" s="4"/>
      <c r="GA1508" s="4"/>
      <c r="GB1508" s="4"/>
      <c r="GC1508" s="4"/>
      <c r="GD1508" s="4"/>
      <c r="GE1508" s="4"/>
    </row>
    <row r="1509" spans="1:187" x14ac:dyDescent="0.2">
      <c r="A1509" s="3"/>
      <c r="B1509" s="3"/>
      <c r="C1509" s="11"/>
      <c r="D1509" s="11"/>
      <c r="E1509" s="11"/>
      <c r="F1509" s="11"/>
      <c r="G1509" s="11"/>
      <c r="H1509" s="11"/>
      <c r="I1509" s="11"/>
      <c r="J1509" s="11"/>
      <c r="K1509" s="11"/>
      <c r="L1509" s="11"/>
      <c r="M1509" s="11"/>
      <c r="N1509" s="11"/>
      <c r="O1509" s="11"/>
      <c r="P1509" s="11"/>
      <c r="Q1509" s="11"/>
      <c r="R1509" s="11"/>
      <c r="EZ1509" s="4"/>
      <c r="FA1509" s="4"/>
      <c r="FB1509" s="4"/>
      <c r="FC1509" s="4"/>
      <c r="FD1509" s="4"/>
      <c r="FE1509" s="4"/>
      <c r="FF1509" s="4"/>
      <c r="FG1509" s="4"/>
      <c r="FH1509" s="4"/>
      <c r="FI1509" s="4"/>
      <c r="FJ1509" s="4"/>
      <c r="FK1509" s="4"/>
      <c r="FL1509" s="4"/>
      <c r="FM1509" s="4"/>
      <c r="FN1509" s="4"/>
      <c r="FO1509" s="4"/>
      <c r="FP1509" s="4"/>
      <c r="FQ1509" s="4"/>
      <c r="FR1509" s="4"/>
      <c r="FS1509" s="4"/>
      <c r="FT1509" s="4"/>
      <c r="FU1509" s="4"/>
      <c r="FV1509" s="4"/>
      <c r="FW1509" s="4"/>
      <c r="FX1509" s="4"/>
      <c r="FY1509" s="4"/>
      <c r="FZ1509" s="4"/>
      <c r="GA1509" s="4"/>
      <c r="GB1509" s="4"/>
      <c r="GC1509" s="4"/>
      <c r="GD1509" s="4"/>
      <c r="GE1509" s="4"/>
    </row>
    <row r="1510" spans="1:187" x14ac:dyDescent="0.2">
      <c r="A1510" s="3"/>
      <c r="B1510" s="3"/>
      <c r="C1510" s="11"/>
      <c r="D1510" s="11"/>
      <c r="E1510" s="11"/>
      <c r="F1510" s="11"/>
      <c r="G1510" s="11"/>
      <c r="H1510" s="11"/>
      <c r="I1510" s="11"/>
      <c r="J1510" s="11"/>
      <c r="K1510" s="11"/>
      <c r="L1510" s="11"/>
      <c r="M1510" s="11"/>
      <c r="N1510" s="11"/>
      <c r="O1510" s="11"/>
      <c r="P1510" s="11"/>
      <c r="Q1510" s="11"/>
      <c r="R1510" s="11"/>
      <c r="EZ1510" s="13"/>
      <c r="FA1510" s="13"/>
      <c r="FB1510" s="13"/>
      <c r="FC1510" s="13"/>
      <c r="FD1510" s="13"/>
      <c r="FE1510" s="13"/>
      <c r="FF1510" s="13"/>
      <c r="FG1510" s="13"/>
      <c r="FH1510" s="13"/>
      <c r="FI1510" s="13"/>
      <c r="FJ1510" s="13"/>
      <c r="FK1510" s="13"/>
      <c r="FL1510" s="13"/>
      <c r="FM1510" s="13"/>
      <c r="FN1510" s="13"/>
      <c r="FO1510" s="13"/>
      <c r="FP1510" s="13"/>
      <c r="FQ1510" s="13"/>
      <c r="FR1510" s="13"/>
      <c r="FS1510" s="13"/>
      <c r="FT1510" s="13"/>
      <c r="FU1510" s="13"/>
      <c r="FV1510" s="13"/>
      <c r="FW1510" s="13"/>
      <c r="FX1510" s="13"/>
      <c r="FY1510" s="13"/>
      <c r="FZ1510" s="13"/>
      <c r="GA1510" s="13"/>
      <c r="GB1510" s="13"/>
      <c r="GC1510" s="13"/>
      <c r="GD1510" s="13"/>
      <c r="GE1510" s="13"/>
    </row>
    <row r="1511" spans="1:187" x14ac:dyDescent="0.2">
      <c r="A1511" s="3"/>
      <c r="B1511" s="3"/>
      <c r="C1511" s="11"/>
      <c r="D1511" s="11"/>
      <c r="E1511" s="11"/>
      <c r="F1511" s="11"/>
      <c r="G1511" s="11"/>
      <c r="H1511" s="11"/>
      <c r="I1511" s="11"/>
      <c r="J1511" s="11"/>
      <c r="K1511" s="11"/>
      <c r="L1511" s="11"/>
      <c r="M1511" s="11"/>
      <c r="N1511" s="11"/>
      <c r="O1511" s="11"/>
      <c r="P1511" s="11"/>
      <c r="Q1511" s="11"/>
      <c r="R1511" s="11"/>
      <c r="EZ1511" s="14"/>
      <c r="FA1511" s="14"/>
      <c r="FB1511" s="14"/>
      <c r="FC1511" s="14"/>
      <c r="FD1511" s="14"/>
      <c r="FE1511" s="14"/>
      <c r="FF1511" s="14"/>
      <c r="FG1511" s="14"/>
      <c r="FH1511" s="14"/>
      <c r="FI1511" s="14"/>
      <c r="FJ1511" s="14"/>
      <c r="FK1511" s="14"/>
      <c r="FL1511" s="14"/>
      <c r="FM1511" s="14"/>
      <c r="FN1511" s="14"/>
      <c r="FO1511" s="14"/>
      <c r="FP1511" s="14"/>
      <c r="FQ1511" s="14"/>
      <c r="FR1511" s="14"/>
      <c r="FS1511" s="14"/>
      <c r="FT1511" s="14"/>
      <c r="FU1511" s="14"/>
      <c r="FV1511" s="14"/>
      <c r="FW1511" s="14"/>
      <c r="FX1511" s="14"/>
      <c r="FY1511" s="14"/>
      <c r="FZ1511" s="14"/>
      <c r="GA1511" s="14"/>
      <c r="GB1511" s="14"/>
      <c r="GC1511" s="14"/>
      <c r="GD1511" s="14"/>
      <c r="GE1511" s="14"/>
    </row>
    <row r="1512" spans="1:187" x14ac:dyDescent="0.2">
      <c r="A1512" s="3"/>
      <c r="B1512" s="3"/>
      <c r="C1512" s="11"/>
      <c r="D1512" s="11"/>
      <c r="E1512" s="11"/>
      <c r="F1512" s="11"/>
      <c r="G1512" s="11"/>
      <c r="H1512" s="11"/>
      <c r="I1512" s="11"/>
      <c r="J1512" s="11"/>
      <c r="K1512" s="11"/>
      <c r="L1512" s="11"/>
      <c r="M1512" s="11"/>
      <c r="N1512" s="11"/>
      <c r="O1512" s="11"/>
      <c r="P1512" s="11"/>
      <c r="Q1512" s="11"/>
      <c r="R1512" s="11"/>
      <c r="EZ1512" s="4"/>
      <c r="FA1512" s="4"/>
      <c r="FB1512" s="4"/>
      <c r="FC1512" s="4"/>
      <c r="FD1512" s="4"/>
      <c r="FE1512" s="4"/>
      <c r="FF1512" s="4"/>
      <c r="FG1512" s="4"/>
      <c r="FH1512" s="4"/>
      <c r="FI1512" s="4"/>
      <c r="FJ1512" s="4"/>
      <c r="FK1512" s="4"/>
      <c r="FL1512" s="4"/>
      <c r="FM1512" s="4"/>
      <c r="FN1512" s="4"/>
      <c r="FO1512" s="4"/>
      <c r="FP1512" s="4"/>
      <c r="FQ1512" s="4"/>
      <c r="FR1512" s="4"/>
      <c r="FS1512" s="4"/>
      <c r="FT1512" s="4"/>
      <c r="FU1512" s="4"/>
      <c r="FV1512" s="4"/>
      <c r="FW1512" s="4"/>
      <c r="FX1512" s="4"/>
      <c r="FY1512" s="4"/>
      <c r="FZ1512" s="4"/>
      <c r="GA1512" s="4"/>
      <c r="GB1512" s="4"/>
      <c r="GC1512" s="4"/>
      <c r="GD1512" s="4"/>
      <c r="GE1512" s="4"/>
    </row>
    <row r="1513" spans="1:187" x14ac:dyDescent="0.2">
      <c r="A1513" s="3"/>
      <c r="B1513" s="3"/>
      <c r="C1513" s="11"/>
      <c r="D1513" s="11"/>
      <c r="E1513" s="11"/>
      <c r="F1513" s="11"/>
      <c r="G1513" s="11"/>
      <c r="H1513" s="11"/>
      <c r="I1513" s="11"/>
      <c r="J1513" s="11"/>
      <c r="K1513" s="11"/>
      <c r="L1513" s="11"/>
      <c r="M1513" s="11"/>
      <c r="N1513" s="11"/>
      <c r="O1513" s="11"/>
      <c r="P1513" s="11"/>
      <c r="Q1513" s="11"/>
      <c r="R1513" s="11"/>
      <c r="EZ1513" s="4"/>
      <c r="FA1513" s="4"/>
      <c r="FB1513" s="4"/>
      <c r="FC1513" s="4"/>
      <c r="FD1513" s="4"/>
      <c r="FE1513" s="4"/>
      <c r="FF1513" s="4"/>
      <c r="FG1513" s="4"/>
      <c r="FH1513" s="4"/>
      <c r="FI1513" s="4"/>
      <c r="FJ1513" s="4"/>
      <c r="FK1513" s="4"/>
      <c r="FL1513" s="4"/>
      <c r="FM1513" s="4"/>
      <c r="FN1513" s="4"/>
      <c r="FO1513" s="4"/>
      <c r="FP1513" s="4"/>
      <c r="FQ1513" s="4"/>
      <c r="FR1513" s="4"/>
      <c r="FS1513" s="4"/>
      <c r="FT1513" s="4"/>
      <c r="FU1513" s="4"/>
      <c r="FV1513" s="4"/>
      <c r="FW1513" s="4"/>
      <c r="FX1513" s="4"/>
      <c r="FY1513" s="4"/>
      <c r="FZ1513" s="4"/>
      <c r="GA1513" s="4"/>
      <c r="GB1513" s="4"/>
      <c r="GC1513" s="4"/>
      <c r="GD1513" s="4"/>
      <c r="GE1513" s="4"/>
    </row>
    <row r="1514" spans="1:187" x14ac:dyDescent="0.2">
      <c r="A1514" s="3"/>
      <c r="B1514" s="3"/>
      <c r="C1514" s="11"/>
      <c r="D1514" s="11"/>
      <c r="E1514" s="11"/>
      <c r="F1514" s="11"/>
      <c r="G1514" s="11"/>
      <c r="H1514" s="11"/>
      <c r="I1514" s="11"/>
      <c r="J1514" s="11"/>
      <c r="K1514" s="11"/>
      <c r="L1514" s="11"/>
      <c r="M1514" s="11"/>
      <c r="N1514" s="11"/>
      <c r="O1514" s="11"/>
      <c r="P1514" s="11"/>
      <c r="Q1514" s="11"/>
      <c r="R1514" s="11"/>
      <c r="EZ1514" s="13"/>
      <c r="FA1514" s="13"/>
      <c r="FB1514" s="13"/>
      <c r="FC1514" s="13"/>
      <c r="FD1514" s="13"/>
      <c r="FE1514" s="13"/>
      <c r="FF1514" s="13"/>
      <c r="FG1514" s="13"/>
      <c r="FH1514" s="13"/>
      <c r="FI1514" s="13"/>
      <c r="FJ1514" s="13"/>
      <c r="FK1514" s="13"/>
      <c r="FL1514" s="13"/>
      <c r="FM1514" s="13"/>
      <c r="FN1514" s="13"/>
      <c r="FO1514" s="13"/>
      <c r="FP1514" s="13"/>
      <c r="FQ1514" s="13"/>
      <c r="FR1514" s="13"/>
      <c r="FS1514" s="13"/>
      <c r="FT1514" s="13"/>
      <c r="FU1514" s="13"/>
      <c r="FV1514" s="13"/>
      <c r="FW1514" s="13"/>
      <c r="FX1514" s="13"/>
      <c r="FY1514" s="13"/>
      <c r="FZ1514" s="13"/>
      <c r="GA1514" s="13"/>
      <c r="GB1514" s="13"/>
      <c r="GC1514" s="13"/>
      <c r="GD1514" s="13"/>
      <c r="GE1514" s="13"/>
    </row>
    <row r="1515" spans="1:187" x14ac:dyDescent="0.2">
      <c r="A1515" s="3"/>
      <c r="B1515" s="3"/>
      <c r="C1515" s="11"/>
      <c r="D1515" s="11"/>
      <c r="E1515" s="11"/>
      <c r="F1515" s="11"/>
      <c r="G1515" s="11"/>
      <c r="H1515" s="11"/>
      <c r="I1515" s="11"/>
      <c r="J1515" s="11"/>
      <c r="K1515" s="11"/>
      <c r="L1515" s="11"/>
      <c r="M1515" s="11"/>
      <c r="N1515" s="11"/>
      <c r="O1515" s="11"/>
      <c r="P1515" s="11"/>
      <c r="Q1515" s="11"/>
      <c r="R1515" s="11"/>
      <c r="EZ1515" s="14"/>
      <c r="FA1515" s="14"/>
      <c r="FB1515" s="14"/>
      <c r="FC1515" s="14"/>
      <c r="FD1515" s="14"/>
      <c r="FE1515" s="14"/>
      <c r="FF1515" s="14"/>
      <c r="FG1515" s="14"/>
      <c r="FH1515" s="14"/>
      <c r="FI1515" s="14"/>
      <c r="FJ1515" s="14"/>
      <c r="FK1515" s="14"/>
      <c r="FL1515" s="14"/>
      <c r="FM1515" s="14"/>
      <c r="FN1515" s="14"/>
      <c r="FO1515" s="14"/>
      <c r="FP1515" s="14"/>
      <c r="FQ1515" s="14"/>
      <c r="FR1515" s="14"/>
      <c r="FS1515" s="14"/>
      <c r="FT1515" s="14"/>
      <c r="FU1515" s="14"/>
      <c r="FV1515" s="14"/>
      <c r="FW1515" s="14"/>
      <c r="FX1515" s="14"/>
      <c r="FY1515" s="14"/>
      <c r="FZ1515" s="14"/>
      <c r="GA1515" s="14"/>
      <c r="GB1515" s="14"/>
      <c r="GC1515" s="14"/>
      <c r="GD1515" s="14"/>
      <c r="GE1515" s="14"/>
    </row>
    <row r="1516" spans="1:187" x14ac:dyDescent="0.2">
      <c r="A1516" s="3"/>
      <c r="B1516" s="3"/>
      <c r="C1516" s="11"/>
      <c r="D1516" s="11"/>
      <c r="E1516" s="11"/>
      <c r="F1516" s="11"/>
      <c r="G1516" s="11"/>
      <c r="H1516" s="11"/>
      <c r="I1516" s="11"/>
      <c r="J1516" s="11"/>
      <c r="K1516" s="11"/>
      <c r="L1516" s="11"/>
      <c r="M1516" s="11"/>
      <c r="N1516" s="11"/>
      <c r="O1516" s="11"/>
      <c r="P1516" s="11"/>
      <c r="Q1516" s="11"/>
      <c r="R1516" s="11"/>
      <c r="EZ1516" s="4"/>
      <c r="FA1516" s="4"/>
      <c r="FB1516" s="4"/>
      <c r="FC1516" s="4"/>
      <c r="FD1516" s="4"/>
      <c r="FE1516" s="4"/>
      <c r="FF1516" s="4"/>
      <c r="FG1516" s="4"/>
      <c r="FH1516" s="4"/>
      <c r="FI1516" s="4"/>
      <c r="FJ1516" s="4"/>
      <c r="FK1516" s="4"/>
      <c r="FL1516" s="4"/>
      <c r="FM1516" s="4"/>
      <c r="FN1516" s="4"/>
      <c r="FO1516" s="4"/>
      <c r="FP1516" s="4"/>
      <c r="FQ1516" s="4"/>
      <c r="FR1516" s="4"/>
      <c r="FS1516" s="4"/>
      <c r="FT1516" s="4"/>
      <c r="FU1516" s="4"/>
      <c r="FV1516" s="4"/>
      <c r="FW1516" s="4"/>
      <c r="FX1516" s="4"/>
      <c r="FY1516" s="4"/>
      <c r="FZ1516" s="4"/>
      <c r="GA1516" s="4"/>
      <c r="GB1516" s="4"/>
      <c r="GC1516" s="4"/>
      <c r="GD1516" s="4"/>
      <c r="GE1516" s="4"/>
    </row>
    <row r="1517" spans="1:187" x14ac:dyDescent="0.2">
      <c r="A1517" s="3"/>
      <c r="B1517" s="3"/>
      <c r="C1517" s="11"/>
      <c r="D1517" s="11"/>
      <c r="E1517" s="11"/>
      <c r="F1517" s="11"/>
      <c r="G1517" s="11"/>
      <c r="H1517" s="11"/>
      <c r="I1517" s="11"/>
      <c r="J1517" s="11"/>
      <c r="K1517" s="11"/>
      <c r="L1517" s="11"/>
      <c r="M1517" s="11"/>
      <c r="N1517" s="11"/>
      <c r="O1517" s="11"/>
      <c r="P1517" s="11"/>
      <c r="Q1517" s="11"/>
      <c r="R1517" s="11"/>
      <c r="EZ1517" s="4"/>
      <c r="FA1517" s="4"/>
      <c r="FB1517" s="4"/>
      <c r="FC1517" s="4"/>
      <c r="FD1517" s="4"/>
      <c r="FE1517" s="4"/>
      <c r="FF1517" s="4"/>
      <c r="FG1517" s="4"/>
      <c r="FH1517" s="4"/>
      <c r="FI1517" s="4"/>
      <c r="FJ1517" s="4"/>
      <c r="FK1517" s="4"/>
      <c r="FL1517" s="4"/>
      <c r="FM1517" s="4"/>
      <c r="FN1517" s="4"/>
      <c r="FO1517" s="4"/>
      <c r="FP1517" s="4"/>
      <c r="FQ1517" s="4"/>
      <c r="FR1517" s="4"/>
      <c r="FS1517" s="4"/>
      <c r="FT1517" s="4"/>
      <c r="FU1517" s="4"/>
      <c r="FV1517" s="4"/>
      <c r="FW1517" s="4"/>
      <c r="FX1517" s="4"/>
      <c r="FY1517" s="4"/>
      <c r="FZ1517" s="4"/>
      <c r="GA1517" s="4"/>
      <c r="GB1517" s="4"/>
      <c r="GC1517" s="4"/>
      <c r="GD1517" s="4"/>
      <c r="GE1517" s="4"/>
    </row>
    <row r="1518" spans="1:187" x14ac:dyDescent="0.2">
      <c r="A1518" s="3"/>
      <c r="B1518" s="3"/>
      <c r="C1518" s="11"/>
      <c r="D1518" s="11"/>
      <c r="E1518" s="11"/>
      <c r="F1518" s="11"/>
      <c r="G1518" s="11"/>
      <c r="H1518" s="11"/>
      <c r="I1518" s="11"/>
      <c r="J1518" s="11"/>
      <c r="K1518" s="11"/>
      <c r="L1518" s="11"/>
      <c r="M1518" s="11"/>
      <c r="N1518" s="11"/>
      <c r="O1518" s="11"/>
      <c r="P1518" s="11"/>
      <c r="Q1518" s="11"/>
      <c r="R1518" s="11"/>
      <c r="EZ1518" s="13"/>
      <c r="FA1518" s="13"/>
      <c r="FB1518" s="13"/>
      <c r="FC1518" s="13"/>
      <c r="FD1518" s="13"/>
      <c r="FE1518" s="13"/>
      <c r="FF1518" s="13"/>
      <c r="FG1518" s="13"/>
      <c r="FH1518" s="13"/>
      <c r="FI1518" s="13"/>
      <c r="FJ1518" s="13"/>
      <c r="FK1518" s="13"/>
      <c r="FL1518" s="13"/>
      <c r="FM1518" s="13"/>
      <c r="FN1518" s="13"/>
      <c r="FO1518" s="13"/>
      <c r="FP1518" s="13"/>
      <c r="FQ1518" s="13"/>
      <c r="FR1518" s="13"/>
      <c r="FS1518" s="13"/>
      <c r="FT1518" s="13"/>
      <c r="FU1518" s="13"/>
      <c r="FV1518" s="13"/>
      <c r="FW1518" s="13"/>
      <c r="FX1518" s="13"/>
      <c r="FY1518" s="13"/>
      <c r="FZ1518" s="13"/>
      <c r="GA1518" s="13"/>
      <c r="GB1518" s="13"/>
      <c r="GC1518" s="13"/>
      <c r="GD1518" s="13"/>
      <c r="GE1518" s="13"/>
    </row>
    <row r="1519" spans="1:187" x14ac:dyDescent="0.2">
      <c r="A1519" s="3"/>
      <c r="B1519" s="3"/>
      <c r="C1519" s="11"/>
      <c r="D1519" s="11"/>
      <c r="E1519" s="11"/>
      <c r="F1519" s="11"/>
      <c r="G1519" s="11"/>
      <c r="H1519" s="11"/>
      <c r="I1519" s="11"/>
      <c r="J1519" s="11"/>
      <c r="K1519" s="11"/>
      <c r="L1519" s="11"/>
      <c r="M1519" s="11"/>
      <c r="N1519" s="11"/>
      <c r="O1519" s="11"/>
      <c r="P1519" s="11"/>
      <c r="Q1519" s="11"/>
      <c r="R1519" s="11"/>
      <c r="EZ1519" s="14"/>
      <c r="FA1519" s="14"/>
      <c r="FB1519" s="14"/>
      <c r="FC1519" s="14"/>
      <c r="FD1519" s="14"/>
      <c r="FE1519" s="14"/>
      <c r="FF1519" s="14"/>
      <c r="FG1519" s="14"/>
      <c r="FH1519" s="14"/>
      <c r="FI1519" s="14"/>
      <c r="FJ1519" s="14"/>
      <c r="FK1519" s="14"/>
      <c r="FL1519" s="14"/>
      <c r="FM1519" s="14"/>
      <c r="FN1519" s="14"/>
      <c r="FO1519" s="14"/>
      <c r="FP1519" s="14"/>
      <c r="FQ1519" s="14"/>
      <c r="FR1519" s="14"/>
      <c r="FS1519" s="14"/>
      <c r="FT1519" s="14"/>
      <c r="FU1519" s="14"/>
      <c r="FV1519" s="14"/>
      <c r="FW1519" s="14"/>
      <c r="FX1519" s="14"/>
      <c r="FY1519" s="14"/>
      <c r="FZ1519" s="14"/>
      <c r="GA1519" s="14"/>
      <c r="GB1519" s="14"/>
      <c r="GC1519" s="14"/>
      <c r="GD1519" s="14"/>
      <c r="GE1519" s="14"/>
    </row>
    <row r="1520" spans="1:187" x14ac:dyDescent="0.2">
      <c r="A1520" s="3"/>
      <c r="B1520" s="3"/>
      <c r="C1520" s="11"/>
      <c r="D1520" s="11"/>
      <c r="E1520" s="11"/>
      <c r="F1520" s="11"/>
      <c r="G1520" s="11"/>
      <c r="H1520" s="11"/>
      <c r="I1520" s="11"/>
      <c r="J1520" s="11"/>
      <c r="K1520" s="11"/>
      <c r="L1520" s="11"/>
      <c r="M1520" s="11"/>
      <c r="N1520" s="11"/>
      <c r="O1520" s="11"/>
      <c r="P1520" s="11"/>
      <c r="Q1520" s="11"/>
      <c r="R1520" s="11"/>
      <c r="EZ1520" s="4"/>
      <c r="FA1520" s="4"/>
      <c r="FB1520" s="4"/>
      <c r="FC1520" s="4"/>
      <c r="FD1520" s="4"/>
      <c r="FE1520" s="4"/>
      <c r="FF1520" s="4"/>
      <c r="FG1520" s="4"/>
      <c r="FH1520" s="4"/>
      <c r="FI1520" s="4"/>
      <c r="FJ1520" s="4"/>
      <c r="FK1520" s="4"/>
      <c r="FL1520" s="4"/>
      <c r="FM1520" s="4"/>
      <c r="FN1520" s="4"/>
      <c r="FO1520" s="4"/>
      <c r="FP1520" s="4"/>
      <c r="FQ1520" s="4"/>
      <c r="FR1520" s="4"/>
      <c r="FS1520" s="4"/>
      <c r="FT1520" s="4"/>
      <c r="FU1520" s="4"/>
      <c r="FV1520" s="4"/>
      <c r="FW1520" s="4"/>
      <c r="FX1520" s="4"/>
      <c r="FY1520" s="4"/>
      <c r="FZ1520" s="4"/>
      <c r="GA1520" s="4"/>
      <c r="GB1520" s="4"/>
      <c r="GC1520" s="4"/>
      <c r="GD1520" s="4"/>
      <c r="GE1520" s="4"/>
    </row>
    <row r="1521" spans="1:187" x14ac:dyDescent="0.2">
      <c r="A1521" s="3"/>
      <c r="B1521" s="3"/>
      <c r="C1521" s="11"/>
      <c r="D1521" s="11"/>
      <c r="E1521" s="11"/>
      <c r="F1521" s="11"/>
      <c r="G1521" s="11"/>
      <c r="H1521" s="11"/>
      <c r="I1521" s="11"/>
      <c r="J1521" s="11"/>
      <c r="K1521" s="11"/>
      <c r="L1521" s="11"/>
      <c r="M1521" s="11"/>
      <c r="N1521" s="11"/>
      <c r="O1521" s="11"/>
      <c r="P1521" s="11"/>
      <c r="Q1521" s="11"/>
      <c r="R1521" s="11"/>
      <c r="EZ1521" s="4"/>
      <c r="FA1521" s="4"/>
      <c r="FB1521" s="4"/>
      <c r="FC1521" s="4"/>
      <c r="FD1521" s="4"/>
      <c r="FE1521" s="4"/>
      <c r="FF1521" s="4"/>
      <c r="FG1521" s="4"/>
      <c r="FH1521" s="4"/>
      <c r="FI1521" s="4"/>
      <c r="FJ1521" s="4"/>
      <c r="FK1521" s="4"/>
      <c r="FL1521" s="4"/>
      <c r="FM1521" s="4"/>
      <c r="FN1521" s="4"/>
      <c r="FO1521" s="4"/>
      <c r="FP1521" s="4"/>
      <c r="FQ1521" s="4"/>
      <c r="FR1521" s="4"/>
      <c r="FS1521" s="4"/>
      <c r="FT1521" s="4"/>
      <c r="FU1521" s="4"/>
      <c r="FV1521" s="4"/>
      <c r="FW1521" s="4"/>
      <c r="FX1521" s="4"/>
      <c r="FY1521" s="4"/>
      <c r="FZ1521" s="4"/>
      <c r="GA1521" s="4"/>
      <c r="GB1521" s="4"/>
      <c r="GC1521" s="4"/>
      <c r="GD1521" s="4"/>
      <c r="GE1521" s="4"/>
    </row>
    <row r="1522" spans="1:187" x14ac:dyDescent="0.2">
      <c r="A1522" s="3"/>
      <c r="B1522" s="3"/>
      <c r="C1522" s="11"/>
      <c r="D1522" s="11"/>
      <c r="E1522" s="11"/>
      <c r="F1522" s="11"/>
      <c r="G1522" s="11"/>
      <c r="H1522" s="11"/>
      <c r="I1522" s="11"/>
      <c r="J1522" s="11"/>
      <c r="K1522" s="11"/>
      <c r="L1522" s="11"/>
      <c r="M1522" s="11"/>
      <c r="N1522" s="11"/>
      <c r="O1522" s="11"/>
      <c r="P1522" s="11"/>
      <c r="Q1522" s="11"/>
      <c r="R1522" s="11"/>
      <c r="EZ1522" s="13"/>
      <c r="FA1522" s="13"/>
      <c r="FB1522" s="13"/>
      <c r="FC1522" s="13"/>
      <c r="FD1522" s="13"/>
      <c r="FE1522" s="13"/>
      <c r="FF1522" s="13"/>
      <c r="FG1522" s="13"/>
      <c r="FH1522" s="13"/>
      <c r="FI1522" s="13"/>
      <c r="FJ1522" s="13"/>
      <c r="FK1522" s="13"/>
      <c r="FL1522" s="13"/>
      <c r="FM1522" s="13"/>
      <c r="FN1522" s="13"/>
      <c r="FO1522" s="13"/>
      <c r="FP1522" s="13"/>
      <c r="FQ1522" s="13"/>
      <c r="FR1522" s="13"/>
      <c r="FS1522" s="13"/>
      <c r="FT1522" s="13"/>
      <c r="FU1522" s="13"/>
      <c r="FV1522" s="13"/>
      <c r="FW1522" s="13"/>
      <c r="FX1522" s="13"/>
      <c r="FY1522" s="13"/>
      <c r="FZ1522" s="13"/>
      <c r="GA1522" s="13"/>
      <c r="GB1522" s="13"/>
      <c r="GC1522" s="13"/>
      <c r="GD1522" s="13"/>
      <c r="GE1522" s="13"/>
    </row>
    <row r="1523" spans="1:187" x14ac:dyDescent="0.2">
      <c r="A1523" s="3"/>
      <c r="B1523" s="3"/>
      <c r="C1523" s="11"/>
      <c r="D1523" s="11"/>
      <c r="E1523" s="11"/>
      <c r="F1523" s="11"/>
      <c r="G1523" s="11"/>
      <c r="H1523" s="11"/>
      <c r="I1523" s="11"/>
      <c r="J1523" s="11"/>
      <c r="K1523" s="11"/>
      <c r="L1523" s="11"/>
      <c r="M1523" s="11"/>
      <c r="N1523" s="11"/>
      <c r="O1523" s="11"/>
      <c r="P1523" s="11"/>
      <c r="Q1523" s="11"/>
      <c r="R1523" s="11"/>
      <c r="EZ1523" s="14"/>
      <c r="FA1523" s="14"/>
      <c r="FB1523" s="14"/>
      <c r="FC1523" s="14"/>
      <c r="FD1523" s="14"/>
      <c r="FE1523" s="14"/>
      <c r="FF1523" s="14"/>
      <c r="FG1523" s="14"/>
      <c r="FH1523" s="14"/>
      <c r="FI1523" s="14"/>
      <c r="FJ1523" s="14"/>
      <c r="FK1523" s="14"/>
      <c r="FL1523" s="14"/>
      <c r="FM1523" s="14"/>
      <c r="FN1523" s="14"/>
      <c r="FO1523" s="14"/>
      <c r="FP1523" s="14"/>
      <c r="FQ1523" s="14"/>
      <c r="FR1523" s="14"/>
      <c r="FS1523" s="14"/>
      <c r="FT1523" s="14"/>
      <c r="FU1523" s="14"/>
      <c r="FV1523" s="14"/>
      <c r="FW1523" s="14"/>
      <c r="FX1523" s="14"/>
      <c r="FY1523" s="14"/>
      <c r="FZ1523" s="14"/>
      <c r="GA1523" s="14"/>
      <c r="GB1523" s="14"/>
      <c r="GC1523" s="14"/>
      <c r="GD1523" s="14"/>
      <c r="GE1523" s="14"/>
    </row>
    <row r="1524" spans="1:187" x14ac:dyDescent="0.2">
      <c r="A1524" s="3"/>
      <c r="B1524" s="3"/>
      <c r="C1524" s="11"/>
      <c r="D1524" s="11"/>
      <c r="E1524" s="11"/>
      <c r="F1524" s="11"/>
      <c r="G1524" s="11"/>
      <c r="H1524" s="11"/>
      <c r="I1524" s="11"/>
      <c r="J1524" s="11"/>
      <c r="K1524" s="11"/>
      <c r="L1524" s="11"/>
      <c r="M1524" s="11"/>
      <c r="N1524" s="11"/>
      <c r="O1524" s="11"/>
      <c r="P1524" s="11"/>
      <c r="Q1524" s="11"/>
      <c r="R1524" s="11"/>
      <c r="EZ1524" s="4"/>
      <c r="FA1524" s="4"/>
      <c r="FB1524" s="4"/>
      <c r="FC1524" s="4"/>
      <c r="FD1524" s="4"/>
      <c r="FE1524" s="4"/>
      <c r="FF1524" s="4"/>
      <c r="FG1524" s="4"/>
      <c r="FH1524" s="4"/>
      <c r="FI1524" s="4"/>
      <c r="FJ1524" s="4"/>
      <c r="FK1524" s="4"/>
      <c r="FL1524" s="4"/>
      <c r="FM1524" s="4"/>
      <c r="FN1524" s="4"/>
      <c r="FO1524" s="4"/>
      <c r="FP1524" s="4"/>
      <c r="FQ1524" s="4"/>
      <c r="FR1524" s="4"/>
      <c r="FS1524" s="4"/>
      <c r="FT1524" s="4"/>
      <c r="FU1524" s="4"/>
      <c r="FV1524" s="4"/>
      <c r="FW1524" s="4"/>
      <c r="FX1524" s="4"/>
      <c r="FY1524" s="4"/>
      <c r="FZ1524" s="4"/>
      <c r="GA1524" s="4"/>
      <c r="GB1524" s="4"/>
      <c r="GC1524" s="4"/>
      <c r="GD1524" s="4"/>
      <c r="GE1524" s="4"/>
    </row>
    <row r="1525" spans="1:187" x14ac:dyDescent="0.2">
      <c r="A1525" s="3"/>
      <c r="B1525" s="3"/>
      <c r="C1525" s="11"/>
      <c r="D1525" s="11"/>
      <c r="E1525" s="11"/>
      <c r="F1525" s="11"/>
      <c r="G1525" s="11"/>
      <c r="H1525" s="11"/>
      <c r="I1525" s="11"/>
      <c r="J1525" s="11"/>
      <c r="K1525" s="11"/>
      <c r="L1525" s="11"/>
      <c r="M1525" s="11"/>
      <c r="N1525" s="11"/>
      <c r="O1525" s="11"/>
      <c r="P1525" s="11"/>
      <c r="Q1525" s="11"/>
      <c r="R1525" s="11"/>
      <c r="EZ1525" s="4"/>
      <c r="FA1525" s="4"/>
      <c r="FB1525" s="4"/>
      <c r="FC1525" s="4"/>
      <c r="FD1525" s="4"/>
      <c r="FE1525" s="4"/>
      <c r="FF1525" s="4"/>
      <c r="FG1525" s="4"/>
      <c r="FH1525" s="4"/>
      <c r="FI1525" s="4"/>
      <c r="FJ1525" s="4"/>
      <c r="FK1525" s="4"/>
      <c r="FL1525" s="4"/>
      <c r="FM1525" s="4"/>
      <c r="FN1525" s="4"/>
      <c r="FO1525" s="4"/>
      <c r="FP1525" s="4"/>
      <c r="FQ1525" s="4"/>
      <c r="FR1525" s="4"/>
      <c r="FS1525" s="4"/>
      <c r="FT1525" s="4"/>
      <c r="FU1525" s="4"/>
      <c r="FV1525" s="4"/>
      <c r="FW1525" s="4"/>
      <c r="FX1525" s="4"/>
      <c r="FY1525" s="4"/>
      <c r="FZ1525" s="4"/>
      <c r="GA1525" s="4"/>
      <c r="GB1525" s="4"/>
      <c r="GC1525" s="4"/>
      <c r="GD1525" s="4"/>
      <c r="GE1525" s="4"/>
    </row>
    <row r="1526" spans="1:187" x14ac:dyDescent="0.2">
      <c r="A1526" s="3"/>
      <c r="B1526" s="3"/>
      <c r="C1526" s="11"/>
      <c r="D1526" s="11"/>
      <c r="E1526" s="11"/>
      <c r="F1526" s="11"/>
      <c r="G1526" s="11"/>
      <c r="H1526" s="11"/>
      <c r="I1526" s="11"/>
      <c r="J1526" s="11"/>
      <c r="K1526" s="11"/>
      <c r="L1526" s="11"/>
      <c r="M1526" s="11"/>
      <c r="N1526" s="11"/>
      <c r="O1526" s="11"/>
      <c r="P1526" s="11"/>
      <c r="Q1526" s="11"/>
      <c r="R1526" s="11"/>
      <c r="EZ1526" s="13"/>
      <c r="FA1526" s="13"/>
      <c r="FB1526" s="13"/>
      <c r="FC1526" s="13"/>
      <c r="FD1526" s="13"/>
      <c r="FE1526" s="13"/>
      <c r="FF1526" s="13"/>
      <c r="FG1526" s="13"/>
      <c r="FH1526" s="13"/>
      <c r="FI1526" s="13"/>
      <c r="FJ1526" s="13"/>
      <c r="FK1526" s="13"/>
      <c r="FL1526" s="13"/>
      <c r="FM1526" s="13"/>
      <c r="FN1526" s="13"/>
      <c r="FO1526" s="13"/>
      <c r="FP1526" s="13"/>
      <c r="FQ1526" s="13"/>
      <c r="FR1526" s="13"/>
      <c r="FS1526" s="13"/>
      <c r="FT1526" s="13"/>
      <c r="FU1526" s="13"/>
      <c r="FV1526" s="13"/>
      <c r="FW1526" s="13"/>
      <c r="FX1526" s="13"/>
      <c r="FY1526" s="13"/>
      <c r="FZ1526" s="13"/>
      <c r="GA1526" s="13"/>
      <c r="GB1526" s="13"/>
      <c r="GC1526" s="13"/>
      <c r="GD1526" s="13"/>
      <c r="GE1526" s="13"/>
    </row>
    <row r="1527" spans="1:187" x14ac:dyDescent="0.2">
      <c r="A1527" s="3"/>
      <c r="B1527" s="3"/>
      <c r="C1527" s="11"/>
      <c r="D1527" s="11"/>
      <c r="E1527" s="11"/>
      <c r="F1527" s="11"/>
      <c r="G1527" s="11"/>
      <c r="H1527" s="11"/>
      <c r="I1527" s="11"/>
      <c r="J1527" s="11"/>
      <c r="K1527" s="11"/>
      <c r="L1527" s="11"/>
      <c r="M1527" s="11"/>
      <c r="N1527" s="11"/>
      <c r="O1527" s="11"/>
      <c r="P1527" s="11"/>
      <c r="Q1527" s="11"/>
      <c r="R1527" s="11"/>
      <c r="EZ1527" s="14"/>
      <c r="FA1527" s="14"/>
      <c r="FB1527" s="14"/>
      <c r="FC1527" s="14"/>
      <c r="FD1527" s="14"/>
      <c r="FE1527" s="14"/>
      <c r="FF1527" s="14"/>
      <c r="FG1527" s="14"/>
      <c r="FH1527" s="14"/>
      <c r="FI1527" s="14"/>
      <c r="FJ1527" s="14"/>
      <c r="FK1527" s="14"/>
      <c r="FL1527" s="14"/>
      <c r="FM1527" s="14"/>
      <c r="FN1527" s="14"/>
      <c r="FO1527" s="14"/>
      <c r="FP1527" s="14"/>
      <c r="FQ1527" s="14"/>
      <c r="FR1527" s="14"/>
      <c r="FS1527" s="14"/>
      <c r="FT1527" s="14"/>
      <c r="FU1527" s="14"/>
      <c r="FV1527" s="14"/>
      <c r="FW1527" s="14"/>
      <c r="FX1527" s="14"/>
      <c r="FY1527" s="14"/>
      <c r="FZ1527" s="14"/>
      <c r="GA1527" s="14"/>
      <c r="GB1527" s="14"/>
      <c r="GC1527" s="14"/>
      <c r="GD1527" s="14"/>
      <c r="GE1527" s="14"/>
    </row>
    <row r="1528" spans="1:187" x14ac:dyDescent="0.2">
      <c r="A1528" s="3"/>
      <c r="B1528" s="3"/>
      <c r="C1528" s="11"/>
      <c r="D1528" s="11"/>
      <c r="E1528" s="11"/>
      <c r="F1528" s="11"/>
      <c r="G1528" s="11"/>
      <c r="H1528" s="11"/>
      <c r="I1528" s="11"/>
      <c r="J1528" s="11"/>
      <c r="K1528" s="11"/>
      <c r="L1528" s="11"/>
      <c r="M1528" s="11"/>
      <c r="N1528" s="11"/>
      <c r="O1528" s="11"/>
      <c r="P1528" s="11"/>
      <c r="Q1528" s="11"/>
      <c r="R1528" s="11"/>
      <c r="EZ1528" s="4"/>
      <c r="FA1528" s="4"/>
      <c r="FB1528" s="4"/>
      <c r="FC1528" s="4"/>
      <c r="FD1528" s="4"/>
      <c r="FE1528" s="4"/>
      <c r="FF1528" s="4"/>
      <c r="FG1528" s="4"/>
      <c r="FH1528" s="4"/>
      <c r="FI1528" s="4"/>
      <c r="FJ1528" s="4"/>
      <c r="FK1528" s="4"/>
      <c r="FL1528" s="4"/>
      <c r="FM1528" s="4"/>
      <c r="FN1528" s="4"/>
      <c r="FO1528" s="4"/>
      <c r="FP1528" s="4"/>
      <c r="FQ1528" s="4"/>
      <c r="FR1528" s="4"/>
      <c r="FS1528" s="4"/>
      <c r="FT1528" s="4"/>
      <c r="FU1528" s="4"/>
      <c r="FV1528" s="4"/>
      <c r="FW1528" s="4"/>
      <c r="FX1528" s="4"/>
      <c r="FY1528" s="4"/>
      <c r="FZ1528" s="4"/>
      <c r="GA1528" s="4"/>
      <c r="GB1528" s="4"/>
      <c r="GC1528" s="4"/>
      <c r="GD1528" s="4"/>
      <c r="GE1528" s="4"/>
    </row>
    <row r="1529" spans="1:187" x14ac:dyDescent="0.2">
      <c r="A1529" s="3"/>
      <c r="B1529" s="3"/>
      <c r="C1529" s="11"/>
      <c r="D1529" s="11"/>
      <c r="E1529" s="11"/>
      <c r="F1529" s="11"/>
      <c r="G1529" s="11"/>
      <c r="H1529" s="11"/>
      <c r="I1529" s="11"/>
      <c r="J1529" s="11"/>
      <c r="K1529" s="11"/>
      <c r="L1529" s="11"/>
      <c r="M1529" s="11"/>
      <c r="N1529" s="11"/>
      <c r="O1529" s="11"/>
      <c r="P1529" s="11"/>
      <c r="Q1529" s="11"/>
      <c r="R1529" s="11"/>
      <c r="EZ1529" s="4"/>
      <c r="FA1529" s="4"/>
      <c r="FB1529" s="4"/>
      <c r="FC1529" s="4"/>
      <c r="FD1529" s="4"/>
      <c r="FE1529" s="4"/>
      <c r="FF1529" s="4"/>
      <c r="FG1529" s="4"/>
      <c r="FH1529" s="4"/>
      <c r="FI1529" s="4"/>
      <c r="FJ1529" s="4"/>
      <c r="FK1529" s="4"/>
      <c r="FL1529" s="4"/>
      <c r="FM1529" s="4"/>
      <c r="FN1529" s="4"/>
      <c r="FO1529" s="4"/>
      <c r="FP1529" s="4"/>
      <c r="FQ1529" s="4"/>
      <c r="FR1529" s="4"/>
      <c r="FS1529" s="4"/>
      <c r="FT1529" s="4"/>
      <c r="FU1529" s="4"/>
      <c r="FV1529" s="4"/>
      <c r="FW1529" s="4"/>
      <c r="FX1529" s="4"/>
      <c r="FY1529" s="4"/>
      <c r="FZ1529" s="4"/>
      <c r="GA1529" s="4"/>
      <c r="GB1529" s="4"/>
      <c r="GC1529" s="4"/>
      <c r="GD1529" s="4"/>
      <c r="GE1529" s="4"/>
    </row>
    <row r="1530" spans="1:187" x14ac:dyDescent="0.2">
      <c r="A1530" s="3"/>
      <c r="B1530" s="3"/>
      <c r="C1530" s="11"/>
      <c r="D1530" s="11"/>
      <c r="E1530" s="11"/>
      <c r="F1530" s="11"/>
      <c r="G1530" s="11"/>
      <c r="H1530" s="11"/>
      <c r="I1530" s="11"/>
      <c r="J1530" s="11"/>
      <c r="K1530" s="11"/>
      <c r="L1530" s="11"/>
      <c r="M1530" s="11"/>
      <c r="N1530" s="11"/>
      <c r="O1530" s="11"/>
      <c r="P1530" s="11"/>
      <c r="Q1530" s="11"/>
      <c r="R1530" s="11"/>
      <c r="EZ1530" s="13"/>
      <c r="FA1530" s="13"/>
      <c r="FB1530" s="13"/>
      <c r="FC1530" s="13"/>
      <c r="FD1530" s="13"/>
      <c r="FE1530" s="13"/>
      <c r="FF1530" s="13"/>
      <c r="FG1530" s="13"/>
      <c r="FH1530" s="13"/>
      <c r="FI1530" s="13"/>
      <c r="FJ1530" s="13"/>
      <c r="FK1530" s="13"/>
      <c r="FL1530" s="13"/>
      <c r="FM1530" s="13"/>
      <c r="FN1530" s="13"/>
      <c r="FO1530" s="13"/>
      <c r="FP1530" s="13"/>
      <c r="FQ1530" s="13"/>
      <c r="FR1530" s="13"/>
      <c r="FS1530" s="13"/>
      <c r="FT1530" s="13"/>
      <c r="FU1530" s="13"/>
      <c r="FV1530" s="13"/>
      <c r="FW1530" s="13"/>
      <c r="FX1530" s="13"/>
      <c r="FY1530" s="13"/>
      <c r="FZ1530" s="13"/>
      <c r="GA1530" s="13"/>
      <c r="GB1530" s="13"/>
      <c r="GC1530" s="13"/>
      <c r="GD1530" s="13"/>
      <c r="GE1530" s="13"/>
    </row>
    <row r="1531" spans="1:187" x14ac:dyDescent="0.2">
      <c r="A1531" s="3"/>
      <c r="B1531" s="3"/>
      <c r="C1531" s="11"/>
      <c r="D1531" s="11"/>
      <c r="E1531" s="11"/>
      <c r="F1531" s="11"/>
      <c r="G1531" s="11"/>
      <c r="H1531" s="11"/>
      <c r="I1531" s="11"/>
      <c r="J1531" s="11"/>
      <c r="K1531" s="11"/>
      <c r="L1531" s="11"/>
      <c r="M1531" s="11"/>
      <c r="N1531" s="11"/>
      <c r="O1531" s="11"/>
      <c r="P1531" s="11"/>
      <c r="Q1531" s="11"/>
      <c r="R1531" s="11"/>
      <c r="EZ1531" s="14"/>
      <c r="FA1531" s="14"/>
      <c r="FB1531" s="14"/>
      <c r="FC1531" s="14"/>
      <c r="FD1531" s="14"/>
      <c r="FE1531" s="14"/>
      <c r="FF1531" s="14"/>
      <c r="FG1531" s="14"/>
      <c r="FH1531" s="14"/>
      <c r="FI1531" s="14"/>
      <c r="FJ1531" s="14"/>
      <c r="FK1531" s="14"/>
      <c r="FL1531" s="14"/>
      <c r="FM1531" s="14"/>
      <c r="FN1531" s="14"/>
      <c r="FO1531" s="14"/>
      <c r="FP1531" s="14"/>
      <c r="FQ1531" s="14"/>
      <c r="FR1531" s="14"/>
      <c r="FS1531" s="14"/>
      <c r="FT1531" s="14"/>
      <c r="FU1531" s="14"/>
      <c r="FV1531" s="14"/>
      <c r="FW1531" s="14"/>
      <c r="FX1531" s="14"/>
      <c r="FY1531" s="14"/>
      <c r="FZ1531" s="14"/>
      <c r="GA1531" s="14"/>
      <c r="GB1531" s="14"/>
      <c r="GC1531" s="14"/>
      <c r="GD1531" s="14"/>
      <c r="GE1531" s="14"/>
    </row>
    <row r="1532" spans="1:187" x14ac:dyDescent="0.2">
      <c r="A1532" s="3"/>
      <c r="B1532" s="3"/>
      <c r="C1532" s="11"/>
      <c r="D1532" s="11"/>
      <c r="E1532" s="11"/>
      <c r="F1532" s="11"/>
      <c r="G1532" s="11"/>
      <c r="H1532" s="11"/>
      <c r="I1532" s="11"/>
      <c r="J1532" s="11"/>
      <c r="K1532" s="11"/>
      <c r="L1532" s="11"/>
      <c r="M1532" s="11"/>
      <c r="N1532" s="11"/>
      <c r="O1532" s="11"/>
      <c r="P1532" s="11"/>
      <c r="Q1532" s="11"/>
      <c r="R1532" s="11"/>
      <c r="EZ1532" s="4"/>
      <c r="FA1532" s="4"/>
      <c r="FB1532" s="4"/>
      <c r="FC1532" s="4"/>
      <c r="FD1532" s="4"/>
      <c r="FE1532" s="4"/>
      <c r="FF1532" s="4"/>
      <c r="FG1532" s="4"/>
      <c r="FH1532" s="4"/>
      <c r="FI1532" s="4"/>
      <c r="FJ1532" s="4"/>
      <c r="FK1532" s="4"/>
      <c r="FL1532" s="4"/>
      <c r="FM1532" s="4"/>
      <c r="FN1532" s="4"/>
      <c r="FO1532" s="4"/>
      <c r="FP1532" s="4"/>
      <c r="FQ1532" s="4"/>
      <c r="FR1532" s="4"/>
      <c r="FS1532" s="4"/>
      <c r="FT1532" s="4"/>
      <c r="FU1532" s="4"/>
      <c r="FV1532" s="4"/>
      <c r="FW1532" s="4"/>
      <c r="FX1532" s="4"/>
      <c r="FY1532" s="4"/>
      <c r="FZ1532" s="4"/>
      <c r="GA1532" s="4"/>
      <c r="GB1532" s="4"/>
      <c r="GC1532" s="4"/>
      <c r="GD1532" s="4"/>
      <c r="GE1532" s="4"/>
    </row>
    <row r="1533" spans="1:187" x14ac:dyDescent="0.2">
      <c r="A1533" s="3"/>
      <c r="B1533" s="3"/>
      <c r="C1533" s="11"/>
      <c r="D1533" s="11"/>
      <c r="E1533" s="11"/>
      <c r="F1533" s="11"/>
      <c r="G1533" s="11"/>
      <c r="H1533" s="11"/>
      <c r="I1533" s="11"/>
      <c r="J1533" s="11"/>
      <c r="K1533" s="11"/>
      <c r="L1533" s="11"/>
      <c r="M1533" s="11"/>
      <c r="N1533" s="11"/>
      <c r="O1533" s="11"/>
      <c r="P1533" s="11"/>
      <c r="Q1533" s="11"/>
      <c r="R1533" s="11"/>
      <c r="EZ1533" s="4"/>
      <c r="FA1533" s="4"/>
      <c r="FB1533" s="4"/>
      <c r="FC1533" s="4"/>
      <c r="FD1533" s="4"/>
      <c r="FE1533" s="4"/>
      <c r="FF1533" s="4"/>
      <c r="FG1533" s="4"/>
      <c r="FH1533" s="4"/>
      <c r="FI1533" s="4"/>
      <c r="FJ1533" s="4"/>
      <c r="FK1533" s="4"/>
      <c r="FL1533" s="4"/>
      <c r="FM1533" s="4"/>
      <c r="FN1533" s="4"/>
      <c r="FO1533" s="4"/>
      <c r="FP1533" s="4"/>
      <c r="FQ1533" s="4"/>
      <c r="FR1533" s="4"/>
      <c r="FS1533" s="4"/>
      <c r="FT1533" s="4"/>
      <c r="FU1533" s="4"/>
      <c r="FV1533" s="4"/>
      <c r="FW1533" s="4"/>
      <c r="FX1533" s="4"/>
      <c r="FY1533" s="4"/>
      <c r="FZ1533" s="4"/>
      <c r="GA1533" s="4"/>
      <c r="GB1533" s="4"/>
      <c r="GC1533" s="4"/>
      <c r="GD1533" s="4"/>
      <c r="GE1533" s="4"/>
    </row>
    <row r="1534" spans="1:187" x14ac:dyDescent="0.2">
      <c r="A1534" s="3"/>
      <c r="B1534" s="3"/>
      <c r="C1534" s="11"/>
      <c r="D1534" s="11"/>
      <c r="E1534" s="11"/>
      <c r="F1534" s="11"/>
      <c r="G1534" s="11"/>
      <c r="H1534" s="11"/>
      <c r="I1534" s="11"/>
      <c r="J1534" s="11"/>
      <c r="K1534" s="11"/>
      <c r="L1534" s="11"/>
      <c r="M1534" s="11"/>
      <c r="N1534" s="11"/>
      <c r="O1534" s="11"/>
      <c r="P1534" s="11"/>
      <c r="Q1534" s="11"/>
      <c r="R1534" s="11"/>
      <c r="EZ1534" s="13"/>
      <c r="FA1534" s="13"/>
      <c r="FB1534" s="13"/>
      <c r="FC1534" s="13"/>
      <c r="FD1534" s="13"/>
      <c r="FE1534" s="13"/>
      <c r="FF1534" s="13"/>
      <c r="FG1534" s="13"/>
      <c r="FH1534" s="13"/>
      <c r="FI1534" s="13"/>
      <c r="FJ1534" s="13"/>
      <c r="FK1534" s="13"/>
      <c r="FL1534" s="13"/>
      <c r="FM1534" s="13"/>
      <c r="FN1534" s="13"/>
      <c r="FO1534" s="13"/>
      <c r="FP1534" s="13"/>
      <c r="FQ1534" s="13"/>
      <c r="FR1534" s="13"/>
      <c r="FS1534" s="13"/>
      <c r="FT1534" s="13"/>
      <c r="FU1534" s="13"/>
      <c r="FV1534" s="13"/>
      <c r="FW1534" s="13"/>
      <c r="FX1534" s="13"/>
      <c r="FY1534" s="13"/>
      <c r="FZ1534" s="13"/>
      <c r="GA1534" s="13"/>
      <c r="GB1534" s="13"/>
      <c r="GC1534" s="13"/>
      <c r="GD1534" s="13"/>
      <c r="GE1534" s="13"/>
    </row>
    <row r="1535" spans="1:187" x14ac:dyDescent="0.2">
      <c r="A1535" s="3"/>
      <c r="B1535" s="3"/>
      <c r="C1535" s="11"/>
      <c r="D1535" s="11"/>
      <c r="E1535" s="11"/>
      <c r="F1535" s="11"/>
      <c r="G1535" s="11"/>
      <c r="H1535" s="11"/>
      <c r="I1535" s="11"/>
      <c r="J1535" s="11"/>
      <c r="K1535" s="11"/>
      <c r="L1535" s="11"/>
      <c r="M1535" s="11"/>
      <c r="N1535" s="11"/>
      <c r="O1535" s="11"/>
      <c r="P1535" s="11"/>
      <c r="Q1535" s="11"/>
      <c r="R1535" s="11"/>
      <c r="EZ1535" s="14"/>
      <c r="FA1535" s="14"/>
      <c r="FB1535" s="14"/>
      <c r="FC1535" s="14"/>
      <c r="FD1535" s="14"/>
      <c r="FE1535" s="14"/>
      <c r="FF1535" s="14"/>
      <c r="FG1535" s="14"/>
      <c r="FH1535" s="14"/>
      <c r="FI1535" s="14"/>
      <c r="FJ1535" s="14"/>
      <c r="FK1535" s="14"/>
      <c r="FL1535" s="14"/>
      <c r="FM1535" s="14"/>
      <c r="FN1535" s="14"/>
      <c r="FO1535" s="14"/>
      <c r="FP1535" s="14"/>
      <c r="FQ1535" s="14"/>
      <c r="FR1535" s="14"/>
      <c r="FS1535" s="14"/>
      <c r="FT1535" s="14"/>
      <c r="FU1535" s="14"/>
      <c r="FV1535" s="14"/>
      <c r="FW1535" s="14"/>
      <c r="FX1535" s="14"/>
      <c r="FY1535" s="14"/>
      <c r="FZ1535" s="14"/>
      <c r="GA1535" s="14"/>
      <c r="GB1535" s="14"/>
      <c r="GC1535" s="14"/>
      <c r="GD1535" s="14"/>
      <c r="GE1535" s="14"/>
    </row>
    <row r="1536" spans="1:187" x14ac:dyDescent="0.2">
      <c r="A1536" s="3"/>
      <c r="B1536" s="3"/>
      <c r="C1536" s="11"/>
      <c r="D1536" s="11"/>
      <c r="E1536" s="11"/>
      <c r="F1536" s="11"/>
      <c r="G1536" s="11"/>
      <c r="H1536" s="11"/>
      <c r="I1536" s="11"/>
      <c r="J1536" s="11"/>
      <c r="K1536" s="11"/>
      <c r="L1536" s="11"/>
      <c r="M1536" s="11"/>
      <c r="N1536" s="11"/>
      <c r="O1536" s="11"/>
      <c r="P1536" s="11"/>
      <c r="Q1536" s="11"/>
      <c r="R1536" s="11"/>
      <c r="EZ1536" s="4"/>
      <c r="FA1536" s="4"/>
      <c r="FB1536" s="4"/>
      <c r="FC1536" s="4"/>
      <c r="FD1536" s="4"/>
      <c r="FE1536" s="4"/>
      <c r="FF1536" s="4"/>
      <c r="FG1536" s="4"/>
      <c r="FH1536" s="4"/>
      <c r="FI1536" s="4"/>
      <c r="FJ1536" s="4"/>
      <c r="FK1536" s="4"/>
      <c r="FL1536" s="4"/>
      <c r="FM1536" s="4"/>
      <c r="FN1536" s="4"/>
      <c r="FO1536" s="4"/>
      <c r="FP1536" s="4"/>
      <c r="FQ1536" s="4"/>
      <c r="FR1536" s="4"/>
      <c r="FS1536" s="4"/>
      <c r="FT1536" s="4"/>
      <c r="FU1536" s="4"/>
      <c r="FV1536" s="4"/>
      <c r="FW1536" s="4"/>
      <c r="FX1536" s="4"/>
      <c r="FY1536" s="4"/>
      <c r="FZ1536" s="4"/>
      <c r="GA1536" s="4"/>
      <c r="GB1536" s="4"/>
      <c r="GC1536" s="4"/>
      <c r="GD1536" s="4"/>
      <c r="GE1536" s="4"/>
    </row>
    <row r="1537" spans="1:187" x14ac:dyDescent="0.2">
      <c r="A1537" s="3"/>
      <c r="B1537" s="3"/>
      <c r="C1537" s="11"/>
      <c r="D1537" s="11"/>
      <c r="E1537" s="11"/>
      <c r="F1537" s="11"/>
      <c r="G1537" s="11"/>
      <c r="H1537" s="11"/>
      <c r="I1537" s="11"/>
      <c r="J1537" s="11"/>
      <c r="K1537" s="11"/>
      <c r="L1537" s="11"/>
      <c r="M1537" s="11"/>
      <c r="N1537" s="11"/>
      <c r="O1537" s="11"/>
      <c r="P1537" s="11"/>
      <c r="Q1537" s="11"/>
      <c r="R1537" s="11"/>
      <c r="EZ1537" s="4"/>
      <c r="FA1537" s="4"/>
      <c r="FB1537" s="4"/>
      <c r="FC1537" s="4"/>
      <c r="FD1537" s="4"/>
      <c r="FE1537" s="4"/>
      <c r="FF1537" s="4"/>
      <c r="FG1537" s="4"/>
      <c r="FH1537" s="4"/>
      <c r="FI1537" s="4"/>
      <c r="FJ1537" s="4"/>
      <c r="FK1537" s="4"/>
      <c r="FL1537" s="4"/>
      <c r="FM1537" s="4"/>
      <c r="FN1537" s="4"/>
      <c r="FO1537" s="4"/>
      <c r="FP1537" s="4"/>
      <c r="FQ1537" s="4"/>
      <c r="FR1537" s="4"/>
      <c r="FS1537" s="4"/>
      <c r="FT1537" s="4"/>
      <c r="FU1537" s="4"/>
      <c r="FV1537" s="4"/>
      <c r="FW1537" s="4"/>
      <c r="FX1537" s="4"/>
      <c r="FY1537" s="4"/>
      <c r="FZ1537" s="4"/>
      <c r="GA1537" s="4"/>
      <c r="GB1537" s="4"/>
      <c r="GC1537" s="4"/>
      <c r="GD1537" s="4"/>
      <c r="GE1537" s="4"/>
    </row>
    <row r="1538" spans="1:187" x14ac:dyDescent="0.2">
      <c r="A1538" s="3"/>
      <c r="B1538" s="3"/>
      <c r="C1538" s="11"/>
      <c r="D1538" s="11"/>
      <c r="E1538" s="11"/>
      <c r="F1538" s="11"/>
      <c r="G1538" s="11"/>
      <c r="H1538" s="11"/>
      <c r="I1538" s="11"/>
      <c r="J1538" s="11"/>
      <c r="K1538" s="11"/>
      <c r="L1538" s="11"/>
      <c r="M1538" s="11"/>
      <c r="N1538" s="11"/>
      <c r="O1538" s="11"/>
      <c r="P1538" s="11"/>
      <c r="Q1538" s="11"/>
      <c r="R1538" s="11"/>
      <c r="EZ1538" s="13"/>
      <c r="FA1538" s="13"/>
      <c r="FB1538" s="13"/>
      <c r="FC1538" s="13"/>
      <c r="FD1538" s="13"/>
      <c r="FE1538" s="13"/>
      <c r="FF1538" s="13"/>
      <c r="FG1538" s="13"/>
      <c r="FH1538" s="13"/>
      <c r="FI1538" s="13"/>
      <c r="FJ1538" s="13"/>
      <c r="FK1538" s="13"/>
      <c r="FL1538" s="13"/>
      <c r="FM1538" s="13"/>
      <c r="FN1538" s="13"/>
      <c r="FO1538" s="13"/>
      <c r="FP1538" s="13"/>
      <c r="FQ1538" s="13"/>
      <c r="FR1538" s="13"/>
      <c r="FS1538" s="13"/>
      <c r="FT1538" s="13"/>
      <c r="FU1538" s="13"/>
      <c r="FV1538" s="13"/>
      <c r="FW1538" s="13"/>
      <c r="FX1538" s="13"/>
      <c r="FY1538" s="13"/>
      <c r="FZ1538" s="13"/>
      <c r="GA1538" s="13"/>
      <c r="GB1538" s="13"/>
      <c r="GC1538" s="13"/>
      <c r="GD1538" s="13"/>
      <c r="GE1538" s="13"/>
    </row>
    <row r="1539" spans="1:187" x14ac:dyDescent="0.2">
      <c r="A1539" s="3"/>
      <c r="B1539" s="3"/>
      <c r="C1539" s="11"/>
      <c r="D1539" s="11"/>
      <c r="E1539" s="11"/>
      <c r="F1539" s="11"/>
      <c r="G1539" s="11"/>
      <c r="H1539" s="11"/>
      <c r="I1539" s="11"/>
      <c r="J1539" s="11"/>
      <c r="K1539" s="11"/>
      <c r="L1539" s="11"/>
      <c r="M1539" s="11"/>
      <c r="N1539" s="11"/>
      <c r="O1539" s="11"/>
      <c r="P1539" s="11"/>
      <c r="Q1539" s="11"/>
      <c r="R1539" s="11"/>
      <c r="EZ1539" s="14"/>
      <c r="FA1539" s="14"/>
      <c r="FB1539" s="14"/>
      <c r="FC1539" s="14"/>
      <c r="FD1539" s="14"/>
      <c r="FE1539" s="14"/>
      <c r="FF1539" s="14"/>
      <c r="FG1539" s="14"/>
      <c r="FH1539" s="14"/>
      <c r="FI1539" s="14"/>
      <c r="FJ1539" s="14"/>
      <c r="FK1539" s="14"/>
      <c r="FL1539" s="14"/>
      <c r="FM1539" s="14"/>
      <c r="FN1539" s="14"/>
      <c r="FO1539" s="14"/>
      <c r="FP1539" s="14"/>
      <c r="FQ1539" s="14"/>
      <c r="FR1539" s="14"/>
      <c r="FS1539" s="14"/>
      <c r="FT1539" s="14"/>
      <c r="FU1539" s="14"/>
      <c r="FV1539" s="14"/>
      <c r="FW1539" s="14"/>
      <c r="FX1539" s="14"/>
      <c r="FY1539" s="14"/>
      <c r="FZ1539" s="14"/>
      <c r="GA1539" s="14"/>
      <c r="GB1539" s="14"/>
      <c r="GC1539" s="14"/>
      <c r="GD1539" s="14"/>
      <c r="GE1539" s="14"/>
    </row>
    <row r="1540" spans="1:187" x14ac:dyDescent="0.2">
      <c r="A1540" s="3"/>
      <c r="B1540" s="3"/>
      <c r="C1540" s="11"/>
      <c r="D1540" s="11"/>
      <c r="E1540" s="11"/>
      <c r="F1540" s="11"/>
      <c r="G1540" s="11"/>
      <c r="H1540" s="11"/>
      <c r="I1540" s="11"/>
      <c r="J1540" s="11"/>
      <c r="K1540" s="11"/>
      <c r="L1540" s="11"/>
      <c r="M1540" s="11"/>
      <c r="N1540" s="11"/>
      <c r="O1540" s="11"/>
      <c r="P1540" s="11"/>
      <c r="Q1540" s="11"/>
      <c r="R1540" s="11"/>
      <c r="EZ1540" s="4"/>
      <c r="FA1540" s="4"/>
      <c r="FB1540" s="4"/>
      <c r="FC1540" s="4"/>
      <c r="FD1540" s="4"/>
      <c r="FE1540" s="4"/>
      <c r="FF1540" s="4"/>
      <c r="FG1540" s="4"/>
      <c r="FH1540" s="4"/>
      <c r="FI1540" s="4"/>
      <c r="FJ1540" s="4"/>
      <c r="FK1540" s="4"/>
      <c r="FL1540" s="4"/>
      <c r="FM1540" s="4"/>
      <c r="FN1540" s="4"/>
      <c r="FO1540" s="4"/>
      <c r="FP1540" s="4"/>
      <c r="FQ1540" s="4"/>
      <c r="FR1540" s="4"/>
      <c r="FS1540" s="4"/>
      <c r="FT1540" s="4"/>
      <c r="FU1540" s="4"/>
      <c r="FV1540" s="4"/>
      <c r="FW1540" s="4"/>
      <c r="FX1540" s="4"/>
      <c r="FY1540" s="4"/>
      <c r="FZ1540" s="4"/>
      <c r="GA1540" s="4"/>
      <c r="GB1540" s="4"/>
      <c r="GC1540" s="4"/>
      <c r="GD1540" s="4"/>
      <c r="GE1540" s="4"/>
    </row>
    <row r="1541" spans="1:187" x14ac:dyDescent="0.2">
      <c r="A1541" s="3"/>
      <c r="B1541" s="3"/>
      <c r="C1541" s="11"/>
      <c r="D1541" s="11"/>
      <c r="E1541" s="11"/>
      <c r="F1541" s="11"/>
      <c r="G1541" s="11"/>
      <c r="H1541" s="11"/>
      <c r="I1541" s="11"/>
      <c r="J1541" s="11"/>
      <c r="K1541" s="11"/>
      <c r="L1541" s="11"/>
      <c r="M1541" s="11"/>
      <c r="N1541" s="11"/>
      <c r="O1541" s="11"/>
      <c r="P1541" s="11"/>
      <c r="Q1541" s="11"/>
      <c r="R1541" s="11"/>
      <c r="EZ1541" s="4"/>
      <c r="FA1541" s="4"/>
      <c r="FB1541" s="4"/>
      <c r="FC1541" s="4"/>
      <c r="FD1541" s="4"/>
      <c r="FE1541" s="4"/>
      <c r="FF1541" s="4"/>
      <c r="FG1541" s="4"/>
      <c r="FH1541" s="4"/>
      <c r="FI1541" s="4"/>
      <c r="FJ1541" s="4"/>
      <c r="FK1541" s="4"/>
      <c r="FL1541" s="4"/>
      <c r="FM1541" s="4"/>
      <c r="FN1541" s="4"/>
      <c r="FO1541" s="4"/>
      <c r="FP1541" s="4"/>
      <c r="FQ1541" s="4"/>
      <c r="FR1541" s="4"/>
      <c r="FS1541" s="4"/>
      <c r="FT1541" s="4"/>
      <c r="FU1541" s="4"/>
      <c r="FV1541" s="4"/>
      <c r="FW1541" s="4"/>
      <c r="FX1541" s="4"/>
      <c r="FY1541" s="4"/>
      <c r="FZ1541" s="4"/>
      <c r="GA1541" s="4"/>
      <c r="GB1541" s="4"/>
      <c r="GC1541" s="4"/>
      <c r="GD1541" s="4"/>
      <c r="GE1541" s="4"/>
    </row>
    <row r="1542" spans="1:187" x14ac:dyDescent="0.2">
      <c r="A1542" s="3"/>
      <c r="B1542" s="3"/>
      <c r="C1542" s="11"/>
      <c r="D1542" s="11"/>
      <c r="E1542" s="11"/>
      <c r="F1542" s="11"/>
      <c r="G1542" s="11"/>
      <c r="H1542" s="11"/>
      <c r="I1542" s="11"/>
      <c r="J1542" s="11"/>
      <c r="K1542" s="11"/>
      <c r="L1542" s="11"/>
      <c r="M1542" s="11"/>
      <c r="N1542" s="11"/>
      <c r="O1542" s="11"/>
      <c r="P1542" s="11"/>
      <c r="Q1542" s="11"/>
      <c r="R1542" s="11"/>
      <c r="EZ1542" s="13"/>
      <c r="FA1542" s="13"/>
      <c r="FB1542" s="13"/>
      <c r="FC1542" s="13"/>
      <c r="FD1542" s="13"/>
      <c r="FE1542" s="13"/>
      <c r="FF1542" s="13"/>
      <c r="FG1542" s="13"/>
      <c r="FH1542" s="13"/>
      <c r="FI1542" s="13"/>
      <c r="FJ1542" s="13"/>
      <c r="FK1542" s="13"/>
      <c r="FL1542" s="13"/>
      <c r="FM1542" s="13"/>
      <c r="FN1542" s="13"/>
      <c r="FO1542" s="13"/>
      <c r="FP1542" s="13"/>
      <c r="FQ1542" s="13"/>
      <c r="FR1542" s="13"/>
      <c r="FS1542" s="13"/>
      <c r="FT1542" s="13"/>
      <c r="FU1542" s="13"/>
      <c r="FV1542" s="13"/>
      <c r="FW1542" s="13"/>
      <c r="FX1542" s="13"/>
      <c r="FY1542" s="13"/>
      <c r="FZ1542" s="13"/>
      <c r="GA1542" s="13"/>
      <c r="GB1542" s="13"/>
      <c r="GC1542" s="13"/>
      <c r="GD1542" s="13"/>
      <c r="GE1542" s="13"/>
    </row>
    <row r="1543" spans="1:187" x14ac:dyDescent="0.2">
      <c r="A1543" s="3"/>
      <c r="B1543" s="3"/>
      <c r="C1543" s="11"/>
      <c r="D1543" s="11"/>
      <c r="E1543" s="11"/>
      <c r="F1543" s="11"/>
      <c r="G1543" s="11"/>
      <c r="H1543" s="11"/>
      <c r="I1543" s="11"/>
      <c r="J1543" s="11"/>
      <c r="K1543" s="11"/>
      <c r="L1543" s="11"/>
      <c r="M1543" s="11"/>
      <c r="N1543" s="11"/>
      <c r="O1543" s="11"/>
      <c r="P1543" s="11"/>
      <c r="Q1543" s="11"/>
      <c r="R1543" s="11"/>
      <c r="EZ1543" s="14"/>
      <c r="FA1543" s="14"/>
      <c r="FB1543" s="14"/>
      <c r="FC1543" s="14"/>
      <c r="FD1543" s="14"/>
      <c r="FE1543" s="14"/>
      <c r="FF1543" s="14"/>
      <c r="FG1543" s="14"/>
      <c r="FH1543" s="14"/>
      <c r="FI1543" s="14"/>
      <c r="FJ1543" s="14"/>
      <c r="FK1543" s="14"/>
      <c r="FL1543" s="14"/>
      <c r="FM1543" s="14"/>
      <c r="FN1543" s="14"/>
      <c r="FO1543" s="14"/>
      <c r="FP1543" s="14"/>
      <c r="FQ1543" s="14"/>
      <c r="FR1543" s="14"/>
      <c r="FS1543" s="14"/>
      <c r="FT1543" s="14"/>
      <c r="FU1543" s="14"/>
      <c r="FV1543" s="14"/>
      <c r="FW1543" s="14"/>
      <c r="FX1543" s="14"/>
      <c r="FY1543" s="14"/>
      <c r="FZ1543" s="14"/>
      <c r="GA1543" s="14"/>
      <c r="GB1543" s="14"/>
      <c r="GC1543" s="14"/>
      <c r="GD1543" s="14"/>
      <c r="GE1543" s="14"/>
    </row>
    <row r="1544" spans="1:187" x14ac:dyDescent="0.2">
      <c r="A1544" s="3"/>
      <c r="B1544" s="3"/>
      <c r="C1544" s="11"/>
      <c r="D1544" s="11"/>
      <c r="E1544" s="11"/>
      <c r="F1544" s="11"/>
      <c r="G1544" s="11"/>
      <c r="H1544" s="11"/>
      <c r="I1544" s="11"/>
      <c r="J1544" s="11"/>
      <c r="K1544" s="11"/>
      <c r="L1544" s="11"/>
      <c r="M1544" s="11"/>
      <c r="N1544" s="11"/>
      <c r="O1544" s="11"/>
      <c r="P1544" s="11"/>
      <c r="Q1544" s="11"/>
      <c r="R1544" s="11"/>
      <c r="EZ1544" s="4"/>
      <c r="FA1544" s="4"/>
      <c r="FB1544" s="4"/>
      <c r="FC1544" s="4"/>
      <c r="FD1544" s="4"/>
      <c r="FE1544" s="4"/>
      <c r="FF1544" s="4"/>
      <c r="FG1544" s="4"/>
      <c r="FH1544" s="4"/>
      <c r="FI1544" s="4"/>
      <c r="FJ1544" s="4"/>
      <c r="FK1544" s="4"/>
      <c r="FL1544" s="4"/>
      <c r="FM1544" s="4"/>
      <c r="FN1544" s="4"/>
      <c r="FO1544" s="4"/>
      <c r="FP1544" s="4"/>
      <c r="FQ1544" s="4"/>
      <c r="FR1544" s="4"/>
      <c r="FS1544" s="4"/>
      <c r="FT1544" s="4"/>
      <c r="FU1544" s="4"/>
      <c r="FV1544" s="4"/>
      <c r="FW1544" s="4"/>
      <c r="FX1544" s="4"/>
      <c r="FY1544" s="4"/>
      <c r="FZ1544" s="4"/>
      <c r="GA1544" s="4"/>
      <c r="GB1544" s="4"/>
      <c r="GC1544" s="4"/>
      <c r="GD1544" s="4"/>
      <c r="GE1544" s="4"/>
    </row>
    <row r="1545" spans="1:187" x14ac:dyDescent="0.2">
      <c r="A1545" s="3"/>
      <c r="B1545" s="3"/>
      <c r="C1545" s="11"/>
      <c r="D1545" s="11"/>
      <c r="E1545" s="11"/>
      <c r="F1545" s="11"/>
      <c r="G1545" s="11"/>
      <c r="H1545" s="11"/>
      <c r="I1545" s="11"/>
      <c r="J1545" s="11"/>
      <c r="K1545" s="11"/>
      <c r="L1545" s="11"/>
      <c r="M1545" s="11"/>
      <c r="N1545" s="11"/>
      <c r="O1545" s="11"/>
      <c r="P1545" s="11"/>
      <c r="Q1545" s="11"/>
      <c r="R1545" s="11"/>
      <c r="EZ1545" s="4"/>
      <c r="FA1545" s="4"/>
      <c r="FB1545" s="4"/>
      <c r="FC1545" s="4"/>
      <c r="FD1545" s="4"/>
      <c r="FE1545" s="4"/>
      <c r="FF1545" s="4"/>
      <c r="FG1545" s="4"/>
      <c r="FH1545" s="4"/>
      <c r="FI1545" s="4"/>
      <c r="FJ1545" s="4"/>
      <c r="FK1545" s="4"/>
      <c r="FL1545" s="4"/>
      <c r="FM1545" s="4"/>
      <c r="FN1545" s="4"/>
      <c r="FO1545" s="4"/>
      <c r="FP1545" s="4"/>
      <c r="FQ1545" s="4"/>
      <c r="FR1545" s="4"/>
      <c r="FS1545" s="4"/>
      <c r="FT1545" s="4"/>
      <c r="FU1545" s="4"/>
      <c r="FV1545" s="4"/>
      <c r="FW1545" s="4"/>
      <c r="FX1545" s="4"/>
      <c r="FY1545" s="4"/>
      <c r="FZ1545" s="4"/>
      <c r="GA1545" s="4"/>
      <c r="GB1545" s="4"/>
      <c r="GC1545" s="4"/>
      <c r="GD1545" s="4"/>
      <c r="GE1545" s="4"/>
    </row>
    <row r="1546" spans="1:187" x14ac:dyDescent="0.2">
      <c r="A1546" s="3"/>
      <c r="B1546" s="3"/>
      <c r="C1546" s="11"/>
      <c r="D1546" s="11"/>
      <c r="E1546" s="11"/>
      <c r="F1546" s="11"/>
      <c r="G1546" s="11"/>
      <c r="H1546" s="11"/>
      <c r="I1546" s="11"/>
      <c r="J1546" s="11"/>
      <c r="K1546" s="11"/>
      <c r="L1546" s="11"/>
      <c r="M1546" s="11"/>
      <c r="N1546" s="11"/>
      <c r="O1546" s="11"/>
      <c r="P1546" s="11"/>
      <c r="Q1546" s="11"/>
      <c r="R1546" s="11"/>
      <c r="EZ1546" s="13"/>
      <c r="FA1546" s="13"/>
      <c r="FB1546" s="13"/>
      <c r="FC1546" s="13"/>
      <c r="FD1546" s="13"/>
      <c r="FE1546" s="13"/>
      <c r="FF1546" s="13"/>
      <c r="FG1546" s="13"/>
      <c r="FH1546" s="13"/>
      <c r="FI1546" s="13"/>
      <c r="FJ1546" s="13"/>
      <c r="FK1546" s="13"/>
      <c r="FL1546" s="13"/>
      <c r="FM1546" s="13"/>
      <c r="FN1546" s="13"/>
      <c r="FO1546" s="13"/>
      <c r="FP1546" s="13"/>
      <c r="FQ1546" s="13"/>
      <c r="FR1546" s="13"/>
      <c r="FS1546" s="13"/>
      <c r="FT1546" s="13"/>
      <c r="FU1546" s="13"/>
      <c r="FV1546" s="13"/>
      <c r="FW1546" s="13"/>
      <c r="FX1546" s="13"/>
      <c r="FY1546" s="13"/>
      <c r="FZ1546" s="13"/>
      <c r="GA1546" s="13"/>
      <c r="GB1546" s="13"/>
      <c r="GC1546" s="13"/>
      <c r="GD1546" s="13"/>
      <c r="GE1546" s="13"/>
    </row>
    <row r="1547" spans="1:187" x14ac:dyDescent="0.2">
      <c r="A1547" s="3"/>
      <c r="B1547" s="3"/>
      <c r="C1547" s="11"/>
      <c r="D1547" s="11"/>
      <c r="E1547" s="11"/>
      <c r="F1547" s="11"/>
      <c r="G1547" s="11"/>
      <c r="H1547" s="11"/>
      <c r="I1547" s="11"/>
      <c r="J1547" s="11"/>
      <c r="K1547" s="11"/>
      <c r="L1547" s="11"/>
      <c r="M1547" s="11"/>
      <c r="N1547" s="11"/>
      <c r="O1547" s="11"/>
      <c r="P1547" s="11"/>
      <c r="Q1547" s="11"/>
      <c r="R1547" s="11"/>
      <c r="EZ1547" s="14"/>
      <c r="FA1547" s="14"/>
      <c r="FB1547" s="14"/>
      <c r="FC1547" s="14"/>
      <c r="FD1547" s="14"/>
      <c r="FE1547" s="14"/>
      <c r="FF1547" s="14"/>
      <c r="FG1547" s="14"/>
      <c r="FH1547" s="14"/>
      <c r="FI1547" s="14"/>
      <c r="FJ1547" s="14"/>
      <c r="FK1547" s="14"/>
      <c r="FL1547" s="14"/>
      <c r="FM1547" s="14"/>
      <c r="FN1547" s="14"/>
      <c r="FO1547" s="14"/>
      <c r="FP1547" s="14"/>
      <c r="FQ1547" s="14"/>
      <c r="FR1547" s="14"/>
      <c r="FS1547" s="14"/>
      <c r="FT1547" s="14"/>
      <c r="FU1547" s="14"/>
      <c r="FV1547" s="14"/>
      <c r="FW1547" s="14"/>
      <c r="FX1547" s="14"/>
      <c r="FY1547" s="14"/>
      <c r="FZ1547" s="14"/>
      <c r="GA1547" s="14"/>
      <c r="GB1547" s="14"/>
      <c r="GC1547" s="14"/>
      <c r="GD1547" s="14"/>
      <c r="GE1547" s="14"/>
    </row>
    <row r="1548" spans="1:187" x14ac:dyDescent="0.2">
      <c r="A1548" s="3"/>
      <c r="B1548" s="3"/>
      <c r="C1548" s="11"/>
      <c r="D1548" s="11"/>
      <c r="E1548" s="11"/>
      <c r="F1548" s="11"/>
      <c r="G1548" s="11"/>
      <c r="H1548" s="11"/>
      <c r="I1548" s="11"/>
      <c r="J1548" s="11"/>
      <c r="K1548" s="11"/>
      <c r="L1548" s="11"/>
      <c r="M1548" s="11"/>
      <c r="N1548" s="11"/>
      <c r="O1548" s="11"/>
      <c r="P1548" s="11"/>
      <c r="Q1548" s="11"/>
      <c r="R1548" s="11"/>
      <c r="EZ1548" s="4"/>
      <c r="FA1548" s="4"/>
      <c r="FB1548" s="4"/>
      <c r="FC1548" s="4"/>
      <c r="FD1548" s="4"/>
      <c r="FE1548" s="4"/>
      <c r="FF1548" s="4"/>
      <c r="FG1548" s="4"/>
      <c r="FH1548" s="4"/>
      <c r="FI1548" s="4"/>
      <c r="FJ1548" s="4"/>
      <c r="FK1548" s="4"/>
      <c r="FL1548" s="4"/>
      <c r="FM1548" s="4"/>
      <c r="FN1548" s="4"/>
      <c r="FO1548" s="4"/>
      <c r="FP1548" s="4"/>
      <c r="FQ1548" s="4"/>
      <c r="FR1548" s="4"/>
      <c r="FS1548" s="4"/>
      <c r="FT1548" s="4"/>
      <c r="FU1548" s="4"/>
      <c r="FV1548" s="4"/>
      <c r="FW1548" s="4"/>
      <c r="FX1548" s="4"/>
      <c r="FY1548" s="4"/>
      <c r="FZ1548" s="4"/>
      <c r="GA1548" s="4"/>
      <c r="GB1548" s="4"/>
      <c r="GC1548" s="4"/>
      <c r="GD1548" s="4"/>
      <c r="GE1548" s="4"/>
    </row>
    <row r="1549" spans="1:187" x14ac:dyDescent="0.2">
      <c r="A1549" s="3"/>
      <c r="B1549" s="3"/>
      <c r="C1549" s="11"/>
      <c r="D1549" s="11"/>
      <c r="E1549" s="11"/>
      <c r="F1549" s="11"/>
      <c r="G1549" s="11"/>
      <c r="H1549" s="11"/>
      <c r="I1549" s="11"/>
      <c r="J1549" s="11"/>
      <c r="K1549" s="11"/>
      <c r="L1549" s="11"/>
      <c r="M1549" s="11"/>
      <c r="N1549" s="11"/>
      <c r="O1549" s="11"/>
      <c r="P1549" s="11"/>
      <c r="Q1549" s="11"/>
      <c r="R1549" s="11"/>
      <c r="EZ1549" s="4"/>
      <c r="FA1549" s="4"/>
      <c r="FB1549" s="4"/>
      <c r="FC1549" s="4"/>
      <c r="FD1549" s="4"/>
      <c r="FE1549" s="4"/>
      <c r="FF1549" s="4"/>
      <c r="FG1549" s="4"/>
      <c r="FH1549" s="4"/>
      <c r="FI1549" s="4"/>
      <c r="FJ1549" s="4"/>
      <c r="FK1549" s="4"/>
      <c r="FL1549" s="4"/>
      <c r="FM1549" s="4"/>
      <c r="FN1549" s="4"/>
      <c r="FO1549" s="4"/>
      <c r="FP1549" s="4"/>
      <c r="FQ1549" s="4"/>
      <c r="FR1549" s="4"/>
      <c r="FS1549" s="4"/>
      <c r="FT1549" s="4"/>
      <c r="FU1549" s="4"/>
      <c r="FV1549" s="4"/>
      <c r="FW1549" s="4"/>
      <c r="FX1549" s="4"/>
      <c r="FY1549" s="4"/>
      <c r="FZ1549" s="4"/>
      <c r="GA1549" s="4"/>
      <c r="GB1549" s="4"/>
      <c r="GC1549" s="4"/>
      <c r="GD1549" s="4"/>
      <c r="GE1549" s="4"/>
    </row>
    <row r="1550" spans="1:187" x14ac:dyDescent="0.2">
      <c r="A1550" s="3"/>
      <c r="B1550" s="3"/>
      <c r="C1550" s="11"/>
      <c r="D1550" s="11"/>
      <c r="E1550" s="11"/>
      <c r="F1550" s="11"/>
      <c r="G1550" s="11"/>
      <c r="H1550" s="11"/>
      <c r="I1550" s="11"/>
      <c r="J1550" s="11"/>
      <c r="K1550" s="11"/>
      <c r="L1550" s="11"/>
      <c r="M1550" s="11"/>
      <c r="N1550" s="11"/>
      <c r="O1550" s="11"/>
      <c r="P1550" s="11"/>
      <c r="Q1550" s="11"/>
      <c r="R1550" s="11"/>
      <c r="EZ1550" s="13"/>
      <c r="FA1550" s="13"/>
      <c r="FB1550" s="13"/>
      <c r="FC1550" s="13"/>
      <c r="FD1550" s="13"/>
      <c r="FE1550" s="13"/>
      <c r="FF1550" s="13"/>
      <c r="FG1550" s="13"/>
      <c r="FH1550" s="13"/>
      <c r="FI1550" s="13"/>
      <c r="FJ1550" s="13"/>
      <c r="FK1550" s="13"/>
      <c r="FL1550" s="13"/>
      <c r="FM1550" s="13"/>
      <c r="FN1550" s="13"/>
      <c r="FO1550" s="13"/>
      <c r="FP1550" s="13"/>
      <c r="FQ1550" s="13"/>
      <c r="FR1550" s="13"/>
      <c r="FS1550" s="13"/>
      <c r="FT1550" s="13"/>
      <c r="FU1550" s="13"/>
      <c r="FV1550" s="13"/>
      <c r="FW1550" s="13"/>
      <c r="FX1550" s="13"/>
      <c r="FY1550" s="13"/>
      <c r="FZ1550" s="13"/>
      <c r="GA1550" s="13"/>
      <c r="GB1550" s="13"/>
      <c r="GC1550" s="13"/>
      <c r="GD1550" s="13"/>
      <c r="GE1550" s="13"/>
    </row>
    <row r="1551" spans="1:187" x14ac:dyDescent="0.2">
      <c r="A1551" s="3"/>
      <c r="B1551" s="3"/>
      <c r="C1551" s="11"/>
      <c r="D1551" s="11"/>
      <c r="E1551" s="11"/>
      <c r="F1551" s="11"/>
      <c r="G1551" s="11"/>
      <c r="H1551" s="11"/>
      <c r="I1551" s="11"/>
      <c r="J1551" s="11"/>
      <c r="K1551" s="11"/>
      <c r="L1551" s="11"/>
      <c r="M1551" s="11"/>
      <c r="N1551" s="11"/>
      <c r="O1551" s="11"/>
      <c r="P1551" s="11"/>
      <c r="Q1551" s="11"/>
      <c r="R1551" s="11"/>
      <c r="EZ1551" s="14"/>
      <c r="FA1551" s="14"/>
      <c r="FB1551" s="14"/>
      <c r="FC1551" s="14"/>
      <c r="FD1551" s="14"/>
      <c r="FE1551" s="14"/>
      <c r="FF1551" s="14"/>
      <c r="FG1551" s="14"/>
      <c r="FH1551" s="14"/>
      <c r="FI1551" s="14"/>
      <c r="FJ1551" s="14"/>
      <c r="FK1551" s="14"/>
      <c r="FL1551" s="14"/>
      <c r="FM1551" s="14"/>
      <c r="FN1551" s="14"/>
      <c r="FO1551" s="14"/>
      <c r="FP1551" s="14"/>
      <c r="FQ1551" s="14"/>
      <c r="FR1551" s="14"/>
      <c r="FS1551" s="14"/>
      <c r="FT1551" s="14"/>
      <c r="FU1551" s="14"/>
      <c r="FV1551" s="14"/>
      <c r="FW1551" s="14"/>
      <c r="FX1551" s="14"/>
      <c r="FY1551" s="14"/>
      <c r="FZ1551" s="14"/>
      <c r="GA1551" s="14"/>
      <c r="GB1551" s="14"/>
      <c r="GC1551" s="14"/>
      <c r="GD1551" s="14"/>
      <c r="GE1551" s="14"/>
    </row>
    <row r="1552" spans="1:187" x14ac:dyDescent="0.2">
      <c r="A1552" s="3"/>
      <c r="B1552" s="3"/>
      <c r="C1552" s="11"/>
      <c r="D1552" s="11"/>
      <c r="E1552" s="11"/>
      <c r="F1552" s="11"/>
      <c r="G1552" s="11"/>
      <c r="H1552" s="11"/>
      <c r="I1552" s="11"/>
      <c r="J1552" s="11"/>
      <c r="K1552" s="11"/>
      <c r="L1552" s="11"/>
      <c r="M1552" s="11"/>
      <c r="N1552" s="11"/>
      <c r="O1552" s="11"/>
      <c r="P1552" s="11"/>
      <c r="Q1552" s="11"/>
      <c r="R1552" s="11"/>
      <c r="EZ1552" s="4"/>
      <c r="FA1552" s="4"/>
      <c r="FB1552" s="4"/>
      <c r="FC1552" s="4"/>
      <c r="FD1552" s="4"/>
      <c r="FE1552" s="4"/>
      <c r="FF1552" s="4"/>
      <c r="FG1552" s="4"/>
      <c r="FH1552" s="4"/>
      <c r="FI1552" s="4"/>
      <c r="FJ1552" s="4"/>
      <c r="FK1552" s="4"/>
      <c r="FL1552" s="4"/>
      <c r="FM1552" s="4"/>
      <c r="FN1552" s="4"/>
      <c r="FO1552" s="4"/>
      <c r="FP1552" s="4"/>
      <c r="FQ1552" s="4"/>
      <c r="FR1552" s="4"/>
      <c r="FS1552" s="4"/>
      <c r="FT1552" s="4"/>
      <c r="FU1552" s="4"/>
      <c r="FV1552" s="4"/>
      <c r="FW1552" s="4"/>
      <c r="FX1552" s="4"/>
      <c r="FY1552" s="4"/>
      <c r="FZ1552" s="4"/>
      <c r="GA1552" s="4"/>
      <c r="GB1552" s="4"/>
      <c r="GC1552" s="4"/>
      <c r="GD1552" s="4"/>
      <c r="GE1552" s="4"/>
    </row>
    <row r="1553" spans="1:187" x14ac:dyDescent="0.2">
      <c r="A1553" s="3"/>
      <c r="B1553" s="3"/>
      <c r="C1553" s="11"/>
      <c r="D1553" s="11"/>
      <c r="E1553" s="11"/>
      <c r="F1553" s="11"/>
      <c r="G1553" s="11"/>
      <c r="H1553" s="11"/>
      <c r="I1553" s="11"/>
      <c r="J1553" s="11"/>
      <c r="K1553" s="11"/>
      <c r="L1553" s="11"/>
      <c r="M1553" s="11"/>
      <c r="N1553" s="11"/>
      <c r="O1553" s="11"/>
      <c r="P1553" s="11"/>
      <c r="Q1553" s="11"/>
      <c r="R1553" s="11"/>
      <c r="EZ1553" s="4"/>
      <c r="FA1553" s="4"/>
      <c r="FB1553" s="4"/>
      <c r="FC1553" s="4"/>
      <c r="FD1553" s="4"/>
      <c r="FE1553" s="4"/>
      <c r="FF1553" s="4"/>
      <c r="FG1553" s="4"/>
      <c r="FH1553" s="4"/>
      <c r="FI1553" s="4"/>
      <c r="FJ1553" s="4"/>
      <c r="FK1553" s="4"/>
      <c r="FL1553" s="4"/>
      <c r="FM1553" s="4"/>
      <c r="FN1553" s="4"/>
      <c r="FO1553" s="4"/>
      <c r="FP1553" s="4"/>
      <c r="FQ1553" s="4"/>
      <c r="FR1553" s="4"/>
      <c r="FS1553" s="4"/>
      <c r="FT1553" s="4"/>
      <c r="FU1553" s="4"/>
      <c r="FV1553" s="4"/>
      <c r="FW1553" s="4"/>
      <c r="FX1553" s="4"/>
      <c r="FY1553" s="4"/>
      <c r="FZ1553" s="4"/>
      <c r="GA1553" s="4"/>
      <c r="GB1553" s="4"/>
      <c r="GC1553" s="4"/>
      <c r="GD1553" s="4"/>
      <c r="GE1553" s="4"/>
    </row>
    <row r="1554" spans="1:187" x14ac:dyDescent="0.2">
      <c r="A1554" s="3"/>
      <c r="B1554" s="3"/>
      <c r="C1554" s="11"/>
      <c r="D1554" s="11"/>
      <c r="E1554" s="11"/>
      <c r="F1554" s="11"/>
      <c r="G1554" s="11"/>
      <c r="H1554" s="11"/>
      <c r="I1554" s="11"/>
      <c r="J1554" s="11"/>
      <c r="K1554" s="11"/>
      <c r="L1554" s="11"/>
      <c r="M1554" s="11"/>
      <c r="N1554" s="11"/>
      <c r="O1554" s="11"/>
      <c r="P1554" s="11"/>
      <c r="Q1554" s="11"/>
      <c r="R1554" s="11"/>
      <c r="EZ1554" s="13"/>
      <c r="FA1554" s="13"/>
      <c r="FB1554" s="13"/>
      <c r="FC1554" s="13"/>
      <c r="FD1554" s="13"/>
      <c r="FE1554" s="13"/>
      <c r="FF1554" s="13"/>
      <c r="FG1554" s="13"/>
      <c r="FH1554" s="13"/>
      <c r="FI1554" s="13"/>
      <c r="FJ1554" s="13"/>
      <c r="FK1554" s="13"/>
      <c r="FL1554" s="13"/>
      <c r="FM1554" s="13"/>
      <c r="FN1554" s="13"/>
      <c r="FO1554" s="13"/>
      <c r="FP1554" s="13"/>
      <c r="FQ1554" s="13"/>
      <c r="FR1554" s="13"/>
      <c r="FS1554" s="13"/>
      <c r="FT1554" s="13"/>
      <c r="FU1554" s="13"/>
      <c r="FV1554" s="13"/>
      <c r="FW1554" s="13"/>
      <c r="FX1554" s="13"/>
      <c r="FY1554" s="13"/>
      <c r="FZ1554" s="13"/>
      <c r="GA1554" s="13"/>
      <c r="GB1554" s="13"/>
      <c r="GC1554" s="13"/>
      <c r="GD1554" s="13"/>
      <c r="GE1554" s="13"/>
    </row>
    <row r="1555" spans="1:187" x14ac:dyDescent="0.2">
      <c r="A1555" s="3"/>
      <c r="B1555" s="3"/>
      <c r="C1555" s="11"/>
      <c r="D1555" s="11"/>
      <c r="E1555" s="11"/>
      <c r="F1555" s="11"/>
      <c r="G1555" s="11"/>
      <c r="H1555" s="11"/>
      <c r="I1555" s="11"/>
      <c r="J1555" s="11"/>
      <c r="K1555" s="11"/>
      <c r="L1555" s="11"/>
      <c r="M1555" s="11"/>
      <c r="N1555" s="11"/>
      <c r="O1555" s="11"/>
      <c r="P1555" s="11"/>
      <c r="Q1555" s="11"/>
      <c r="R1555" s="11"/>
      <c r="EZ1555" s="14"/>
      <c r="FA1555" s="14"/>
      <c r="FB1555" s="14"/>
      <c r="FC1555" s="14"/>
      <c r="FD1555" s="14"/>
      <c r="FE1555" s="14"/>
      <c r="FF1555" s="14"/>
      <c r="FG1555" s="14"/>
      <c r="FH1555" s="14"/>
      <c r="FI1555" s="14"/>
      <c r="FJ1555" s="14"/>
      <c r="FK1555" s="14"/>
      <c r="FL1555" s="14"/>
      <c r="FM1555" s="14"/>
      <c r="FN1555" s="14"/>
      <c r="FO1555" s="14"/>
      <c r="FP1555" s="14"/>
      <c r="FQ1555" s="14"/>
      <c r="FR1555" s="14"/>
      <c r="FS1555" s="14"/>
      <c r="FT1555" s="14"/>
      <c r="FU1555" s="14"/>
      <c r="FV1555" s="14"/>
      <c r="FW1555" s="14"/>
      <c r="FX1555" s="14"/>
      <c r="FY1555" s="14"/>
      <c r="FZ1555" s="14"/>
      <c r="GA1555" s="14"/>
      <c r="GB1555" s="14"/>
      <c r="GC1555" s="14"/>
      <c r="GD1555" s="14"/>
      <c r="GE1555" s="14"/>
    </row>
    <row r="1556" spans="1:187" x14ac:dyDescent="0.2">
      <c r="A1556" s="3"/>
      <c r="B1556" s="3"/>
      <c r="C1556" s="11"/>
      <c r="D1556" s="11"/>
      <c r="E1556" s="11"/>
      <c r="F1556" s="11"/>
      <c r="G1556" s="11"/>
      <c r="H1556" s="11"/>
      <c r="I1556" s="11"/>
      <c r="J1556" s="11"/>
      <c r="K1556" s="11"/>
      <c r="L1556" s="11"/>
      <c r="M1556" s="11"/>
      <c r="N1556" s="11"/>
      <c r="O1556" s="11"/>
      <c r="P1556" s="11"/>
      <c r="Q1556" s="11"/>
      <c r="R1556" s="11"/>
      <c r="EZ1556" s="4"/>
      <c r="FA1556" s="4"/>
      <c r="FB1556" s="4"/>
      <c r="FC1556" s="4"/>
      <c r="FD1556" s="4"/>
      <c r="FE1556" s="4"/>
      <c r="FF1556" s="4"/>
      <c r="FG1556" s="4"/>
      <c r="FH1556" s="4"/>
      <c r="FI1556" s="4"/>
      <c r="FJ1556" s="4"/>
      <c r="FK1556" s="4"/>
      <c r="FL1556" s="4"/>
      <c r="FM1556" s="4"/>
      <c r="FN1556" s="4"/>
      <c r="FO1556" s="4"/>
      <c r="FP1556" s="4"/>
      <c r="FQ1556" s="4"/>
      <c r="FR1556" s="4"/>
      <c r="FS1556" s="4"/>
      <c r="FT1556" s="4"/>
      <c r="FU1556" s="4"/>
      <c r="FV1556" s="4"/>
      <c r="FW1556" s="4"/>
      <c r="FX1556" s="4"/>
      <c r="FY1556" s="4"/>
      <c r="FZ1556" s="4"/>
      <c r="GA1556" s="4"/>
      <c r="GB1556" s="4"/>
      <c r="GC1556" s="4"/>
      <c r="GD1556" s="4"/>
      <c r="GE1556" s="4"/>
    </row>
    <row r="1557" spans="1:187" x14ac:dyDescent="0.2">
      <c r="A1557" s="3"/>
      <c r="B1557" s="3"/>
      <c r="C1557" s="11"/>
      <c r="D1557" s="11"/>
      <c r="E1557" s="11"/>
      <c r="F1557" s="11"/>
      <c r="G1557" s="11"/>
      <c r="H1557" s="11"/>
      <c r="I1557" s="11"/>
      <c r="J1557" s="11"/>
      <c r="K1557" s="11"/>
      <c r="L1557" s="11"/>
      <c r="M1557" s="11"/>
      <c r="N1557" s="11"/>
      <c r="O1557" s="11"/>
      <c r="P1557" s="11"/>
      <c r="Q1557" s="11"/>
      <c r="R1557" s="11"/>
      <c r="EZ1557" s="4"/>
      <c r="FA1557" s="4"/>
      <c r="FB1557" s="4"/>
      <c r="FC1557" s="4"/>
      <c r="FD1557" s="4"/>
      <c r="FE1557" s="4"/>
      <c r="FF1557" s="4"/>
      <c r="FG1557" s="4"/>
      <c r="FH1557" s="4"/>
      <c r="FI1557" s="4"/>
      <c r="FJ1557" s="4"/>
      <c r="FK1557" s="4"/>
      <c r="FL1557" s="4"/>
      <c r="FM1557" s="4"/>
      <c r="FN1557" s="4"/>
      <c r="FO1557" s="4"/>
      <c r="FP1557" s="4"/>
      <c r="FQ1557" s="4"/>
      <c r="FR1557" s="4"/>
      <c r="FS1557" s="4"/>
      <c r="FT1557" s="4"/>
      <c r="FU1557" s="4"/>
      <c r="FV1557" s="4"/>
      <c r="FW1557" s="4"/>
      <c r="FX1557" s="4"/>
      <c r="FY1557" s="4"/>
      <c r="FZ1557" s="4"/>
      <c r="GA1557" s="4"/>
      <c r="GB1557" s="4"/>
      <c r="GC1557" s="4"/>
      <c r="GD1557" s="4"/>
      <c r="GE1557" s="4"/>
    </row>
    <row r="1558" spans="1:187" x14ac:dyDescent="0.2">
      <c r="A1558" s="3"/>
      <c r="B1558" s="3"/>
      <c r="C1558" s="11"/>
      <c r="D1558" s="11"/>
      <c r="E1558" s="11"/>
      <c r="F1558" s="11"/>
      <c r="G1558" s="11"/>
      <c r="H1558" s="11"/>
      <c r="I1558" s="11"/>
      <c r="J1558" s="11"/>
      <c r="K1558" s="11"/>
      <c r="L1558" s="11"/>
      <c r="M1558" s="11"/>
      <c r="N1558" s="11"/>
      <c r="O1558" s="11"/>
      <c r="P1558" s="11"/>
      <c r="Q1558" s="11"/>
      <c r="R1558" s="11"/>
      <c r="EZ1558" s="13"/>
      <c r="FA1558" s="13"/>
      <c r="FB1558" s="13"/>
      <c r="FC1558" s="13"/>
      <c r="FD1558" s="13"/>
      <c r="FE1558" s="13"/>
      <c r="FF1558" s="13"/>
      <c r="FG1558" s="13"/>
      <c r="FH1558" s="13"/>
      <c r="FI1558" s="13"/>
      <c r="FJ1558" s="13"/>
      <c r="FK1558" s="13"/>
      <c r="FL1558" s="13"/>
      <c r="FM1558" s="13"/>
      <c r="FN1558" s="13"/>
      <c r="FO1558" s="13"/>
      <c r="FP1558" s="13"/>
      <c r="FQ1558" s="13"/>
      <c r="FR1558" s="13"/>
      <c r="FS1558" s="13"/>
      <c r="FT1558" s="13"/>
      <c r="FU1558" s="13"/>
      <c r="FV1558" s="13"/>
      <c r="FW1558" s="13"/>
      <c r="FX1558" s="13"/>
      <c r="FY1558" s="13"/>
      <c r="FZ1558" s="13"/>
      <c r="GA1558" s="13"/>
      <c r="GB1558" s="13"/>
      <c r="GC1558" s="13"/>
      <c r="GD1558" s="13"/>
      <c r="GE1558" s="13"/>
    </row>
    <row r="1559" spans="1:187" x14ac:dyDescent="0.2">
      <c r="A1559" s="3"/>
      <c r="B1559" s="3"/>
      <c r="C1559" s="11"/>
      <c r="D1559" s="11"/>
      <c r="E1559" s="11"/>
      <c r="F1559" s="11"/>
      <c r="G1559" s="11"/>
      <c r="H1559" s="11"/>
      <c r="I1559" s="11"/>
      <c r="J1559" s="11"/>
      <c r="K1559" s="11"/>
      <c r="L1559" s="11"/>
      <c r="M1559" s="11"/>
      <c r="N1559" s="11"/>
      <c r="O1559" s="11"/>
      <c r="P1559" s="11"/>
      <c r="Q1559" s="11"/>
      <c r="R1559" s="11"/>
      <c r="EZ1559" s="14"/>
      <c r="FA1559" s="14"/>
      <c r="FB1559" s="14"/>
      <c r="FC1559" s="14"/>
      <c r="FD1559" s="14"/>
      <c r="FE1559" s="14"/>
      <c r="FF1559" s="14"/>
      <c r="FG1559" s="14"/>
      <c r="FH1559" s="14"/>
      <c r="FI1559" s="14"/>
      <c r="FJ1559" s="14"/>
      <c r="FK1559" s="14"/>
      <c r="FL1559" s="14"/>
      <c r="FM1559" s="14"/>
      <c r="FN1559" s="14"/>
      <c r="FO1559" s="14"/>
      <c r="FP1559" s="14"/>
      <c r="FQ1559" s="14"/>
      <c r="FR1559" s="14"/>
      <c r="FS1559" s="14"/>
      <c r="FT1559" s="14"/>
      <c r="FU1559" s="14"/>
      <c r="FV1559" s="14"/>
      <c r="FW1559" s="14"/>
      <c r="FX1559" s="14"/>
      <c r="FY1559" s="14"/>
      <c r="FZ1559" s="14"/>
      <c r="GA1559" s="14"/>
      <c r="GB1559" s="14"/>
      <c r="GC1559" s="14"/>
      <c r="GD1559" s="14"/>
      <c r="GE1559" s="14"/>
    </row>
    <row r="1560" spans="1:187" x14ac:dyDescent="0.2">
      <c r="A1560" s="3"/>
      <c r="B1560" s="3"/>
      <c r="C1560" s="11"/>
      <c r="D1560" s="11"/>
      <c r="E1560" s="11"/>
      <c r="F1560" s="11"/>
      <c r="G1560" s="11"/>
      <c r="H1560" s="11"/>
      <c r="I1560" s="11"/>
      <c r="J1560" s="11"/>
      <c r="K1560" s="11"/>
      <c r="L1560" s="11"/>
      <c r="M1560" s="11"/>
      <c r="N1560" s="11"/>
      <c r="O1560" s="11"/>
      <c r="P1560" s="11"/>
      <c r="Q1560" s="11"/>
      <c r="R1560" s="11"/>
      <c r="EZ1560" s="4"/>
      <c r="FA1560" s="4"/>
      <c r="FB1560" s="4"/>
      <c r="FC1560" s="4"/>
      <c r="FD1560" s="4"/>
      <c r="FE1560" s="4"/>
      <c r="FF1560" s="4"/>
      <c r="FG1560" s="4"/>
      <c r="FH1560" s="4"/>
      <c r="FI1560" s="4"/>
      <c r="FJ1560" s="4"/>
      <c r="FK1560" s="4"/>
      <c r="FL1560" s="4"/>
      <c r="FM1560" s="4"/>
      <c r="FN1560" s="4"/>
      <c r="FO1560" s="4"/>
      <c r="FP1560" s="4"/>
      <c r="FQ1560" s="4"/>
      <c r="FR1560" s="4"/>
      <c r="FS1560" s="4"/>
      <c r="FT1560" s="4"/>
      <c r="FU1560" s="4"/>
      <c r="FV1560" s="4"/>
      <c r="FW1560" s="4"/>
      <c r="FX1560" s="4"/>
      <c r="FY1560" s="4"/>
      <c r="FZ1560" s="4"/>
      <c r="GA1560" s="4"/>
      <c r="GB1560" s="4"/>
      <c r="GC1560" s="4"/>
      <c r="GD1560" s="4"/>
      <c r="GE1560" s="4"/>
    </row>
    <row r="1561" spans="1:187" x14ac:dyDescent="0.2">
      <c r="A1561" s="3"/>
      <c r="B1561" s="3"/>
      <c r="C1561" s="11"/>
      <c r="D1561" s="11"/>
      <c r="E1561" s="11"/>
      <c r="F1561" s="11"/>
      <c r="G1561" s="11"/>
      <c r="H1561" s="11"/>
      <c r="I1561" s="11"/>
      <c r="J1561" s="11"/>
      <c r="K1561" s="11"/>
      <c r="L1561" s="11"/>
      <c r="M1561" s="11"/>
      <c r="N1561" s="11"/>
      <c r="O1561" s="11"/>
      <c r="P1561" s="11"/>
      <c r="Q1561" s="11"/>
      <c r="R1561" s="11"/>
      <c r="EZ1561" s="4"/>
      <c r="FA1561" s="4"/>
      <c r="FB1561" s="4"/>
      <c r="FC1561" s="4"/>
      <c r="FD1561" s="4"/>
      <c r="FE1561" s="4"/>
      <c r="FF1561" s="4"/>
      <c r="FG1561" s="4"/>
      <c r="FH1561" s="4"/>
      <c r="FI1561" s="4"/>
      <c r="FJ1561" s="4"/>
      <c r="FK1561" s="4"/>
      <c r="FL1561" s="4"/>
      <c r="FM1561" s="4"/>
      <c r="FN1561" s="4"/>
      <c r="FO1561" s="4"/>
      <c r="FP1561" s="4"/>
      <c r="FQ1561" s="4"/>
      <c r="FR1561" s="4"/>
      <c r="FS1561" s="4"/>
      <c r="FT1561" s="4"/>
      <c r="FU1561" s="4"/>
      <c r="FV1561" s="4"/>
      <c r="FW1561" s="4"/>
      <c r="FX1561" s="4"/>
      <c r="FY1561" s="4"/>
      <c r="FZ1561" s="4"/>
      <c r="GA1561" s="4"/>
      <c r="GB1561" s="4"/>
      <c r="GC1561" s="4"/>
      <c r="GD1561" s="4"/>
      <c r="GE1561" s="4"/>
    </row>
    <row r="1562" spans="1:187" x14ac:dyDescent="0.2">
      <c r="A1562" s="3"/>
      <c r="B1562" s="3"/>
      <c r="C1562" s="11"/>
      <c r="D1562" s="11"/>
      <c r="E1562" s="11"/>
      <c r="F1562" s="11"/>
      <c r="G1562" s="11"/>
      <c r="H1562" s="11"/>
      <c r="I1562" s="11"/>
      <c r="J1562" s="11"/>
      <c r="K1562" s="11"/>
      <c r="L1562" s="11"/>
      <c r="M1562" s="11"/>
      <c r="N1562" s="11"/>
      <c r="O1562" s="11"/>
      <c r="P1562" s="11"/>
      <c r="Q1562" s="11"/>
      <c r="R1562" s="11"/>
      <c r="EZ1562" s="13"/>
      <c r="FA1562" s="13"/>
      <c r="FB1562" s="13"/>
      <c r="FC1562" s="13"/>
      <c r="FD1562" s="13"/>
      <c r="FE1562" s="13"/>
      <c r="FF1562" s="13"/>
      <c r="FG1562" s="13"/>
      <c r="FH1562" s="13"/>
      <c r="FI1562" s="13"/>
      <c r="FJ1562" s="13"/>
      <c r="FK1562" s="13"/>
      <c r="FL1562" s="13"/>
      <c r="FM1562" s="13"/>
      <c r="FN1562" s="13"/>
      <c r="FO1562" s="13"/>
      <c r="FP1562" s="13"/>
      <c r="FQ1562" s="13"/>
      <c r="FR1562" s="13"/>
      <c r="FS1562" s="13"/>
      <c r="FT1562" s="13"/>
      <c r="FU1562" s="13"/>
      <c r="FV1562" s="13"/>
      <c r="FW1562" s="13"/>
      <c r="FX1562" s="13"/>
      <c r="FY1562" s="13"/>
      <c r="FZ1562" s="13"/>
      <c r="GA1562" s="13"/>
      <c r="GB1562" s="13"/>
      <c r="GC1562" s="13"/>
      <c r="GD1562" s="13"/>
      <c r="GE1562" s="13"/>
    </row>
    <row r="1563" spans="1:187" x14ac:dyDescent="0.2">
      <c r="A1563" s="3"/>
      <c r="B1563" s="3"/>
      <c r="C1563" s="11"/>
      <c r="D1563" s="11"/>
      <c r="E1563" s="11"/>
      <c r="F1563" s="11"/>
      <c r="G1563" s="11"/>
      <c r="H1563" s="11"/>
      <c r="I1563" s="11"/>
      <c r="J1563" s="11"/>
      <c r="K1563" s="11"/>
      <c r="L1563" s="11"/>
      <c r="M1563" s="11"/>
      <c r="N1563" s="11"/>
      <c r="O1563" s="11"/>
      <c r="P1563" s="11"/>
      <c r="Q1563" s="11"/>
      <c r="R1563" s="11"/>
      <c r="EZ1563" s="14"/>
      <c r="FA1563" s="14"/>
      <c r="FB1563" s="14"/>
      <c r="FC1563" s="14"/>
      <c r="FD1563" s="14"/>
      <c r="FE1563" s="14"/>
      <c r="FF1563" s="14"/>
      <c r="FG1563" s="14"/>
      <c r="FH1563" s="14"/>
      <c r="FI1563" s="14"/>
      <c r="FJ1563" s="14"/>
      <c r="FK1563" s="14"/>
      <c r="FL1563" s="14"/>
      <c r="FM1563" s="14"/>
      <c r="FN1563" s="14"/>
      <c r="FO1563" s="14"/>
      <c r="FP1563" s="14"/>
      <c r="FQ1563" s="14"/>
      <c r="FR1563" s="14"/>
      <c r="FS1563" s="14"/>
      <c r="FT1563" s="14"/>
      <c r="FU1563" s="14"/>
      <c r="FV1563" s="14"/>
      <c r="FW1563" s="14"/>
      <c r="FX1563" s="14"/>
      <c r="FY1563" s="14"/>
      <c r="FZ1563" s="14"/>
      <c r="GA1563" s="14"/>
      <c r="GB1563" s="14"/>
      <c r="GC1563" s="14"/>
      <c r="GD1563" s="14"/>
      <c r="GE1563" s="14"/>
    </row>
    <row r="1564" spans="1:187" x14ac:dyDescent="0.2">
      <c r="A1564" s="3"/>
      <c r="B1564" s="3"/>
      <c r="C1564" s="11"/>
      <c r="D1564" s="11"/>
      <c r="E1564" s="11"/>
      <c r="F1564" s="11"/>
      <c r="G1564" s="11"/>
      <c r="H1564" s="11"/>
      <c r="I1564" s="11"/>
      <c r="J1564" s="11"/>
      <c r="K1564" s="11"/>
      <c r="L1564" s="11"/>
      <c r="M1564" s="11"/>
      <c r="N1564" s="11"/>
      <c r="O1564" s="11"/>
      <c r="P1564" s="11"/>
      <c r="Q1564" s="11"/>
      <c r="R1564" s="11"/>
      <c r="EZ1564" s="4"/>
      <c r="FA1564" s="4"/>
      <c r="FB1564" s="4"/>
      <c r="FC1564" s="4"/>
      <c r="FD1564" s="4"/>
      <c r="FE1564" s="4"/>
      <c r="FF1564" s="4"/>
      <c r="FG1564" s="4"/>
      <c r="FH1564" s="4"/>
      <c r="FI1564" s="4"/>
      <c r="FJ1564" s="4"/>
      <c r="FK1564" s="4"/>
      <c r="FL1564" s="4"/>
      <c r="FM1564" s="4"/>
      <c r="FN1564" s="4"/>
      <c r="FO1564" s="4"/>
      <c r="FP1564" s="4"/>
      <c r="FQ1564" s="4"/>
      <c r="FR1564" s="4"/>
      <c r="FS1564" s="4"/>
      <c r="FT1564" s="4"/>
      <c r="FU1564" s="4"/>
      <c r="FV1564" s="4"/>
      <c r="FW1564" s="4"/>
      <c r="FX1564" s="4"/>
      <c r="FY1564" s="4"/>
      <c r="FZ1564" s="4"/>
      <c r="GA1564" s="4"/>
      <c r="GB1564" s="4"/>
      <c r="GC1564" s="4"/>
      <c r="GD1564" s="4"/>
      <c r="GE1564" s="4"/>
    </row>
    <row r="1565" spans="1:187" x14ac:dyDescent="0.2">
      <c r="A1565" s="3"/>
      <c r="B1565" s="3"/>
      <c r="C1565" s="11"/>
      <c r="D1565" s="11"/>
      <c r="E1565" s="11"/>
      <c r="F1565" s="11"/>
      <c r="G1565" s="11"/>
      <c r="H1565" s="11"/>
      <c r="I1565" s="11"/>
      <c r="J1565" s="11"/>
      <c r="K1565" s="11"/>
      <c r="L1565" s="11"/>
      <c r="M1565" s="11"/>
      <c r="N1565" s="11"/>
      <c r="O1565" s="11"/>
      <c r="P1565" s="11"/>
      <c r="Q1565" s="11"/>
      <c r="R1565" s="11"/>
      <c r="EZ1565" s="4"/>
      <c r="FA1565" s="4"/>
      <c r="FB1565" s="4"/>
      <c r="FC1565" s="4"/>
      <c r="FD1565" s="4"/>
      <c r="FE1565" s="4"/>
      <c r="FF1565" s="4"/>
      <c r="FG1565" s="4"/>
      <c r="FH1565" s="4"/>
      <c r="FI1565" s="4"/>
      <c r="FJ1565" s="4"/>
      <c r="FK1565" s="4"/>
      <c r="FL1565" s="4"/>
      <c r="FM1565" s="4"/>
      <c r="FN1565" s="4"/>
      <c r="FO1565" s="4"/>
      <c r="FP1565" s="4"/>
      <c r="FQ1565" s="4"/>
      <c r="FR1565" s="4"/>
      <c r="FS1565" s="4"/>
      <c r="FT1565" s="4"/>
      <c r="FU1565" s="4"/>
      <c r="FV1565" s="4"/>
      <c r="FW1565" s="4"/>
      <c r="FX1565" s="4"/>
      <c r="FY1565" s="4"/>
      <c r="FZ1565" s="4"/>
      <c r="GA1565" s="4"/>
      <c r="GB1565" s="4"/>
      <c r="GC1565" s="4"/>
      <c r="GD1565" s="4"/>
      <c r="GE1565" s="4"/>
    </row>
    <row r="1566" spans="1:187" x14ac:dyDescent="0.2">
      <c r="A1566" s="3"/>
      <c r="B1566" s="3"/>
      <c r="C1566" s="11"/>
      <c r="D1566" s="11"/>
      <c r="E1566" s="11"/>
      <c r="F1566" s="11"/>
      <c r="G1566" s="11"/>
      <c r="H1566" s="11"/>
      <c r="I1566" s="11"/>
      <c r="J1566" s="11"/>
      <c r="K1566" s="11"/>
      <c r="L1566" s="11"/>
      <c r="M1566" s="11"/>
      <c r="N1566" s="11"/>
      <c r="O1566" s="11"/>
      <c r="P1566" s="11"/>
      <c r="Q1566" s="11"/>
      <c r="R1566" s="11"/>
      <c r="EZ1566" s="13"/>
      <c r="FA1566" s="13"/>
      <c r="FB1566" s="13"/>
      <c r="FC1566" s="13"/>
      <c r="FD1566" s="13"/>
      <c r="FE1566" s="13"/>
      <c r="FF1566" s="13"/>
      <c r="FG1566" s="13"/>
      <c r="FH1566" s="13"/>
      <c r="FI1566" s="13"/>
      <c r="FJ1566" s="13"/>
      <c r="FK1566" s="13"/>
      <c r="FL1566" s="13"/>
      <c r="FM1566" s="13"/>
      <c r="FN1566" s="13"/>
      <c r="FO1566" s="13"/>
      <c r="FP1566" s="13"/>
      <c r="FQ1566" s="13"/>
      <c r="FR1566" s="13"/>
      <c r="FS1566" s="13"/>
      <c r="FT1566" s="13"/>
      <c r="FU1566" s="13"/>
      <c r="FV1566" s="13"/>
      <c r="FW1566" s="13"/>
      <c r="FX1566" s="13"/>
      <c r="FY1566" s="13"/>
      <c r="FZ1566" s="13"/>
      <c r="GA1566" s="13"/>
      <c r="GB1566" s="13"/>
      <c r="GC1566" s="13"/>
      <c r="GD1566" s="13"/>
      <c r="GE1566" s="13"/>
    </row>
    <row r="1567" spans="1:187" x14ac:dyDescent="0.2">
      <c r="A1567" s="3"/>
      <c r="B1567" s="3"/>
      <c r="C1567" s="11"/>
      <c r="D1567" s="11"/>
      <c r="E1567" s="11"/>
      <c r="F1567" s="11"/>
      <c r="G1567" s="11"/>
      <c r="H1567" s="11"/>
      <c r="I1567" s="11"/>
      <c r="J1567" s="11"/>
      <c r="K1567" s="11"/>
      <c r="L1567" s="11"/>
      <c r="M1567" s="11"/>
      <c r="N1567" s="11"/>
      <c r="O1567" s="11"/>
      <c r="P1567" s="11"/>
      <c r="Q1567" s="11"/>
      <c r="R1567" s="11"/>
      <c r="EZ1567" s="14"/>
      <c r="FA1567" s="14"/>
      <c r="FB1567" s="14"/>
      <c r="FC1567" s="14"/>
      <c r="FD1567" s="14"/>
      <c r="FE1567" s="14"/>
      <c r="FF1567" s="14"/>
      <c r="FG1567" s="14"/>
      <c r="FH1567" s="14"/>
      <c r="FI1567" s="14"/>
      <c r="FJ1567" s="14"/>
      <c r="FK1567" s="14"/>
      <c r="FL1567" s="14"/>
      <c r="FM1567" s="14"/>
      <c r="FN1567" s="14"/>
      <c r="FO1567" s="14"/>
      <c r="FP1567" s="14"/>
      <c r="FQ1567" s="14"/>
      <c r="FR1567" s="14"/>
      <c r="FS1567" s="14"/>
      <c r="FT1567" s="14"/>
      <c r="FU1567" s="14"/>
      <c r="FV1567" s="14"/>
      <c r="FW1567" s="14"/>
      <c r="FX1567" s="14"/>
      <c r="FY1567" s="14"/>
      <c r="FZ1567" s="14"/>
      <c r="GA1567" s="14"/>
      <c r="GB1567" s="14"/>
      <c r="GC1567" s="14"/>
      <c r="GD1567" s="14"/>
      <c r="GE1567" s="14"/>
    </row>
    <row r="1568" spans="1:187" x14ac:dyDescent="0.2">
      <c r="A1568" s="3"/>
      <c r="B1568" s="3"/>
      <c r="C1568" s="11"/>
      <c r="D1568" s="11"/>
      <c r="E1568" s="11"/>
      <c r="F1568" s="11"/>
      <c r="G1568" s="11"/>
      <c r="H1568" s="11"/>
      <c r="I1568" s="11"/>
      <c r="J1568" s="11"/>
      <c r="K1568" s="11"/>
      <c r="L1568" s="11"/>
      <c r="M1568" s="11"/>
      <c r="N1568" s="11"/>
      <c r="O1568" s="11"/>
      <c r="P1568" s="11"/>
      <c r="Q1568" s="11"/>
      <c r="R1568" s="11"/>
      <c r="EZ1568" s="4"/>
      <c r="FA1568" s="4"/>
      <c r="FB1568" s="4"/>
      <c r="FC1568" s="4"/>
      <c r="FD1568" s="4"/>
      <c r="FE1568" s="4"/>
      <c r="FF1568" s="4"/>
      <c r="FG1568" s="4"/>
      <c r="FH1568" s="4"/>
      <c r="FI1568" s="4"/>
      <c r="FJ1568" s="4"/>
      <c r="FK1568" s="4"/>
      <c r="FL1568" s="4"/>
      <c r="FM1568" s="4"/>
      <c r="FN1568" s="4"/>
      <c r="FO1568" s="4"/>
      <c r="FP1568" s="4"/>
      <c r="FQ1568" s="4"/>
      <c r="FR1568" s="4"/>
      <c r="FS1568" s="4"/>
      <c r="FT1568" s="4"/>
      <c r="FU1568" s="4"/>
      <c r="FV1568" s="4"/>
      <c r="FW1568" s="4"/>
      <c r="FX1568" s="4"/>
      <c r="FY1568" s="4"/>
      <c r="FZ1568" s="4"/>
      <c r="GA1568" s="4"/>
      <c r="GB1568" s="4"/>
      <c r="GC1568" s="4"/>
      <c r="GD1568" s="4"/>
      <c r="GE1568" s="4"/>
    </row>
    <row r="1569" spans="1:187" x14ac:dyDescent="0.2">
      <c r="A1569" s="3"/>
      <c r="B1569" s="3"/>
      <c r="C1569" s="11"/>
      <c r="D1569" s="11"/>
      <c r="E1569" s="11"/>
      <c r="F1569" s="11"/>
      <c r="G1569" s="11"/>
      <c r="H1569" s="11"/>
      <c r="I1569" s="11"/>
      <c r="J1569" s="11"/>
      <c r="K1569" s="11"/>
      <c r="L1569" s="11"/>
      <c r="M1569" s="11"/>
      <c r="N1569" s="11"/>
      <c r="O1569" s="11"/>
      <c r="P1569" s="11"/>
      <c r="Q1569" s="11"/>
      <c r="R1569" s="11"/>
      <c r="EZ1569" s="4"/>
      <c r="FA1569" s="4"/>
      <c r="FB1569" s="4"/>
      <c r="FC1569" s="4"/>
      <c r="FD1569" s="4"/>
      <c r="FE1569" s="4"/>
      <c r="FF1569" s="4"/>
      <c r="FG1569" s="4"/>
      <c r="FH1569" s="4"/>
      <c r="FI1569" s="4"/>
      <c r="FJ1569" s="4"/>
      <c r="FK1569" s="4"/>
      <c r="FL1569" s="4"/>
      <c r="FM1569" s="4"/>
      <c r="FN1569" s="4"/>
      <c r="FO1569" s="4"/>
      <c r="FP1569" s="4"/>
      <c r="FQ1569" s="4"/>
      <c r="FR1569" s="4"/>
      <c r="FS1569" s="4"/>
      <c r="FT1569" s="4"/>
      <c r="FU1569" s="4"/>
      <c r="FV1569" s="4"/>
      <c r="FW1569" s="4"/>
      <c r="FX1569" s="4"/>
      <c r="FY1569" s="4"/>
      <c r="FZ1569" s="4"/>
      <c r="GA1569" s="4"/>
      <c r="GB1569" s="4"/>
      <c r="GC1569" s="4"/>
      <c r="GD1569" s="4"/>
      <c r="GE1569" s="4"/>
    </row>
    <row r="1570" spans="1:187" x14ac:dyDescent="0.2">
      <c r="A1570" s="3"/>
      <c r="B1570" s="3"/>
      <c r="C1570" s="11"/>
      <c r="D1570" s="11"/>
      <c r="E1570" s="11"/>
      <c r="F1570" s="11"/>
      <c r="G1570" s="11"/>
      <c r="H1570" s="11"/>
      <c r="I1570" s="11"/>
      <c r="J1570" s="11"/>
      <c r="K1570" s="11"/>
      <c r="L1570" s="11"/>
      <c r="M1570" s="11"/>
      <c r="N1570" s="11"/>
      <c r="O1570" s="11"/>
      <c r="P1570" s="11"/>
      <c r="Q1570" s="11"/>
      <c r="R1570" s="11"/>
      <c r="EZ1570" s="13"/>
      <c r="FA1570" s="13"/>
      <c r="FB1570" s="13"/>
      <c r="FC1570" s="13"/>
      <c r="FD1570" s="13"/>
      <c r="FE1570" s="13"/>
      <c r="FF1570" s="13"/>
      <c r="FG1570" s="13"/>
      <c r="FH1570" s="13"/>
      <c r="FI1570" s="13"/>
      <c r="FJ1570" s="13"/>
      <c r="FK1570" s="13"/>
      <c r="FL1570" s="13"/>
      <c r="FM1570" s="13"/>
      <c r="FN1570" s="13"/>
      <c r="FO1570" s="13"/>
      <c r="FP1570" s="13"/>
      <c r="FQ1570" s="13"/>
      <c r="FR1570" s="13"/>
      <c r="FS1570" s="13"/>
      <c r="FT1570" s="13"/>
      <c r="FU1570" s="13"/>
      <c r="FV1570" s="13"/>
      <c r="FW1570" s="13"/>
      <c r="FX1570" s="13"/>
      <c r="FY1570" s="13"/>
      <c r="FZ1570" s="13"/>
      <c r="GA1570" s="13"/>
      <c r="GB1570" s="13"/>
      <c r="GC1570" s="13"/>
      <c r="GD1570" s="13"/>
      <c r="GE1570" s="13"/>
    </row>
    <row r="1571" spans="1:187" x14ac:dyDescent="0.2">
      <c r="A1571" s="3"/>
      <c r="B1571" s="3"/>
      <c r="C1571" s="11"/>
      <c r="D1571" s="11"/>
      <c r="E1571" s="11"/>
      <c r="F1571" s="11"/>
      <c r="G1571" s="11"/>
      <c r="H1571" s="11"/>
      <c r="I1571" s="11"/>
      <c r="J1571" s="11"/>
      <c r="K1571" s="11"/>
      <c r="L1571" s="11"/>
      <c r="M1571" s="11"/>
      <c r="N1571" s="11"/>
      <c r="O1571" s="11"/>
      <c r="P1571" s="11"/>
      <c r="Q1571" s="11"/>
      <c r="R1571" s="11"/>
      <c r="EZ1571" s="14"/>
      <c r="FA1571" s="14"/>
      <c r="FB1571" s="14"/>
      <c r="FC1571" s="14"/>
      <c r="FD1571" s="14"/>
      <c r="FE1571" s="14"/>
      <c r="FF1571" s="14"/>
      <c r="FG1571" s="14"/>
      <c r="FH1571" s="14"/>
      <c r="FI1571" s="14"/>
      <c r="FJ1571" s="14"/>
      <c r="FK1571" s="14"/>
      <c r="FL1571" s="14"/>
      <c r="FM1571" s="14"/>
      <c r="FN1571" s="14"/>
      <c r="FO1571" s="14"/>
      <c r="FP1571" s="14"/>
      <c r="FQ1571" s="14"/>
      <c r="FR1571" s="14"/>
      <c r="FS1571" s="14"/>
      <c r="FT1571" s="14"/>
      <c r="FU1571" s="14"/>
      <c r="FV1571" s="14"/>
      <c r="FW1571" s="14"/>
      <c r="FX1571" s="14"/>
      <c r="FY1571" s="14"/>
      <c r="FZ1571" s="14"/>
      <c r="GA1571" s="14"/>
      <c r="GB1571" s="14"/>
      <c r="GC1571" s="14"/>
      <c r="GD1571" s="14"/>
      <c r="GE1571" s="14"/>
    </row>
    <row r="1572" spans="1:187" x14ac:dyDescent="0.2">
      <c r="A1572" s="3"/>
      <c r="B1572" s="3"/>
      <c r="C1572" s="11"/>
      <c r="D1572" s="11"/>
      <c r="E1572" s="11"/>
      <c r="F1572" s="11"/>
      <c r="G1572" s="11"/>
      <c r="H1572" s="11"/>
      <c r="I1572" s="11"/>
      <c r="J1572" s="11"/>
      <c r="K1572" s="11"/>
      <c r="L1572" s="11"/>
      <c r="M1572" s="11"/>
      <c r="N1572" s="11"/>
      <c r="O1572" s="11"/>
      <c r="P1572" s="11"/>
      <c r="Q1572" s="11"/>
      <c r="R1572" s="11"/>
      <c r="EZ1572" s="4"/>
      <c r="FA1572" s="4"/>
      <c r="FB1572" s="4"/>
      <c r="FC1572" s="4"/>
      <c r="FD1572" s="4"/>
      <c r="FE1572" s="4"/>
      <c r="FF1572" s="4"/>
      <c r="FG1572" s="4"/>
      <c r="FH1572" s="4"/>
      <c r="FI1572" s="4"/>
      <c r="FJ1572" s="4"/>
      <c r="FK1572" s="4"/>
      <c r="FL1572" s="4"/>
      <c r="FM1572" s="4"/>
      <c r="FN1572" s="4"/>
      <c r="FO1572" s="4"/>
      <c r="FP1572" s="4"/>
      <c r="FQ1572" s="4"/>
      <c r="FR1572" s="4"/>
      <c r="FS1572" s="4"/>
      <c r="FT1572" s="4"/>
      <c r="FU1572" s="4"/>
      <c r="FV1572" s="4"/>
      <c r="FW1572" s="4"/>
      <c r="FX1572" s="4"/>
      <c r="FY1572" s="4"/>
      <c r="FZ1572" s="4"/>
      <c r="GA1572" s="4"/>
      <c r="GB1572" s="4"/>
      <c r="GC1572" s="4"/>
      <c r="GD1572" s="4"/>
      <c r="GE1572" s="4"/>
    </row>
    <row r="1573" spans="1:187" x14ac:dyDescent="0.2">
      <c r="A1573" s="3"/>
      <c r="B1573" s="3"/>
      <c r="C1573" s="11"/>
      <c r="D1573" s="11"/>
      <c r="E1573" s="11"/>
      <c r="F1573" s="11"/>
      <c r="G1573" s="11"/>
      <c r="H1573" s="11"/>
      <c r="I1573" s="11"/>
      <c r="J1573" s="11"/>
      <c r="K1573" s="11"/>
      <c r="L1573" s="11"/>
      <c r="M1573" s="11"/>
      <c r="N1573" s="11"/>
      <c r="O1573" s="11"/>
      <c r="P1573" s="11"/>
      <c r="Q1573" s="11"/>
      <c r="R1573" s="11"/>
      <c r="EZ1573" s="4"/>
      <c r="FA1573" s="4"/>
      <c r="FB1573" s="4"/>
      <c r="FC1573" s="4"/>
      <c r="FD1573" s="4"/>
      <c r="FE1573" s="4"/>
      <c r="FF1573" s="4"/>
      <c r="FG1573" s="4"/>
      <c r="FH1573" s="4"/>
      <c r="FI1573" s="4"/>
      <c r="FJ1573" s="4"/>
      <c r="FK1573" s="4"/>
      <c r="FL1573" s="4"/>
      <c r="FM1573" s="4"/>
      <c r="FN1573" s="4"/>
      <c r="FO1573" s="4"/>
      <c r="FP1573" s="4"/>
      <c r="FQ1573" s="4"/>
      <c r="FR1573" s="4"/>
      <c r="FS1573" s="4"/>
      <c r="FT1573" s="4"/>
      <c r="FU1573" s="4"/>
      <c r="FV1573" s="4"/>
      <c r="FW1573" s="4"/>
      <c r="FX1573" s="4"/>
      <c r="FY1573" s="4"/>
      <c r="FZ1573" s="4"/>
      <c r="GA1573" s="4"/>
      <c r="GB1573" s="4"/>
      <c r="GC1573" s="4"/>
      <c r="GD1573" s="4"/>
      <c r="GE1573" s="4"/>
    </row>
    <row r="1574" spans="1:187" x14ac:dyDescent="0.2">
      <c r="A1574" s="3"/>
      <c r="B1574" s="3"/>
      <c r="C1574" s="11"/>
      <c r="D1574" s="11"/>
      <c r="E1574" s="11"/>
      <c r="F1574" s="11"/>
      <c r="G1574" s="11"/>
      <c r="H1574" s="11"/>
      <c r="I1574" s="11"/>
      <c r="J1574" s="11"/>
      <c r="K1574" s="11"/>
      <c r="L1574" s="11"/>
      <c r="M1574" s="11"/>
      <c r="N1574" s="11"/>
      <c r="O1574" s="11"/>
      <c r="P1574" s="11"/>
      <c r="Q1574" s="11"/>
      <c r="R1574" s="11"/>
      <c r="EZ1574" s="13"/>
      <c r="FA1574" s="13"/>
      <c r="FB1574" s="13"/>
      <c r="FC1574" s="13"/>
      <c r="FD1574" s="13"/>
      <c r="FE1574" s="13"/>
      <c r="FF1574" s="13"/>
      <c r="FG1574" s="13"/>
      <c r="FH1574" s="13"/>
      <c r="FI1574" s="13"/>
      <c r="FJ1574" s="13"/>
      <c r="FK1574" s="13"/>
      <c r="FL1574" s="13"/>
      <c r="FM1574" s="13"/>
      <c r="FN1574" s="13"/>
      <c r="FO1574" s="13"/>
      <c r="FP1574" s="13"/>
      <c r="FQ1574" s="13"/>
      <c r="FR1574" s="13"/>
      <c r="FS1574" s="13"/>
      <c r="FT1574" s="13"/>
      <c r="FU1574" s="13"/>
      <c r="FV1574" s="13"/>
      <c r="FW1574" s="13"/>
      <c r="FX1574" s="13"/>
      <c r="FY1574" s="13"/>
      <c r="FZ1574" s="13"/>
      <c r="GA1574" s="13"/>
      <c r="GB1574" s="13"/>
      <c r="GC1574" s="13"/>
      <c r="GD1574" s="13"/>
      <c r="GE1574" s="13"/>
    </row>
    <row r="1575" spans="1:187" x14ac:dyDescent="0.2">
      <c r="A1575" s="3"/>
      <c r="B1575" s="3"/>
      <c r="C1575" s="11"/>
      <c r="D1575" s="11"/>
      <c r="E1575" s="11"/>
      <c r="F1575" s="11"/>
      <c r="G1575" s="11"/>
      <c r="H1575" s="11"/>
      <c r="I1575" s="11"/>
      <c r="J1575" s="11"/>
      <c r="K1575" s="11"/>
      <c r="L1575" s="11"/>
      <c r="M1575" s="11"/>
      <c r="N1575" s="11"/>
      <c r="O1575" s="11"/>
      <c r="P1575" s="11"/>
      <c r="Q1575" s="11"/>
      <c r="R1575" s="11"/>
      <c r="EZ1575" s="14"/>
      <c r="FA1575" s="14"/>
      <c r="FB1575" s="14"/>
      <c r="FC1575" s="14"/>
      <c r="FD1575" s="14"/>
      <c r="FE1575" s="14"/>
      <c r="FF1575" s="14"/>
      <c r="FG1575" s="14"/>
      <c r="FH1575" s="14"/>
      <c r="FI1575" s="14"/>
      <c r="FJ1575" s="14"/>
      <c r="FK1575" s="14"/>
      <c r="FL1575" s="14"/>
      <c r="FM1575" s="14"/>
      <c r="FN1575" s="14"/>
      <c r="FO1575" s="14"/>
      <c r="FP1575" s="14"/>
      <c r="FQ1575" s="14"/>
      <c r="FR1575" s="14"/>
      <c r="FS1575" s="14"/>
      <c r="FT1575" s="14"/>
      <c r="FU1575" s="14"/>
      <c r="FV1575" s="14"/>
      <c r="FW1575" s="14"/>
      <c r="FX1575" s="14"/>
      <c r="FY1575" s="14"/>
      <c r="FZ1575" s="14"/>
      <c r="GA1575" s="14"/>
      <c r="GB1575" s="14"/>
      <c r="GC1575" s="14"/>
      <c r="GD1575" s="14"/>
      <c r="GE1575" s="14"/>
    </row>
    <row r="1576" spans="1:187" x14ac:dyDescent="0.2">
      <c r="A1576" s="3"/>
      <c r="B1576" s="3"/>
      <c r="C1576" s="11"/>
      <c r="D1576" s="11"/>
      <c r="E1576" s="11"/>
      <c r="F1576" s="11"/>
      <c r="G1576" s="11"/>
      <c r="H1576" s="11"/>
      <c r="I1576" s="11"/>
      <c r="J1576" s="11"/>
      <c r="K1576" s="11"/>
      <c r="L1576" s="11"/>
      <c r="M1576" s="11"/>
      <c r="N1576" s="11"/>
      <c r="O1576" s="11"/>
      <c r="P1576" s="11"/>
      <c r="Q1576" s="11"/>
      <c r="R1576" s="11"/>
      <c r="EZ1576" s="4"/>
      <c r="FA1576" s="4"/>
      <c r="FB1576" s="4"/>
      <c r="FC1576" s="4"/>
      <c r="FD1576" s="4"/>
      <c r="FE1576" s="4"/>
      <c r="FF1576" s="4"/>
      <c r="FG1576" s="4"/>
      <c r="FH1576" s="4"/>
      <c r="FI1576" s="4"/>
      <c r="FJ1576" s="4"/>
      <c r="FK1576" s="4"/>
      <c r="FL1576" s="4"/>
      <c r="FM1576" s="4"/>
      <c r="FN1576" s="4"/>
      <c r="FO1576" s="4"/>
      <c r="FP1576" s="4"/>
      <c r="FQ1576" s="4"/>
      <c r="FR1576" s="4"/>
      <c r="FS1576" s="4"/>
      <c r="FT1576" s="4"/>
      <c r="FU1576" s="4"/>
      <c r="FV1576" s="4"/>
      <c r="FW1576" s="4"/>
      <c r="FX1576" s="4"/>
      <c r="FY1576" s="4"/>
      <c r="FZ1576" s="4"/>
      <c r="GA1576" s="4"/>
      <c r="GB1576" s="4"/>
      <c r="GC1576" s="4"/>
      <c r="GD1576" s="4"/>
      <c r="GE1576" s="4"/>
    </row>
    <row r="1577" spans="1:187" x14ac:dyDescent="0.2">
      <c r="A1577" s="3"/>
      <c r="B1577" s="3"/>
      <c r="C1577" s="11"/>
      <c r="D1577" s="11"/>
      <c r="E1577" s="11"/>
      <c r="F1577" s="11"/>
      <c r="G1577" s="11"/>
      <c r="H1577" s="11"/>
      <c r="I1577" s="11"/>
      <c r="J1577" s="11"/>
      <c r="K1577" s="11"/>
      <c r="L1577" s="11"/>
      <c r="M1577" s="11"/>
      <c r="N1577" s="11"/>
      <c r="O1577" s="11"/>
      <c r="P1577" s="11"/>
      <c r="Q1577" s="11"/>
      <c r="R1577" s="11"/>
      <c r="EZ1577" s="4"/>
      <c r="FA1577" s="4"/>
      <c r="FB1577" s="4"/>
      <c r="FC1577" s="4"/>
      <c r="FD1577" s="4"/>
      <c r="FE1577" s="4"/>
      <c r="FF1577" s="4"/>
      <c r="FG1577" s="4"/>
      <c r="FH1577" s="4"/>
      <c r="FI1577" s="4"/>
      <c r="FJ1577" s="4"/>
      <c r="FK1577" s="4"/>
      <c r="FL1577" s="4"/>
      <c r="FM1577" s="4"/>
      <c r="FN1577" s="4"/>
      <c r="FO1577" s="4"/>
      <c r="FP1577" s="4"/>
      <c r="FQ1577" s="4"/>
      <c r="FR1577" s="4"/>
      <c r="FS1577" s="4"/>
      <c r="FT1577" s="4"/>
      <c r="FU1577" s="4"/>
      <c r="FV1577" s="4"/>
      <c r="FW1577" s="4"/>
      <c r="FX1577" s="4"/>
      <c r="FY1577" s="4"/>
      <c r="FZ1577" s="4"/>
      <c r="GA1577" s="4"/>
      <c r="GB1577" s="4"/>
      <c r="GC1577" s="4"/>
      <c r="GD1577" s="4"/>
      <c r="GE1577" s="4"/>
    </row>
    <row r="1578" spans="1:187" x14ac:dyDescent="0.2">
      <c r="A1578" s="3"/>
      <c r="B1578" s="3"/>
      <c r="C1578" s="11"/>
      <c r="D1578" s="11"/>
      <c r="E1578" s="11"/>
      <c r="F1578" s="11"/>
      <c r="G1578" s="11"/>
      <c r="H1578" s="11"/>
      <c r="I1578" s="11"/>
      <c r="J1578" s="11"/>
      <c r="K1578" s="11"/>
      <c r="L1578" s="11"/>
      <c r="M1578" s="11"/>
      <c r="N1578" s="11"/>
      <c r="O1578" s="11"/>
      <c r="P1578" s="11"/>
      <c r="Q1578" s="11"/>
      <c r="R1578" s="11"/>
      <c r="EZ1578" s="13"/>
      <c r="FA1578" s="13"/>
      <c r="FB1578" s="13"/>
      <c r="FC1578" s="13"/>
      <c r="FD1578" s="13"/>
      <c r="FE1578" s="13"/>
      <c r="FF1578" s="13"/>
      <c r="FG1578" s="13"/>
      <c r="FH1578" s="13"/>
      <c r="FI1578" s="13"/>
      <c r="FJ1578" s="13"/>
      <c r="FK1578" s="13"/>
      <c r="FL1578" s="13"/>
      <c r="FM1578" s="13"/>
      <c r="FN1578" s="13"/>
      <c r="FO1578" s="13"/>
      <c r="FP1578" s="13"/>
      <c r="FQ1578" s="13"/>
      <c r="FR1578" s="13"/>
      <c r="FS1578" s="13"/>
      <c r="FT1578" s="13"/>
      <c r="FU1578" s="13"/>
      <c r="FV1578" s="13"/>
      <c r="FW1578" s="13"/>
      <c r="FX1578" s="13"/>
      <c r="FY1578" s="13"/>
      <c r="FZ1578" s="13"/>
      <c r="GA1578" s="13"/>
      <c r="GB1578" s="13"/>
      <c r="GC1578" s="13"/>
      <c r="GD1578" s="13"/>
      <c r="GE1578" s="13"/>
    </row>
    <row r="1579" spans="1:187" x14ac:dyDescent="0.2">
      <c r="A1579" s="3"/>
      <c r="B1579" s="3"/>
      <c r="C1579" s="11"/>
      <c r="D1579" s="11"/>
      <c r="E1579" s="11"/>
      <c r="F1579" s="11"/>
      <c r="G1579" s="11"/>
      <c r="H1579" s="11"/>
      <c r="I1579" s="11"/>
      <c r="J1579" s="11"/>
      <c r="K1579" s="11"/>
      <c r="L1579" s="11"/>
      <c r="M1579" s="11"/>
      <c r="N1579" s="11"/>
      <c r="O1579" s="11"/>
      <c r="P1579" s="11"/>
      <c r="Q1579" s="11"/>
      <c r="R1579" s="11"/>
      <c r="EZ1579" s="14"/>
      <c r="FA1579" s="14"/>
      <c r="FB1579" s="14"/>
      <c r="FC1579" s="14"/>
      <c r="FD1579" s="14"/>
      <c r="FE1579" s="14"/>
      <c r="FF1579" s="14"/>
      <c r="FG1579" s="14"/>
      <c r="FH1579" s="14"/>
      <c r="FI1579" s="14"/>
      <c r="FJ1579" s="14"/>
      <c r="FK1579" s="14"/>
      <c r="FL1579" s="14"/>
      <c r="FM1579" s="14"/>
      <c r="FN1579" s="14"/>
      <c r="FO1579" s="14"/>
      <c r="FP1579" s="14"/>
      <c r="FQ1579" s="14"/>
      <c r="FR1579" s="14"/>
      <c r="FS1579" s="14"/>
      <c r="FT1579" s="14"/>
      <c r="FU1579" s="14"/>
      <c r="FV1579" s="14"/>
      <c r="FW1579" s="14"/>
      <c r="FX1579" s="14"/>
      <c r="FY1579" s="14"/>
      <c r="FZ1579" s="14"/>
      <c r="GA1579" s="14"/>
      <c r="GB1579" s="14"/>
      <c r="GC1579" s="14"/>
      <c r="GD1579" s="14"/>
      <c r="GE1579" s="14"/>
    </row>
    <row r="1580" spans="1:187" x14ac:dyDescent="0.2">
      <c r="A1580" s="3"/>
      <c r="B1580" s="3"/>
      <c r="C1580" s="11"/>
      <c r="D1580" s="11"/>
      <c r="E1580" s="11"/>
      <c r="F1580" s="11"/>
      <c r="G1580" s="11"/>
      <c r="H1580" s="11"/>
      <c r="I1580" s="11"/>
      <c r="J1580" s="11"/>
      <c r="K1580" s="11"/>
      <c r="L1580" s="11"/>
      <c r="M1580" s="11"/>
      <c r="N1580" s="11"/>
      <c r="O1580" s="11"/>
      <c r="P1580" s="11"/>
      <c r="Q1580" s="11"/>
      <c r="R1580" s="11"/>
      <c r="EZ1580" s="4"/>
      <c r="FA1580" s="4"/>
      <c r="FB1580" s="4"/>
      <c r="FC1580" s="4"/>
      <c r="FD1580" s="4"/>
      <c r="FE1580" s="4"/>
      <c r="FF1580" s="4"/>
      <c r="FG1580" s="4"/>
      <c r="FH1580" s="4"/>
      <c r="FI1580" s="4"/>
      <c r="FJ1580" s="4"/>
      <c r="FK1580" s="4"/>
      <c r="FL1580" s="4"/>
      <c r="FM1580" s="4"/>
      <c r="FN1580" s="4"/>
      <c r="FO1580" s="4"/>
      <c r="FP1580" s="4"/>
      <c r="FQ1580" s="4"/>
      <c r="FR1580" s="4"/>
      <c r="FS1580" s="4"/>
      <c r="FT1580" s="4"/>
      <c r="FU1580" s="4"/>
      <c r="FV1580" s="4"/>
      <c r="FW1580" s="4"/>
      <c r="FX1580" s="4"/>
      <c r="FY1580" s="4"/>
      <c r="FZ1580" s="4"/>
      <c r="GA1580" s="4"/>
      <c r="GB1580" s="4"/>
      <c r="GC1580" s="4"/>
      <c r="GD1580" s="4"/>
      <c r="GE1580" s="4"/>
    </row>
    <row r="1581" spans="1:187" x14ac:dyDescent="0.2">
      <c r="A1581" s="3"/>
      <c r="B1581" s="3"/>
      <c r="C1581" s="11"/>
      <c r="D1581" s="11"/>
      <c r="E1581" s="11"/>
      <c r="F1581" s="11"/>
      <c r="G1581" s="11"/>
      <c r="H1581" s="11"/>
      <c r="I1581" s="11"/>
      <c r="J1581" s="11"/>
      <c r="K1581" s="11"/>
      <c r="L1581" s="11"/>
      <c r="M1581" s="11"/>
      <c r="N1581" s="11"/>
      <c r="O1581" s="11"/>
      <c r="P1581" s="11"/>
      <c r="Q1581" s="11"/>
      <c r="R1581" s="11"/>
      <c r="EZ1581" s="4"/>
      <c r="FA1581" s="4"/>
      <c r="FB1581" s="4"/>
      <c r="FC1581" s="4"/>
      <c r="FD1581" s="4"/>
      <c r="FE1581" s="4"/>
      <c r="FF1581" s="4"/>
      <c r="FG1581" s="4"/>
      <c r="FH1581" s="4"/>
      <c r="FI1581" s="4"/>
      <c r="FJ1581" s="4"/>
      <c r="FK1581" s="4"/>
      <c r="FL1581" s="4"/>
      <c r="FM1581" s="4"/>
      <c r="FN1581" s="4"/>
      <c r="FO1581" s="4"/>
      <c r="FP1581" s="4"/>
      <c r="FQ1581" s="4"/>
      <c r="FR1581" s="4"/>
      <c r="FS1581" s="4"/>
      <c r="FT1581" s="4"/>
      <c r="FU1581" s="4"/>
      <c r="FV1581" s="4"/>
      <c r="FW1581" s="4"/>
      <c r="FX1581" s="4"/>
      <c r="FY1581" s="4"/>
      <c r="FZ1581" s="4"/>
      <c r="GA1581" s="4"/>
      <c r="GB1581" s="4"/>
      <c r="GC1581" s="4"/>
      <c r="GD1581" s="4"/>
      <c r="GE1581" s="4"/>
    </row>
    <row r="1582" spans="1:187" x14ac:dyDescent="0.2">
      <c r="A1582" s="3"/>
      <c r="B1582" s="3"/>
      <c r="C1582" s="11"/>
      <c r="D1582" s="11"/>
      <c r="E1582" s="11"/>
      <c r="F1582" s="11"/>
      <c r="G1582" s="11"/>
      <c r="H1582" s="11"/>
      <c r="I1582" s="11"/>
      <c r="J1582" s="11"/>
      <c r="K1582" s="11"/>
      <c r="L1582" s="11"/>
      <c r="M1582" s="11"/>
      <c r="N1582" s="11"/>
      <c r="O1582" s="11"/>
      <c r="P1582" s="11"/>
      <c r="Q1582" s="11"/>
      <c r="R1582" s="11"/>
      <c r="EZ1582" s="13"/>
      <c r="FA1582" s="13"/>
      <c r="FB1582" s="13"/>
      <c r="FC1582" s="13"/>
      <c r="FD1582" s="13"/>
      <c r="FE1582" s="13"/>
      <c r="FF1582" s="13"/>
      <c r="FG1582" s="13"/>
      <c r="FH1582" s="13"/>
      <c r="FI1582" s="13"/>
      <c r="FJ1582" s="13"/>
      <c r="FK1582" s="13"/>
      <c r="FL1582" s="13"/>
      <c r="FM1582" s="13"/>
      <c r="FN1582" s="13"/>
      <c r="FO1582" s="13"/>
      <c r="FP1582" s="13"/>
      <c r="FQ1582" s="13"/>
      <c r="FR1582" s="13"/>
      <c r="FS1582" s="13"/>
      <c r="FT1582" s="13"/>
      <c r="FU1582" s="13"/>
      <c r="FV1582" s="13"/>
      <c r="FW1582" s="13"/>
      <c r="FX1582" s="13"/>
      <c r="FY1582" s="13"/>
      <c r="FZ1582" s="13"/>
      <c r="GA1582" s="13"/>
      <c r="GB1582" s="13"/>
      <c r="GC1582" s="13"/>
      <c r="GD1582" s="13"/>
      <c r="GE1582" s="13"/>
    </row>
    <row r="1583" spans="1:187" x14ac:dyDescent="0.2">
      <c r="A1583" s="3"/>
      <c r="B1583" s="3"/>
      <c r="C1583" s="11"/>
      <c r="D1583" s="11"/>
      <c r="E1583" s="11"/>
      <c r="F1583" s="11"/>
      <c r="G1583" s="11"/>
      <c r="H1583" s="11"/>
      <c r="I1583" s="11"/>
      <c r="J1583" s="11"/>
      <c r="K1583" s="11"/>
      <c r="L1583" s="11"/>
      <c r="M1583" s="11"/>
      <c r="N1583" s="11"/>
      <c r="O1583" s="11"/>
      <c r="P1583" s="11"/>
      <c r="Q1583" s="11"/>
      <c r="R1583" s="11"/>
      <c r="EZ1583" s="14"/>
      <c r="FA1583" s="14"/>
      <c r="FB1583" s="14"/>
      <c r="FC1583" s="14"/>
      <c r="FD1583" s="14"/>
      <c r="FE1583" s="14"/>
      <c r="FF1583" s="14"/>
      <c r="FG1583" s="14"/>
      <c r="FH1583" s="14"/>
      <c r="FI1583" s="14"/>
      <c r="FJ1583" s="14"/>
      <c r="FK1583" s="14"/>
      <c r="FL1583" s="14"/>
      <c r="FM1583" s="14"/>
      <c r="FN1583" s="14"/>
      <c r="FO1583" s="14"/>
      <c r="FP1583" s="14"/>
      <c r="FQ1583" s="14"/>
      <c r="FR1583" s="14"/>
      <c r="FS1583" s="14"/>
      <c r="FT1583" s="14"/>
      <c r="FU1583" s="14"/>
      <c r="FV1583" s="14"/>
      <c r="FW1583" s="14"/>
      <c r="FX1583" s="14"/>
      <c r="FY1583" s="14"/>
      <c r="FZ1583" s="14"/>
      <c r="GA1583" s="14"/>
      <c r="GB1583" s="14"/>
      <c r="GC1583" s="14"/>
      <c r="GD1583" s="14"/>
      <c r="GE1583" s="14"/>
    </row>
    <row r="1584" spans="1:187" x14ac:dyDescent="0.2">
      <c r="A1584" s="3"/>
      <c r="B1584" s="3"/>
      <c r="C1584" s="11"/>
      <c r="D1584" s="11"/>
      <c r="E1584" s="11"/>
      <c r="F1584" s="11"/>
      <c r="G1584" s="11"/>
      <c r="H1584" s="11"/>
      <c r="I1584" s="11"/>
      <c r="J1584" s="11"/>
      <c r="K1584" s="11"/>
      <c r="L1584" s="11"/>
      <c r="M1584" s="11"/>
      <c r="N1584" s="11"/>
      <c r="O1584" s="11"/>
      <c r="P1584" s="11"/>
      <c r="Q1584" s="11"/>
      <c r="R1584" s="11"/>
      <c r="EZ1584" s="4"/>
      <c r="FA1584" s="4"/>
      <c r="FB1584" s="4"/>
      <c r="FC1584" s="4"/>
      <c r="FD1584" s="4"/>
      <c r="FE1584" s="4"/>
      <c r="FF1584" s="4"/>
      <c r="FG1584" s="4"/>
      <c r="FH1584" s="4"/>
      <c r="FI1584" s="4"/>
      <c r="FJ1584" s="4"/>
      <c r="FK1584" s="4"/>
      <c r="FL1584" s="4"/>
      <c r="FM1584" s="4"/>
      <c r="FN1584" s="4"/>
      <c r="FO1584" s="4"/>
      <c r="FP1584" s="4"/>
      <c r="FQ1584" s="4"/>
      <c r="FR1584" s="4"/>
      <c r="FS1584" s="4"/>
      <c r="FT1584" s="4"/>
      <c r="FU1584" s="4"/>
      <c r="FV1584" s="4"/>
      <c r="FW1584" s="4"/>
      <c r="FX1584" s="4"/>
      <c r="FY1584" s="4"/>
      <c r="FZ1584" s="4"/>
      <c r="GA1584" s="4"/>
      <c r="GB1584" s="4"/>
      <c r="GC1584" s="4"/>
      <c r="GD1584" s="4"/>
      <c r="GE1584" s="4"/>
    </row>
    <row r="1585" spans="1:187" x14ac:dyDescent="0.2">
      <c r="A1585" s="3"/>
      <c r="B1585" s="3"/>
      <c r="C1585" s="11"/>
      <c r="D1585" s="11"/>
      <c r="E1585" s="11"/>
      <c r="F1585" s="11"/>
      <c r="G1585" s="11"/>
      <c r="H1585" s="11"/>
      <c r="I1585" s="11"/>
      <c r="J1585" s="11"/>
      <c r="K1585" s="11"/>
      <c r="L1585" s="11"/>
      <c r="M1585" s="11"/>
      <c r="N1585" s="11"/>
      <c r="O1585" s="11"/>
      <c r="P1585" s="11"/>
      <c r="Q1585" s="11"/>
      <c r="R1585" s="11"/>
      <c r="EZ1585" s="4"/>
      <c r="FA1585" s="4"/>
      <c r="FB1585" s="4"/>
      <c r="FC1585" s="4"/>
      <c r="FD1585" s="4"/>
      <c r="FE1585" s="4"/>
      <c r="FF1585" s="4"/>
      <c r="FG1585" s="4"/>
      <c r="FH1585" s="4"/>
      <c r="FI1585" s="4"/>
      <c r="FJ1585" s="4"/>
      <c r="FK1585" s="4"/>
      <c r="FL1585" s="4"/>
      <c r="FM1585" s="4"/>
      <c r="FN1585" s="4"/>
      <c r="FO1585" s="4"/>
      <c r="FP1585" s="4"/>
      <c r="FQ1585" s="4"/>
      <c r="FR1585" s="4"/>
      <c r="FS1585" s="4"/>
      <c r="FT1585" s="4"/>
      <c r="FU1585" s="4"/>
      <c r="FV1585" s="4"/>
      <c r="FW1585" s="4"/>
      <c r="FX1585" s="4"/>
      <c r="FY1585" s="4"/>
      <c r="FZ1585" s="4"/>
      <c r="GA1585" s="4"/>
      <c r="GB1585" s="4"/>
      <c r="GC1585" s="4"/>
      <c r="GD1585" s="4"/>
      <c r="GE1585" s="4"/>
    </row>
    <row r="1586" spans="1:187" x14ac:dyDescent="0.2">
      <c r="A1586" s="3"/>
      <c r="B1586" s="3"/>
      <c r="C1586" s="11"/>
      <c r="D1586" s="11"/>
      <c r="E1586" s="11"/>
      <c r="F1586" s="11"/>
      <c r="G1586" s="11"/>
      <c r="H1586" s="11"/>
      <c r="I1586" s="11"/>
      <c r="J1586" s="11"/>
      <c r="K1586" s="11"/>
      <c r="L1586" s="11"/>
      <c r="M1586" s="11"/>
      <c r="N1586" s="11"/>
      <c r="O1586" s="11"/>
      <c r="P1586" s="11"/>
      <c r="Q1586" s="11"/>
      <c r="R1586" s="11"/>
      <c r="EZ1586" s="13"/>
      <c r="FA1586" s="13"/>
      <c r="FB1586" s="13"/>
      <c r="FC1586" s="13"/>
      <c r="FD1586" s="13"/>
      <c r="FE1586" s="13"/>
      <c r="FF1586" s="13"/>
      <c r="FG1586" s="13"/>
      <c r="FH1586" s="13"/>
      <c r="FI1586" s="13"/>
      <c r="FJ1586" s="13"/>
      <c r="FK1586" s="13"/>
      <c r="FL1586" s="13"/>
      <c r="FM1586" s="13"/>
      <c r="FN1586" s="13"/>
      <c r="FO1586" s="13"/>
      <c r="FP1586" s="13"/>
      <c r="FQ1586" s="13"/>
      <c r="FR1586" s="13"/>
      <c r="FS1586" s="13"/>
      <c r="FT1586" s="13"/>
      <c r="FU1586" s="13"/>
      <c r="FV1586" s="13"/>
      <c r="FW1586" s="13"/>
      <c r="FX1586" s="13"/>
      <c r="FY1586" s="13"/>
      <c r="FZ1586" s="13"/>
      <c r="GA1586" s="13"/>
      <c r="GB1586" s="13"/>
      <c r="GC1586" s="13"/>
      <c r="GD1586" s="13"/>
      <c r="GE1586" s="13"/>
    </row>
    <row r="1587" spans="1:187" x14ac:dyDescent="0.2">
      <c r="A1587" s="3"/>
      <c r="B1587" s="3"/>
      <c r="C1587" s="11"/>
      <c r="D1587" s="11"/>
      <c r="E1587" s="11"/>
      <c r="F1587" s="11"/>
      <c r="G1587" s="11"/>
      <c r="H1587" s="11"/>
      <c r="I1587" s="11"/>
      <c r="J1587" s="11"/>
      <c r="K1587" s="11"/>
      <c r="L1587" s="11"/>
      <c r="M1587" s="11"/>
      <c r="N1587" s="11"/>
      <c r="O1587" s="11"/>
      <c r="P1587" s="11"/>
      <c r="Q1587" s="11"/>
      <c r="R1587" s="11"/>
      <c r="EZ1587" s="14"/>
      <c r="FA1587" s="14"/>
      <c r="FB1587" s="14"/>
      <c r="FC1587" s="14"/>
      <c r="FD1587" s="14"/>
      <c r="FE1587" s="14"/>
      <c r="FF1587" s="14"/>
      <c r="FG1587" s="14"/>
      <c r="FH1587" s="14"/>
      <c r="FI1587" s="14"/>
      <c r="FJ1587" s="14"/>
      <c r="FK1587" s="14"/>
      <c r="FL1587" s="14"/>
      <c r="FM1587" s="14"/>
      <c r="FN1587" s="14"/>
      <c r="FO1587" s="14"/>
      <c r="FP1587" s="14"/>
      <c r="FQ1587" s="14"/>
      <c r="FR1587" s="14"/>
      <c r="FS1587" s="14"/>
      <c r="FT1587" s="14"/>
      <c r="FU1587" s="14"/>
      <c r="FV1587" s="14"/>
      <c r="FW1587" s="14"/>
      <c r="FX1587" s="14"/>
      <c r="FY1587" s="14"/>
      <c r="FZ1587" s="14"/>
      <c r="GA1587" s="14"/>
      <c r="GB1587" s="14"/>
      <c r="GC1587" s="14"/>
      <c r="GD1587" s="14"/>
      <c r="GE1587" s="14"/>
    </row>
    <row r="1588" spans="1:187" x14ac:dyDescent="0.2">
      <c r="A1588" s="3"/>
      <c r="B1588" s="3"/>
      <c r="C1588" s="11"/>
      <c r="D1588" s="11"/>
      <c r="E1588" s="11"/>
      <c r="F1588" s="11"/>
      <c r="G1588" s="11"/>
      <c r="H1588" s="11"/>
      <c r="I1588" s="11"/>
      <c r="J1588" s="11"/>
      <c r="K1588" s="11"/>
      <c r="L1588" s="11"/>
      <c r="M1588" s="11"/>
      <c r="N1588" s="11"/>
      <c r="O1588" s="11"/>
      <c r="P1588" s="11"/>
      <c r="Q1588" s="11"/>
      <c r="R1588" s="11"/>
      <c r="EZ1588" s="4"/>
      <c r="FA1588" s="4"/>
      <c r="FB1588" s="4"/>
      <c r="FC1588" s="4"/>
      <c r="FD1588" s="4"/>
      <c r="FE1588" s="4"/>
      <c r="FF1588" s="4"/>
      <c r="FG1588" s="4"/>
      <c r="FH1588" s="4"/>
      <c r="FI1588" s="4"/>
      <c r="FJ1588" s="4"/>
      <c r="FK1588" s="4"/>
      <c r="FL1588" s="4"/>
      <c r="FM1588" s="4"/>
      <c r="FN1588" s="4"/>
      <c r="FO1588" s="4"/>
      <c r="FP1588" s="4"/>
      <c r="FQ1588" s="4"/>
      <c r="FR1588" s="4"/>
      <c r="FS1588" s="4"/>
      <c r="FT1588" s="4"/>
      <c r="FU1588" s="4"/>
      <c r="FV1588" s="4"/>
      <c r="FW1588" s="4"/>
      <c r="FX1588" s="4"/>
      <c r="FY1588" s="4"/>
      <c r="FZ1588" s="4"/>
      <c r="GA1588" s="4"/>
      <c r="GB1588" s="4"/>
      <c r="GC1588" s="4"/>
      <c r="GD1588" s="4"/>
      <c r="GE1588" s="4"/>
    </row>
    <row r="1589" spans="1:187" x14ac:dyDescent="0.2">
      <c r="A1589" s="3"/>
      <c r="B1589" s="3"/>
      <c r="C1589" s="11"/>
      <c r="D1589" s="11"/>
      <c r="E1589" s="11"/>
      <c r="F1589" s="11"/>
      <c r="G1589" s="11"/>
      <c r="H1589" s="11"/>
      <c r="I1589" s="11"/>
      <c r="J1589" s="11"/>
      <c r="K1589" s="11"/>
      <c r="L1589" s="11"/>
      <c r="M1589" s="11"/>
      <c r="N1589" s="11"/>
      <c r="O1589" s="11"/>
      <c r="P1589" s="11"/>
      <c r="Q1589" s="11"/>
      <c r="R1589" s="11"/>
      <c r="EZ1589" s="4"/>
      <c r="FA1589" s="4"/>
      <c r="FB1589" s="4"/>
      <c r="FC1589" s="4"/>
      <c r="FD1589" s="4"/>
      <c r="FE1589" s="4"/>
      <c r="FF1589" s="4"/>
      <c r="FG1589" s="4"/>
      <c r="FH1589" s="4"/>
      <c r="FI1589" s="4"/>
      <c r="FJ1589" s="4"/>
      <c r="FK1589" s="4"/>
      <c r="FL1589" s="4"/>
      <c r="FM1589" s="4"/>
      <c r="FN1589" s="4"/>
      <c r="FO1589" s="4"/>
      <c r="FP1589" s="4"/>
      <c r="FQ1589" s="4"/>
      <c r="FR1589" s="4"/>
      <c r="FS1589" s="4"/>
      <c r="FT1589" s="4"/>
      <c r="FU1589" s="4"/>
      <c r="FV1589" s="4"/>
      <c r="FW1589" s="4"/>
      <c r="FX1589" s="4"/>
      <c r="FY1589" s="4"/>
      <c r="FZ1589" s="4"/>
      <c r="GA1589" s="4"/>
      <c r="GB1589" s="4"/>
      <c r="GC1589" s="4"/>
      <c r="GD1589" s="4"/>
      <c r="GE1589" s="4"/>
    </row>
    <row r="1590" spans="1:187" x14ac:dyDescent="0.2">
      <c r="A1590" s="3"/>
      <c r="B1590" s="3"/>
      <c r="C1590" s="11"/>
      <c r="D1590" s="11"/>
      <c r="E1590" s="11"/>
      <c r="F1590" s="11"/>
      <c r="G1590" s="11"/>
      <c r="H1590" s="11"/>
      <c r="I1590" s="11"/>
      <c r="J1590" s="11"/>
      <c r="K1590" s="11"/>
      <c r="L1590" s="11"/>
      <c r="M1590" s="11"/>
      <c r="N1590" s="11"/>
      <c r="O1590" s="11"/>
      <c r="P1590" s="11"/>
      <c r="Q1590" s="11"/>
      <c r="R1590" s="11"/>
      <c r="EZ1590" s="13"/>
      <c r="FA1590" s="13"/>
      <c r="FB1590" s="13"/>
      <c r="FC1590" s="13"/>
      <c r="FD1590" s="13"/>
      <c r="FE1590" s="13"/>
      <c r="FF1590" s="13"/>
      <c r="FG1590" s="13"/>
      <c r="FH1590" s="13"/>
      <c r="FI1590" s="13"/>
      <c r="FJ1590" s="13"/>
      <c r="FK1590" s="13"/>
      <c r="FL1590" s="13"/>
      <c r="FM1590" s="13"/>
      <c r="FN1590" s="13"/>
      <c r="FO1590" s="13"/>
      <c r="FP1590" s="13"/>
      <c r="FQ1590" s="13"/>
      <c r="FR1590" s="13"/>
      <c r="FS1590" s="13"/>
      <c r="FT1590" s="13"/>
      <c r="FU1590" s="13"/>
      <c r="FV1590" s="13"/>
      <c r="FW1590" s="13"/>
      <c r="FX1590" s="13"/>
      <c r="FY1590" s="13"/>
      <c r="FZ1590" s="13"/>
      <c r="GA1590" s="13"/>
      <c r="GB1590" s="13"/>
      <c r="GC1590" s="13"/>
      <c r="GD1590" s="13"/>
      <c r="GE1590" s="13"/>
    </row>
    <row r="1591" spans="1:187" x14ac:dyDescent="0.2">
      <c r="A1591" s="3"/>
      <c r="B1591" s="3"/>
      <c r="C1591" s="11"/>
      <c r="D1591" s="11"/>
      <c r="E1591" s="11"/>
      <c r="F1591" s="11"/>
      <c r="G1591" s="11"/>
      <c r="H1591" s="11"/>
      <c r="I1591" s="11"/>
      <c r="J1591" s="11"/>
      <c r="K1591" s="11"/>
      <c r="L1591" s="11"/>
      <c r="M1591" s="11"/>
      <c r="N1591" s="11"/>
      <c r="O1591" s="11"/>
      <c r="P1591" s="11"/>
      <c r="Q1591" s="11"/>
      <c r="R1591" s="11"/>
      <c r="EZ1591" s="14"/>
      <c r="FA1591" s="14"/>
      <c r="FB1591" s="14"/>
      <c r="FC1591" s="14"/>
      <c r="FD1591" s="14"/>
      <c r="FE1591" s="14"/>
      <c r="FF1591" s="14"/>
      <c r="FG1591" s="14"/>
      <c r="FH1591" s="14"/>
      <c r="FI1591" s="14"/>
      <c r="FJ1591" s="14"/>
      <c r="FK1591" s="14"/>
      <c r="FL1591" s="14"/>
      <c r="FM1591" s="14"/>
      <c r="FN1591" s="14"/>
      <c r="FO1591" s="14"/>
      <c r="FP1591" s="14"/>
      <c r="FQ1591" s="14"/>
      <c r="FR1591" s="14"/>
      <c r="FS1591" s="14"/>
      <c r="FT1591" s="14"/>
      <c r="FU1591" s="14"/>
      <c r="FV1591" s="14"/>
      <c r="FW1591" s="14"/>
      <c r="FX1591" s="14"/>
      <c r="FY1591" s="14"/>
      <c r="FZ1591" s="14"/>
      <c r="GA1591" s="14"/>
      <c r="GB1591" s="14"/>
      <c r="GC1591" s="14"/>
      <c r="GD1591" s="14"/>
      <c r="GE1591" s="14"/>
    </row>
    <row r="1592" spans="1:187" x14ac:dyDescent="0.2">
      <c r="A1592" s="3"/>
      <c r="B1592" s="3"/>
      <c r="C1592" s="11"/>
      <c r="D1592" s="11"/>
      <c r="E1592" s="11"/>
      <c r="F1592" s="11"/>
      <c r="G1592" s="11"/>
      <c r="H1592" s="11"/>
      <c r="I1592" s="11"/>
      <c r="J1592" s="11"/>
      <c r="K1592" s="11"/>
      <c r="L1592" s="11"/>
      <c r="M1592" s="11"/>
      <c r="N1592" s="11"/>
      <c r="O1592" s="11"/>
      <c r="P1592" s="11"/>
      <c r="Q1592" s="11"/>
      <c r="R1592" s="11"/>
      <c r="EZ1592" s="4"/>
      <c r="FA1592" s="4"/>
      <c r="FB1592" s="4"/>
      <c r="FC1592" s="4"/>
      <c r="FD1592" s="4"/>
      <c r="FE1592" s="4"/>
      <c r="FF1592" s="4"/>
      <c r="FG1592" s="4"/>
      <c r="FH1592" s="4"/>
      <c r="FI1592" s="4"/>
      <c r="FJ1592" s="4"/>
      <c r="FK1592" s="4"/>
      <c r="FL1592" s="4"/>
      <c r="FM1592" s="4"/>
      <c r="FN1592" s="4"/>
      <c r="FO1592" s="4"/>
      <c r="FP1592" s="4"/>
      <c r="FQ1592" s="4"/>
      <c r="FR1592" s="4"/>
      <c r="FS1592" s="4"/>
      <c r="FT1592" s="4"/>
      <c r="FU1592" s="4"/>
      <c r="FV1592" s="4"/>
      <c r="FW1592" s="4"/>
      <c r="FX1592" s="4"/>
      <c r="FY1592" s="4"/>
      <c r="FZ1592" s="4"/>
      <c r="GA1592" s="4"/>
      <c r="GB1592" s="4"/>
      <c r="GC1592" s="4"/>
      <c r="GD1592" s="4"/>
      <c r="GE1592" s="4"/>
    </row>
    <row r="1593" spans="1:187" x14ac:dyDescent="0.2">
      <c r="A1593" s="3"/>
      <c r="B1593" s="3"/>
      <c r="C1593" s="11"/>
      <c r="D1593" s="11"/>
      <c r="E1593" s="11"/>
      <c r="F1593" s="11"/>
      <c r="G1593" s="11"/>
      <c r="H1593" s="11"/>
      <c r="I1593" s="11"/>
      <c r="J1593" s="11"/>
      <c r="K1593" s="11"/>
      <c r="L1593" s="11"/>
      <c r="M1593" s="11"/>
      <c r="N1593" s="11"/>
      <c r="O1593" s="11"/>
      <c r="P1593" s="11"/>
      <c r="Q1593" s="11"/>
      <c r="R1593" s="11"/>
      <c r="EZ1593" s="4"/>
      <c r="FA1593" s="4"/>
      <c r="FB1593" s="4"/>
      <c r="FC1593" s="4"/>
      <c r="FD1593" s="4"/>
      <c r="FE1593" s="4"/>
      <c r="FF1593" s="4"/>
      <c r="FG1593" s="4"/>
      <c r="FH1593" s="4"/>
      <c r="FI1593" s="4"/>
      <c r="FJ1593" s="4"/>
      <c r="FK1593" s="4"/>
      <c r="FL1593" s="4"/>
      <c r="FM1593" s="4"/>
      <c r="FN1593" s="4"/>
      <c r="FO1593" s="4"/>
      <c r="FP1593" s="4"/>
      <c r="FQ1593" s="4"/>
      <c r="FR1593" s="4"/>
      <c r="FS1593" s="4"/>
      <c r="FT1593" s="4"/>
      <c r="FU1593" s="4"/>
      <c r="FV1593" s="4"/>
      <c r="FW1593" s="4"/>
      <c r="FX1593" s="4"/>
      <c r="FY1593" s="4"/>
      <c r="FZ1593" s="4"/>
      <c r="GA1593" s="4"/>
      <c r="GB1593" s="4"/>
      <c r="GC1593" s="4"/>
      <c r="GD1593" s="4"/>
      <c r="GE1593" s="4"/>
    </row>
    <row r="1594" spans="1:187" x14ac:dyDescent="0.2">
      <c r="A1594" s="3"/>
      <c r="B1594" s="3"/>
      <c r="C1594" s="11"/>
      <c r="D1594" s="11"/>
      <c r="E1594" s="11"/>
      <c r="F1594" s="11"/>
      <c r="G1594" s="11"/>
      <c r="H1594" s="11"/>
      <c r="I1594" s="11"/>
      <c r="J1594" s="11"/>
      <c r="K1594" s="11"/>
      <c r="L1594" s="11"/>
      <c r="M1594" s="11"/>
      <c r="N1594" s="11"/>
      <c r="O1594" s="11"/>
      <c r="P1594" s="11"/>
      <c r="Q1594" s="11"/>
      <c r="R1594" s="11"/>
      <c r="EZ1594" s="13"/>
      <c r="FA1594" s="13"/>
      <c r="FB1594" s="13"/>
      <c r="FC1594" s="13"/>
      <c r="FD1594" s="13"/>
      <c r="FE1594" s="13"/>
      <c r="FF1594" s="13"/>
      <c r="FG1594" s="13"/>
      <c r="FH1594" s="13"/>
      <c r="FI1594" s="13"/>
      <c r="FJ1594" s="13"/>
      <c r="FK1594" s="13"/>
      <c r="FL1594" s="13"/>
      <c r="FM1594" s="13"/>
      <c r="FN1594" s="13"/>
      <c r="FO1594" s="13"/>
      <c r="FP1594" s="13"/>
      <c r="FQ1594" s="13"/>
      <c r="FR1594" s="13"/>
      <c r="FS1594" s="13"/>
      <c r="FT1594" s="13"/>
      <c r="FU1594" s="13"/>
      <c r="FV1594" s="13"/>
      <c r="FW1594" s="13"/>
      <c r="FX1594" s="13"/>
      <c r="FY1594" s="13"/>
      <c r="FZ1594" s="13"/>
      <c r="GA1594" s="13"/>
      <c r="GB1594" s="13"/>
      <c r="GC1594" s="13"/>
      <c r="GD1594" s="13"/>
      <c r="GE1594" s="13"/>
    </row>
    <row r="1595" spans="1:187" x14ac:dyDescent="0.2">
      <c r="A1595" s="3"/>
      <c r="B1595" s="3"/>
      <c r="C1595" s="11"/>
      <c r="D1595" s="11"/>
      <c r="E1595" s="11"/>
      <c r="F1595" s="11"/>
      <c r="G1595" s="11"/>
      <c r="H1595" s="11"/>
      <c r="I1595" s="11"/>
      <c r="J1595" s="11"/>
      <c r="K1595" s="11"/>
      <c r="L1595" s="11"/>
      <c r="M1595" s="11"/>
      <c r="N1595" s="11"/>
      <c r="O1595" s="11"/>
      <c r="P1595" s="11"/>
      <c r="Q1595" s="11"/>
      <c r="R1595" s="11"/>
      <c r="EZ1595" s="14"/>
      <c r="FA1595" s="14"/>
      <c r="FB1595" s="14"/>
      <c r="FC1595" s="14"/>
      <c r="FD1595" s="14"/>
      <c r="FE1595" s="14"/>
      <c r="FF1595" s="14"/>
      <c r="FG1595" s="14"/>
      <c r="FH1595" s="14"/>
      <c r="FI1595" s="14"/>
      <c r="FJ1595" s="14"/>
      <c r="FK1595" s="14"/>
      <c r="FL1595" s="14"/>
      <c r="FM1595" s="14"/>
      <c r="FN1595" s="14"/>
      <c r="FO1595" s="14"/>
      <c r="FP1595" s="14"/>
      <c r="FQ1595" s="14"/>
      <c r="FR1595" s="14"/>
      <c r="FS1595" s="14"/>
      <c r="FT1595" s="14"/>
      <c r="FU1595" s="14"/>
      <c r="FV1595" s="14"/>
      <c r="FW1595" s="14"/>
      <c r="FX1595" s="14"/>
      <c r="FY1595" s="14"/>
      <c r="FZ1595" s="14"/>
      <c r="GA1595" s="14"/>
      <c r="GB1595" s="14"/>
      <c r="GC1595" s="14"/>
      <c r="GD1595" s="14"/>
      <c r="GE1595" s="14"/>
    </row>
    <row r="1596" spans="1:187" x14ac:dyDescent="0.2">
      <c r="A1596" s="3"/>
      <c r="B1596" s="3"/>
      <c r="C1596" s="11"/>
      <c r="D1596" s="11"/>
      <c r="E1596" s="11"/>
      <c r="F1596" s="11"/>
      <c r="G1596" s="11"/>
      <c r="H1596" s="11"/>
      <c r="I1596" s="11"/>
      <c r="J1596" s="11"/>
      <c r="K1596" s="11"/>
      <c r="L1596" s="11"/>
      <c r="M1596" s="11"/>
      <c r="N1596" s="11"/>
      <c r="O1596" s="11"/>
      <c r="P1596" s="11"/>
      <c r="Q1596" s="11"/>
      <c r="R1596" s="11"/>
      <c r="EZ1596" s="4"/>
      <c r="FA1596" s="4"/>
      <c r="FB1596" s="4"/>
      <c r="FC1596" s="4"/>
      <c r="FD1596" s="4"/>
      <c r="FE1596" s="4"/>
      <c r="FF1596" s="4"/>
      <c r="FG1596" s="4"/>
      <c r="FH1596" s="4"/>
      <c r="FI1596" s="4"/>
      <c r="FJ1596" s="4"/>
      <c r="FK1596" s="4"/>
      <c r="FL1596" s="4"/>
      <c r="FM1596" s="4"/>
      <c r="FN1596" s="4"/>
      <c r="FO1596" s="4"/>
      <c r="FP1596" s="4"/>
      <c r="FQ1596" s="4"/>
      <c r="FR1596" s="4"/>
      <c r="FS1596" s="4"/>
      <c r="FT1596" s="4"/>
      <c r="FU1596" s="4"/>
      <c r="FV1596" s="4"/>
      <c r="FW1596" s="4"/>
      <c r="FX1596" s="4"/>
      <c r="FY1596" s="4"/>
      <c r="FZ1596" s="4"/>
      <c r="GA1596" s="4"/>
      <c r="GB1596" s="4"/>
      <c r="GC1596" s="4"/>
      <c r="GD1596" s="4"/>
      <c r="GE1596" s="4"/>
    </row>
    <row r="1597" spans="1:187" x14ac:dyDescent="0.2">
      <c r="A1597" s="3"/>
      <c r="B1597" s="3"/>
      <c r="C1597" s="11"/>
      <c r="D1597" s="11"/>
      <c r="E1597" s="11"/>
      <c r="F1597" s="11"/>
      <c r="G1597" s="11"/>
      <c r="H1597" s="11"/>
      <c r="I1597" s="11"/>
      <c r="J1597" s="11"/>
      <c r="K1597" s="11"/>
      <c r="L1597" s="11"/>
      <c r="M1597" s="11"/>
      <c r="N1597" s="11"/>
      <c r="O1597" s="11"/>
      <c r="P1597" s="11"/>
      <c r="Q1597" s="11"/>
      <c r="R1597" s="11"/>
      <c r="EZ1597" s="4"/>
      <c r="FA1597" s="4"/>
      <c r="FB1597" s="4"/>
      <c r="FC1597" s="4"/>
      <c r="FD1597" s="4"/>
      <c r="FE1597" s="4"/>
      <c r="FF1597" s="4"/>
      <c r="FG1597" s="4"/>
      <c r="FH1597" s="4"/>
      <c r="FI1597" s="4"/>
      <c r="FJ1597" s="4"/>
      <c r="FK1597" s="4"/>
      <c r="FL1597" s="4"/>
      <c r="FM1597" s="4"/>
      <c r="FN1597" s="4"/>
      <c r="FO1597" s="4"/>
      <c r="FP1597" s="4"/>
      <c r="FQ1597" s="4"/>
      <c r="FR1597" s="4"/>
      <c r="FS1597" s="4"/>
      <c r="FT1597" s="4"/>
      <c r="FU1597" s="4"/>
      <c r="FV1597" s="4"/>
      <c r="FW1597" s="4"/>
      <c r="FX1597" s="4"/>
      <c r="FY1597" s="4"/>
      <c r="FZ1597" s="4"/>
      <c r="GA1597" s="4"/>
      <c r="GB1597" s="4"/>
      <c r="GC1597" s="4"/>
      <c r="GD1597" s="4"/>
      <c r="GE1597" s="4"/>
    </row>
    <row r="1598" spans="1:187" x14ac:dyDescent="0.2">
      <c r="A1598" s="3"/>
      <c r="B1598" s="3"/>
      <c r="C1598" s="11"/>
      <c r="D1598" s="11"/>
      <c r="E1598" s="11"/>
      <c r="F1598" s="11"/>
      <c r="G1598" s="11"/>
      <c r="H1598" s="11"/>
      <c r="I1598" s="11"/>
      <c r="J1598" s="11"/>
      <c r="K1598" s="11"/>
      <c r="L1598" s="11"/>
      <c r="M1598" s="11"/>
      <c r="N1598" s="11"/>
      <c r="O1598" s="11"/>
      <c r="P1598" s="11"/>
      <c r="Q1598" s="11"/>
      <c r="R1598" s="11"/>
      <c r="EZ1598" s="13"/>
      <c r="FA1598" s="13"/>
      <c r="FB1598" s="13"/>
      <c r="FC1598" s="13"/>
      <c r="FD1598" s="13"/>
      <c r="FE1598" s="13"/>
      <c r="FF1598" s="13"/>
      <c r="FG1598" s="13"/>
      <c r="FH1598" s="13"/>
      <c r="FI1598" s="13"/>
      <c r="FJ1598" s="13"/>
      <c r="FK1598" s="13"/>
      <c r="FL1598" s="13"/>
      <c r="FM1598" s="13"/>
      <c r="FN1598" s="13"/>
      <c r="FO1598" s="13"/>
      <c r="FP1598" s="13"/>
      <c r="FQ1598" s="13"/>
      <c r="FR1598" s="13"/>
      <c r="FS1598" s="13"/>
      <c r="FT1598" s="13"/>
      <c r="FU1598" s="13"/>
      <c r="FV1598" s="13"/>
      <c r="FW1598" s="13"/>
      <c r="FX1598" s="13"/>
      <c r="FY1598" s="13"/>
      <c r="FZ1598" s="13"/>
      <c r="GA1598" s="13"/>
      <c r="GB1598" s="13"/>
      <c r="GC1598" s="13"/>
      <c r="GD1598" s="13"/>
      <c r="GE1598" s="13"/>
    </row>
    <row r="1599" spans="1:187" x14ac:dyDescent="0.2">
      <c r="A1599" s="3"/>
      <c r="B1599" s="3"/>
      <c r="C1599" s="11"/>
      <c r="D1599" s="11"/>
      <c r="E1599" s="11"/>
      <c r="F1599" s="11"/>
      <c r="G1599" s="11"/>
      <c r="H1599" s="11"/>
      <c r="I1599" s="11"/>
      <c r="J1599" s="11"/>
      <c r="K1599" s="11"/>
      <c r="L1599" s="11"/>
      <c r="M1599" s="11"/>
      <c r="N1599" s="11"/>
      <c r="O1599" s="11"/>
      <c r="P1599" s="11"/>
      <c r="Q1599" s="11"/>
      <c r="R1599" s="11"/>
      <c r="EZ1599" s="14"/>
      <c r="FA1599" s="14"/>
      <c r="FB1599" s="14"/>
      <c r="FC1599" s="14"/>
      <c r="FD1599" s="14"/>
      <c r="FE1599" s="14"/>
      <c r="FF1599" s="14"/>
      <c r="FG1599" s="14"/>
      <c r="FH1599" s="14"/>
      <c r="FI1599" s="14"/>
      <c r="FJ1599" s="14"/>
      <c r="FK1599" s="14"/>
      <c r="FL1599" s="14"/>
      <c r="FM1599" s="14"/>
      <c r="FN1599" s="14"/>
      <c r="FO1599" s="14"/>
      <c r="FP1599" s="14"/>
      <c r="FQ1599" s="14"/>
      <c r="FR1599" s="14"/>
      <c r="FS1599" s="14"/>
      <c r="FT1599" s="14"/>
      <c r="FU1599" s="14"/>
      <c r="FV1599" s="14"/>
      <c r="FW1599" s="14"/>
      <c r="FX1599" s="14"/>
      <c r="FY1599" s="14"/>
      <c r="FZ1599" s="14"/>
      <c r="GA1599" s="14"/>
      <c r="GB1599" s="14"/>
      <c r="GC1599" s="14"/>
      <c r="GD1599" s="14"/>
      <c r="GE1599" s="14"/>
    </row>
    <row r="1600" spans="1:187" x14ac:dyDescent="0.2">
      <c r="A1600" s="3"/>
      <c r="B1600" s="3"/>
      <c r="C1600" s="11"/>
      <c r="D1600" s="11"/>
      <c r="E1600" s="11"/>
      <c r="F1600" s="11"/>
      <c r="G1600" s="11"/>
      <c r="H1600" s="11"/>
      <c r="I1600" s="11"/>
      <c r="J1600" s="11"/>
      <c r="K1600" s="11"/>
      <c r="L1600" s="11"/>
      <c r="M1600" s="11"/>
      <c r="N1600" s="11"/>
      <c r="O1600" s="11"/>
      <c r="P1600" s="11"/>
      <c r="Q1600" s="11"/>
      <c r="R1600" s="11"/>
      <c r="EZ1600" s="4"/>
      <c r="FA1600" s="4"/>
      <c r="FB1600" s="4"/>
      <c r="FC1600" s="4"/>
      <c r="FD1600" s="4"/>
      <c r="FE1600" s="4"/>
      <c r="FF1600" s="4"/>
      <c r="FG1600" s="4"/>
      <c r="FH1600" s="4"/>
      <c r="FI1600" s="4"/>
      <c r="FJ1600" s="4"/>
      <c r="FK1600" s="4"/>
      <c r="FL1600" s="4"/>
      <c r="FM1600" s="4"/>
      <c r="FN1600" s="4"/>
      <c r="FO1600" s="4"/>
      <c r="FP1600" s="4"/>
      <c r="FQ1600" s="4"/>
      <c r="FR1600" s="4"/>
      <c r="FS1600" s="4"/>
      <c r="FT1600" s="4"/>
      <c r="FU1600" s="4"/>
      <c r="FV1600" s="4"/>
      <c r="FW1600" s="4"/>
      <c r="FX1600" s="4"/>
      <c r="FY1600" s="4"/>
      <c r="FZ1600" s="4"/>
      <c r="GA1600" s="4"/>
      <c r="GB1600" s="4"/>
      <c r="GC1600" s="4"/>
      <c r="GD1600" s="4"/>
      <c r="GE1600" s="4"/>
    </row>
    <row r="1601" spans="1:187" x14ac:dyDescent="0.2">
      <c r="A1601" s="3"/>
      <c r="B1601" s="3"/>
      <c r="C1601" s="11"/>
      <c r="D1601" s="11"/>
      <c r="E1601" s="11"/>
      <c r="F1601" s="11"/>
      <c r="G1601" s="11"/>
      <c r="H1601" s="11"/>
      <c r="I1601" s="11"/>
      <c r="J1601" s="11"/>
      <c r="K1601" s="11"/>
      <c r="L1601" s="11"/>
      <c r="M1601" s="11"/>
      <c r="N1601" s="11"/>
      <c r="O1601" s="11"/>
      <c r="P1601" s="11"/>
      <c r="Q1601" s="11"/>
      <c r="R1601" s="11"/>
      <c r="EZ1601" s="4"/>
      <c r="FA1601" s="4"/>
      <c r="FB1601" s="4"/>
      <c r="FC1601" s="4"/>
      <c r="FD1601" s="4"/>
      <c r="FE1601" s="4"/>
      <c r="FF1601" s="4"/>
      <c r="FG1601" s="4"/>
      <c r="FH1601" s="4"/>
      <c r="FI1601" s="4"/>
      <c r="FJ1601" s="4"/>
      <c r="FK1601" s="4"/>
      <c r="FL1601" s="4"/>
      <c r="FM1601" s="4"/>
      <c r="FN1601" s="4"/>
      <c r="FO1601" s="4"/>
      <c r="FP1601" s="4"/>
      <c r="FQ1601" s="4"/>
      <c r="FR1601" s="4"/>
      <c r="FS1601" s="4"/>
      <c r="FT1601" s="4"/>
      <c r="FU1601" s="4"/>
      <c r="FV1601" s="4"/>
      <c r="FW1601" s="4"/>
      <c r="FX1601" s="4"/>
      <c r="FY1601" s="4"/>
      <c r="FZ1601" s="4"/>
      <c r="GA1601" s="4"/>
      <c r="GB1601" s="4"/>
      <c r="GC1601" s="4"/>
      <c r="GD1601" s="4"/>
      <c r="GE1601" s="4"/>
    </row>
    <row r="1602" spans="1:187" x14ac:dyDescent="0.2">
      <c r="A1602" s="3"/>
      <c r="B1602" s="3"/>
      <c r="C1602" s="11"/>
      <c r="D1602" s="11"/>
      <c r="E1602" s="11"/>
      <c r="F1602" s="11"/>
      <c r="G1602" s="11"/>
      <c r="H1602" s="11"/>
      <c r="I1602" s="11"/>
      <c r="J1602" s="11"/>
      <c r="K1602" s="11"/>
      <c r="L1602" s="11"/>
      <c r="M1602" s="11"/>
      <c r="N1602" s="11"/>
      <c r="O1602" s="11"/>
      <c r="P1602" s="11"/>
      <c r="Q1602" s="11"/>
      <c r="R1602" s="11"/>
      <c r="EZ1602" s="13"/>
      <c r="FA1602" s="13"/>
      <c r="FB1602" s="13"/>
      <c r="FC1602" s="13"/>
      <c r="FD1602" s="13"/>
      <c r="FE1602" s="13"/>
      <c r="FF1602" s="13"/>
      <c r="FG1602" s="13"/>
      <c r="FH1602" s="13"/>
      <c r="FI1602" s="13"/>
      <c r="FJ1602" s="13"/>
      <c r="FK1602" s="13"/>
      <c r="FL1602" s="13"/>
      <c r="FM1602" s="13"/>
      <c r="FN1602" s="13"/>
      <c r="FO1602" s="13"/>
      <c r="FP1602" s="13"/>
      <c r="FQ1602" s="13"/>
      <c r="FR1602" s="13"/>
      <c r="FS1602" s="13"/>
      <c r="FT1602" s="13"/>
      <c r="FU1602" s="13"/>
      <c r="FV1602" s="13"/>
      <c r="FW1602" s="13"/>
      <c r="FX1602" s="13"/>
      <c r="FY1602" s="13"/>
      <c r="FZ1602" s="13"/>
      <c r="GA1602" s="13"/>
      <c r="GB1602" s="13"/>
      <c r="GC1602" s="13"/>
      <c r="GD1602" s="13"/>
      <c r="GE1602" s="13"/>
    </row>
    <row r="1603" spans="1:187" x14ac:dyDescent="0.2">
      <c r="A1603" s="3"/>
      <c r="B1603" s="3"/>
      <c r="C1603" s="11"/>
      <c r="D1603" s="11"/>
      <c r="E1603" s="11"/>
      <c r="F1603" s="11"/>
      <c r="G1603" s="11"/>
      <c r="H1603" s="11"/>
      <c r="I1603" s="11"/>
      <c r="J1603" s="11"/>
      <c r="K1603" s="11"/>
      <c r="L1603" s="11"/>
      <c r="M1603" s="11"/>
      <c r="N1603" s="11"/>
      <c r="O1603" s="11"/>
      <c r="P1603" s="11"/>
      <c r="Q1603" s="11"/>
      <c r="R1603" s="11"/>
      <c r="EZ1603" s="14"/>
      <c r="FA1603" s="14"/>
      <c r="FB1603" s="14"/>
      <c r="FC1603" s="14"/>
      <c r="FD1603" s="14"/>
      <c r="FE1603" s="14"/>
      <c r="FF1603" s="14"/>
      <c r="FG1603" s="14"/>
      <c r="FH1603" s="14"/>
      <c r="FI1603" s="14"/>
      <c r="FJ1603" s="14"/>
      <c r="FK1603" s="14"/>
      <c r="FL1603" s="14"/>
      <c r="FM1603" s="14"/>
      <c r="FN1603" s="14"/>
      <c r="FO1603" s="14"/>
      <c r="FP1603" s="14"/>
      <c r="FQ1603" s="14"/>
      <c r="FR1603" s="14"/>
      <c r="FS1603" s="14"/>
      <c r="FT1603" s="14"/>
      <c r="FU1603" s="14"/>
      <c r="FV1603" s="14"/>
      <c r="FW1603" s="14"/>
      <c r="FX1603" s="14"/>
      <c r="FY1603" s="14"/>
      <c r="FZ1603" s="14"/>
      <c r="GA1603" s="14"/>
      <c r="GB1603" s="14"/>
      <c r="GC1603" s="14"/>
      <c r="GD1603" s="14"/>
      <c r="GE1603" s="14"/>
    </row>
    <row r="1604" spans="1:187" x14ac:dyDescent="0.2">
      <c r="A1604" s="3"/>
      <c r="B1604" s="3"/>
      <c r="C1604" s="11"/>
      <c r="D1604" s="11"/>
      <c r="E1604" s="11"/>
      <c r="F1604" s="11"/>
      <c r="G1604" s="11"/>
      <c r="H1604" s="11"/>
      <c r="I1604" s="11"/>
      <c r="J1604" s="11"/>
      <c r="K1604" s="11"/>
      <c r="L1604" s="11"/>
      <c r="M1604" s="11"/>
      <c r="N1604" s="11"/>
      <c r="O1604" s="11"/>
      <c r="P1604" s="11"/>
      <c r="Q1604" s="11"/>
      <c r="R1604" s="11"/>
      <c r="EZ1604" s="4"/>
      <c r="FA1604" s="4"/>
      <c r="FB1604" s="4"/>
      <c r="FC1604" s="4"/>
      <c r="FD1604" s="4"/>
      <c r="FE1604" s="4"/>
      <c r="FF1604" s="4"/>
      <c r="FG1604" s="4"/>
      <c r="FH1604" s="4"/>
      <c r="FI1604" s="4"/>
      <c r="FJ1604" s="4"/>
      <c r="FK1604" s="4"/>
      <c r="FL1604" s="4"/>
      <c r="FM1604" s="4"/>
      <c r="FN1604" s="4"/>
      <c r="FO1604" s="4"/>
      <c r="FP1604" s="4"/>
      <c r="FQ1604" s="4"/>
      <c r="FR1604" s="4"/>
      <c r="FS1604" s="4"/>
      <c r="FT1604" s="4"/>
      <c r="FU1604" s="4"/>
      <c r="FV1604" s="4"/>
      <c r="FW1604" s="4"/>
      <c r="FX1604" s="4"/>
      <c r="FY1604" s="4"/>
      <c r="FZ1604" s="4"/>
      <c r="GA1604" s="4"/>
      <c r="GB1604" s="4"/>
      <c r="GC1604" s="4"/>
      <c r="GD1604" s="4"/>
      <c r="GE1604" s="4"/>
    </row>
    <row r="1605" spans="1:187" x14ac:dyDescent="0.2">
      <c r="A1605" s="3"/>
      <c r="B1605" s="3"/>
      <c r="C1605" s="11"/>
      <c r="D1605" s="11"/>
      <c r="E1605" s="11"/>
      <c r="F1605" s="11"/>
      <c r="G1605" s="11"/>
      <c r="H1605" s="11"/>
      <c r="I1605" s="11"/>
      <c r="J1605" s="11"/>
      <c r="K1605" s="11"/>
      <c r="L1605" s="11"/>
      <c r="M1605" s="11"/>
      <c r="N1605" s="11"/>
      <c r="O1605" s="11"/>
      <c r="P1605" s="11"/>
      <c r="Q1605" s="11"/>
      <c r="R1605" s="11"/>
      <c r="EZ1605" s="4"/>
      <c r="FA1605" s="4"/>
      <c r="FB1605" s="4"/>
      <c r="FC1605" s="4"/>
      <c r="FD1605" s="4"/>
      <c r="FE1605" s="4"/>
      <c r="FF1605" s="4"/>
      <c r="FG1605" s="4"/>
      <c r="FH1605" s="4"/>
      <c r="FI1605" s="4"/>
      <c r="FJ1605" s="4"/>
      <c r="FK1605" s="4"/>
      <c r="FL1605" s="4"/>
      <c r="FM1605" s="4"/>
      <c r="FN1605" s="4"/>
      <c r="FO1605" s="4"/>
      <c r="FP1605" s="4"/>
      <c r="FQ1605" s="4"/>
      <c r="FR1605" s="4"/>
      <c r="FS1605" s="4"/>
      <c r="FT1605" s="4"/>
      <c r="FU1605" s="4"/>
      <c r="FV1605" s="4"/>
      <c r="FW1605" s="4"/>
      <c r="FX1605" s="4"/>
      <c r="FY1605" s="4"/>
      <c r="FZ1605" s="4"/>
      <c r="GA1605" s="4"/>
      <c r="GB1605" s="4"/>
      <c r="GC1605" s="4"/>
      <c r="GD1605" s="4"/>
      <c r="GE1605" s="4"/>
    </row>
    <row r="1606" spans="1:187" x14ac:dyDescent="0.2">
      <c r="A1606" s="3"/>
      <c r="B1606" s="3"/>
      <c r="C1606" s="11"/>
      <c r="D1606" s="11"/>
      <c r="E1606" s="11"/>
      <c r="F1606" s="11"/>
      <c r="G1606" s="11"/>
      <c r="H1606" s="11"/>
      <c r="I1606" s="11"/>
      <c r="J1606" s="11"/>
      <c r="K1606" s="11"/>
      <c r="L1606" s="11"/>
      <c r="M1606" s="11"/>
      <c r="N1606" s="11"/>
      <c r="O1606" s="11"/>
      <c r="P1606" s="11"/>
      <c r="Q1606" s="11"/>
      <c r="R1606" s="11"/>
      <c r="EZ1606" s="13"/>
      <c r="FA1606" s="13"/>
      <c r="FB1606" s="13"/>
      <c r="FC1606" s="13"/>
      <c r="FD1606" s="13"/>
      <c r="FE1606" s="13"/>
      <c r="FF1606" s="13"/>
      <c r="FG1606" s="13"/>
      <c r="FH1606" s="13"/>
      <c r="FI1606" s="13"/>
      <c r="FJ1606" s="13"/>
      <c r="FK1606" s="13"/>
      <c r="FL1606" s="13"/>
      <c r="FM1606" s="13"/>
      <c r="FN1606" s="13"/>
      <c r="FO1606" s="13"/>
      <c r="FP1606" s="13"/>
      <c r="FQ1606" s="13"/>
      <c r="FR1606" s="13"/>
      <c r="FS1606" s="13"/>
      <c r="FT1606" s="13"/>
      <c r="FU1606" s="13"/>
      <c r="FV1606" s="13"/>
      <c r="FW1606" s="13"/>
      <c r="FX1606" s="13"/>
      <c r="FY1606" s="13"/>
      <c r="FZ1606" s="13"/>
      <c r="GA1606" s="13"/>
      <c r="GB1606" s="13"/>
      <c r="GC1606" s="13"/>
      <c r="GD1606" s="13"/>
      <c r="GE1606" s="13"/>
    </row>
    <row r="1607" spans="1:187" x14ac:dyDescent="0.2">
      <c r="A1607" s="3"/>
      <c r="B1607" s="3"/>
      <c r="C1607" s="11"/>
      <c r="D1607" s="11"/>
      <c r="E1607" s="11"/>
      <c r="F1607" s="11"/>
      <c r="G1607" s="11"/>
      <c r="H1607" s="11"/>
      <c r="I1607" s="11"/>
      <c r="J1607" s="11"/>
      <c r="K1607" s="11"/>
      <c r="L1607" s="11"/>
      <c r="M1607" s="11"/>
      <c r="N1607" s="11"/>
      <c r="O1607" s="11"/>
      <c r="P1607" s="11"/>
      <c r="Q1607" s="11"/>
      <c r="R1607" s="11"/>
      <c r="EZ1607" s="14"/>
      <c r="FA1607" s="14"/>
      <c r="FB1607" s="14"/>
      <c r="FC1607" s="14"/>
      <c r="FD1607" s="14"/>
      <c r="FE1607" s="14"/>
      <c r="FF1607" s="14"/>
      <c r="FG1607" s="14"/>
      <c r="FH1607" s="14"/>
      <c r="FI1607" s="14"/>
      <c r="FJ1607" s="14"/>
      <c r="FK1607" s="14"/>
      <c r="FL1607" s="14"/>
      <c r="FM1607" s="14"/>
      <c r="FN1607" s="14"/>
      <c r="FO1607" s="14"/>
      <c r="FP1607" s="14"/>
      <c r="FQ1607" s="14"/>
      <c r="FR1607" s="14"/>
      <c r="FS1607" s="14"/>
      <c r="FT1607" s="14"/>
      <c r="FU1607" s="14"/>
      <c r="FV1607" s="14"/>
      <c r="FW1607" s="14"/>
      <c r="FX1607" s="14"/>
      <c r="FY1607" s="14"/>
      <c r="FZ1607" s="14"/>
      <c r="GA1607" s="14"/>
      <c r="GB1607" s="14"/>
      <c r="GC1607" s="14"/>
      <c r="GD1607" s="14"/>
      <c r="GE1607" s="14"/>
    </row>
    <row r="1608" spans="1:187" x14ac:dyDescent="0.2">
      <c r="A1608" s="3"/>
      <c r="B1608" s="3"/>
      <c r="C1608" s="11"/>
      <c r="D1608" s="11"/>
      <c r="E1608" s="11"/>
      <c r="F1608" s="11"/>
      <c r="G1608" s="11"/>
      <c r="H1608" s="11"/>
      <c r="I1608" s="11"/>
      <c r="J1608" s="11"/>
      <c r="K1608" s="11"/>
      <c r="L1608" s="11"/>
      <c r="M1608" s="11"/>
      <c r="N1608" s="11"/>
      <c r="O1608" s="11"/>
      <c r="P1608" s="11"/>
      <c r="Q1608" s="11"/>
      <c r="R1608" s="11"/>
      <c r="EZ1608" s="4"/>
      <c r="FA1608" s="4"/>
      <c r="FB1608" s="4"/>
      <c r="FC1608" s="4"/>
      <c r="FD1608" s="4"/>
      <c r="FE1608" s="4"/>
      <c r="FF1608" s="4"/>
      <c r="FG1608" s="4"/>
      <c r="FH1608" s="4"/>
      <c r="FI1608" s="4"/>
      <c r="FJ1608" s="4"/>
      <c r="FK1608" s="4"/>
      <c r="FL1608" s="4"/>
      <c r="FM1608" s="4"/>
      <c r="FN1608" s="4"/>
      <c r="FO1608" s="4"/>
      <c r="FP1608" s="4"/>
      <c r="FQ1608" s="4"/>
      <c r="FR1608" s="4"/>
      <c r="FS1608" s="4"/>
      <c r="FT1608" s="4"/>
      <c r="FU1608" s="4"/>
      <c r="FV1608" s="4"/>
      <c r="FW1608" s="4"/>
      <c r="FX1608" s="4"/>
      <c r="FY1608" s="4"/>
      <c r="FZ1608" s="4"/>
      <c r="GA1608" s="4"/>
      <c r="GB1608" s="4"/>
      <c r="GC1608" s="4"/>
      <c r="GD1608" s="4"/>
      <c r="GE1608" s="4"/>
    </row>
    <row r="1609" spans="1:187" x14ac:dyDescent="0.2">
      <c r="A1609" s="3"/>
      <c r="B1609" s="3"/>
      <c r="C1609" s="11"/>
      <c r="D1609" s="11"/>
      <c r="E1609" s="11"/>
      <c r="F1609" s="11"/>
      <c r="G1609" s="11"/>
      <c r="H1609" s="11"/>
      <c r="I1609" s="11"/>
      <c r="J1609" s="11"/>
      <c r="K1609" s="11"/>
      <c r="L1609" s="11"/>
      <c r="M1609" s="11"/>
      <c r="N1609" s="11"/>
      <c r="O1609" s="11"/>
      <c r="P1609" s="11"/>
      <c r="Q1609" s="11"/>
      <c r="R1609" s="11"/>
      <c r="EZ1609" s="4"/>
      <c r="FA1609" s="4"/>
      <c r="FB1609" s="4"/>
      <c r="FC1609" s="4"/>
      <c r="FD1609" s="4"/>
      <c r="FE1609" s="4"/>
      <c r="FF1609" s="4"/>
      <c r="FG1609" s="4"/>
      <c r="FH1609" s="4"/>
      <c r="FI1609" s="4"/>
      <c r="FJ1609" s="4"/>
      <c r="FK1609" s="4"/>
      <c r="FL1609" s="4"/>
      <c r="FM1609" s="4"/>
      <c r="FN1609" s="4"/>
      <c r="FO1609" s="4"/>
      <c r="FP1609" s="4"/>
      <c r="FQ1609" s="4"/>
      <c r="FR1609" s="4"/>
      <c r="FS1609" s="4"/>
      <c r="FT1609" s="4"/>
      <c r="FU1609" s="4"/>
      <c r="FV1609" s="4"/>
      <c r="FW1609" s="4"/>
      <c r="FX1609" s="4"/>
      <c r="FY1609" s="4"/>
      <c r="FZ1609" s="4"/>
      <c r="GA1609" s="4"/>
      <c r="GB1609" s="4"/>
      <c r="GC1609" s="4"/>
      <c r="GD1609" s="4"/>
      <c r="GE1609" s="4"/>
    </row>
    <row r="1610" spans="1:187" x14ac:dyDescent="0.2">
      <c r="A1610" s="3"/>
      <c r="B1610" s="3"/>
      <c r="C1610" s="11"/>
      <c r="D1610" s="11"/>
      <c r="E1610" s="11"/>
      <c r="F1610" s="11"/>
      <c r="G1610" s="11"/>
      <c r="H1610" s="11"/>
      <c r="I1610" s="11"/>
      <c r="J1610" s="11"/>
      <c r="K1610" s="11"/>
      <c r="L1610" s="11"/>
      <c r="M1610" s="11"/>
      <c r="N1610" s="11"/>
      <c r="O1610" s="11"/>
      <c r="P1610" s="11"/>
      <c r="Q1610" s="11"/>
      <c r="R1610" s="11"/>
      <c r="EZ1610" s="13"/>
      <c r="FA1610" s="13"/>
      <c r="FB1610" s="13"/>
      <c r="FC1610" s="13"/>
      <c r="FD1610" s="13"/>
      <c r="FE1610" s="13"/>
      <c r="FF1610" s="13"/>
      <c r="FG1610" s="13"/>
      <c r="FH1610" s="13"/>
      <c r="FI1610" s="13"/>
      <c r="FJ1610" s="13"/>
      <c r="FK1610" s="13"/>
      <c r="FL1610" s="13"/>
      <c r="FM1610" s="13"/>
      <c r="FN1610" s="13"/>
      <c r="FO1610" s="13"/>
      <c r="FP1610" s="13"/>
      <c r="FQ1610" s="13"/>
      <c r="FR1610" s="13"/>
      <c r="FS1610" s="13"/>
      <c r="FT1610" s="13"/>
      <c r="FU1610" s="13"/>
      <c r="FV1610" s="13"/>
      <c r="FW1610" s="13"/>
      <c r="FX1610" s="13"/>
      <c r="FY1610" s="13"/>
      <c r="FZ1610" s="13"/>
      <c r="GA1610" s="13"/>
      <c r="GB1610" s="13"/>
      <c r="GC1610" s="13"/>
      <c r="GD1610" s="13"/>
      <c r="GE1610" s="13"/>
    </row>
    <row r="1611" spans="1:187" x14ac:dyDescent="0.2">
      <c r="A1611" s="3"/>
      <c r="B1611" s="3"/>
      <c r="C1611" s="11"/>
      <c r="D1611" s="11"/>
      <c r="E1611" s="11"/>
      <c r="F1611" s="11"/>
      <c r="G1611" s="11"/>
      <c r="H1611" s="11"/>
      <c r="I1611" s="11"/>
      <c r="J1611" s="11"/>
      <c r="K1611" s="11"/>
      <c r="L1611" s="11"/>
      <c r="M1611" s="11"/>
      <c r="N1611" s="11"/>
      <c r="O1611" s="11"/>
      <c r="P1611" s="11"/>
      <c r="Q1611" s="11"/>
      <c r="R1611" s="11"/>
      <c r="EZ1611" s="14"/>
      <c r="FA1611" s="14"/>
      <c r="FB1611" s="14"/>
      <c r="FC1611" s="14"/>
      <c r="FD1611" s="14"/>
      <c r="FE1611" s="14"/>
      <c r="FF1611" s="14"/>
      <c r="FG1611" s="14"/>
      <c r="FH1611" s="14"/>
      <c r="FI1611" s="14"/>
      <c r="FJ1611" s="14"/>
      <c r="FK1611" s="14"/>
      <c r="FL1611" s="14"/>
      <c r="FM1611" s="14"/>
      <c r="FN1611" s="14"/>
      <c r="FO1611" s="14"/>
      <c r="FP1611" s="14"/>
      <c r="FQ1611" s="14"/>
      <c r="FR1611" s="14"/>
      <c r="FS1611" s="14"/>
      <c r="FT1611" s="14"/>
      <c r="FU1611" s="14"/>
      <c r="FV1611" s="14"/>
      <c r="FW1611" s="14"/>
      <c r="FX1611" s="14"/>
      <c r="FY1611" s="14"/>
      <c r="FZ1611" s="14"/>
      <c r="GA1611" s="14"/>
      <c r="GB1611" s="14"/>
      <c r="GC1611" s="14"/>
      <c r="GD1611" s="14"/>
      <c r="GE1611" s="14"/>
    </row>
    <row r="1612" spans="1:187" x14ac:dyDescent="0.2">
      <c r="A1612" s="3"/>
      <c r="B1612" s="3"/>
      <c r="C1612" s="11"/>
      <c r="D1612" s="11"/>
      <c r="E1612" s="11"/>
      <c r="F1612" s="11"/>
      <c r="G1612" s="11"/>
      <c r="H1612" s="11"/>
      <c r="I1612" s="11"/>
      <c r="J1612" s="11"/>
      <c r="K1612" s="11"/>
      <c r="L1612" s="11"/>
      <c r="M1612" s="11"/>
      <c r="N1612" s="11"/>
      <c r="O1612" s="11"/>
      <c r="P1612" s="11"/>
      <c r="Q1612" s="11"/>
      <c r="R1612" s="11"/>
      <c r="EZ1612" s="4"/>
      <c r="FA1612" s="4"/>
      <c r="FB1612" s="4"/>
      <c r="FC1612" s="4"/>
      <c r="FD1612" s="4"/>
      <c r="FE1612" s="4"/>
      <c r="FF1612" s="4"/>
      <c r="FG1612" s="4"/>
      <c r="FH1612" s="4"/>
      <c r="FI1612" s="4"/>
      <c r="FJ1612" s="4"/>
      <c r="FK1612" s="4"/>
      <c r="FL1612" s="4"/>
      <c r="FM1612" s="4"/>
      <c r="FN1612" s="4"/>
      <c r="FO1612" s="4"/>
      <c r="FP1612" s="4"/>
      <c r="FQ1612" s="4"/>
      <c r="FR1612" s="4"/>
      <c r="FS1612" s="4"/>
      <c r="FT1612" s="4"/>
      <c r="FU1612" s="4"/>
      <c r="FV1612" s="4"/>
      <c r="FW1612" s="4"/>
      <c r="FX1612" s="4"/>
      <c r="FY1612" s="4"/>
      <c r="FZ1612" s="4"/>
      <c r="GA1612" s="4"/>
      <c r="GB1612" s="4"/>
      <c r="GC1612" s="4"/>
      <c r="GD1612" s="4"/>
      <c r="GE1612" s="4"/>
    </row>
    <row r="1613" spans="1:187" x14ac:dyDescent="0.2">
      <c r="A1613" s="3"/>
      <c r="B1613" s="3"/>
      <c r="C1613" s="11"/>
      <c r="D1613" s="11"/>
      <c r="E1613" s="11"/>
      <c r="F1613" s="11"/>
      <c r="G1613" s="11"/>
      <c r="H1613" s="11"/>
      <c r="I1613" s="11"/>
      <c r="J1613" s="11"/>
      <c r="K1613" s="11"/>
      <c r="L1613" s="11"/>
      <c r="M1613" s="11"/>
      <c r="N1613" s="11"/>
      <c r="O1613" s="11"/>
      <c r="P1613" s="11"/>
      <c r="Q1613" s="11"/>
      <c r="R1613" s="11"/>
      <c r="EZ1613" s="4"/>
      <c r="FA1613" s="4"/>
      <c r="FB1613" s="4"/>
      <c r="FC1613" s="4"/>
      <c r="FD1613" s="4"/>
      <c r="FE1613" s="4"/>
      <c r="FF1613" s="4"/>
      <c r="FG1613" s="4"/>
      <c r="FH1613" s="4"/>
      <c r="FI1613" s="4"/>
      <c r="FJ1613" s="4"/>
      <c r="FK1613" s="4"/>
      <c r="FL1613" s="4"/>
      <c r="FM1613" s="4"/>
      <c r="FN1613" s="4"/>
      <c r="FO1613" s="4"/>
      <c r="FP1613" s="4"/>
      <c r="FQ1613" s="4"/>
      <c r="FR1613" s="4"/>
      <c r="FS1613" s="4"/>
      <c r="FT1613" s="4"/>
      <c r="FU1613" s="4"/>
      <c r="FV1613" s="4"/>
      <c r="FW1613" s="4"/>
      <c r="FX1613" s="4"/>
      <c r="FY1613" s="4"/>
      <c r="FZ1613" s="4"/>
      <c r="GA1613" s="4"/>
      <c r="GB1613" s="4"/>
      <c r="GC1613" s="4"/>
      <c r="GD1613" s="4"/>
      <c r="GE1613" s="4"/>
    </row>
    <row r="1614" spans="1:187" x14ac:dyDescent="0.2">
      <c r="A1614" s="3"/>
      <c r="B1614" s="3"/>
      <c r="C1614" s="11"/>
      <c r="D1614" s="11"/>
      <c r="E1614" s="11"/>
      <c r="F1614" s="11"/>
      <c r="G1614" s="11"/>
      <c r="H1614" s="11"/>
      <c r="I1614" s="11"/>
      <c r="J1614" s="11"/>
      <c r="K1614" s="11"/>
      <c r="L1614" s="11"/>
      <c r="M1614" s="11"/>
      <c r="N1614" s="11"/>
      <c r="O1614" s="11"/>
      <c r="P1614" s="11"/>
      <c r="Q1614" s="11"/>
      <c r="R1614" s="11"/>
      <c r="EZ1614" s="13"/>
      <c r="FA1614" s="13"/>
      <c r="FB1614" s="13"/>
      <c r="FC1614" s="13"/>
      <c r="FD1614" s="13"/>
      <c r="FE1614" s="13"/>
      <c r="FF1614" s="13"/>
      <c r="FG1614" s="13"/>
      <c r="FH1614" s="13"/>
      <c r="FI1614" s="13"/>
      <c r="FJ1614" s="13"/>
      <c r="FK1614" s="13"/>
      <c r="FL1614" s="13"/>
      <c r="FM1614" s="13"/>
      <c r="FN1614" s="13"/>
      <c r="FO1614" s="13"/>
      <c r="FP1614" s="13"/>
      <c r="FQ1614" s="13"/>
      <c r="FR1614" s="13"/>
      <c r="FS1614" s="13"/>
      <c r="FT1614" s="13"/>
      <c r="FU1614" s="13"/>
      <c r="FV1614" s="13"/>
      <c r="FW1614" s="13"/>
      <c r="FX1614" s="13"/>
      <c r="FY1614" s="13"/>
      <c r="FZ1614" s="13"/>
      <c r="GA1614" s="13"/>
      <c r="GB1614" s="13"/>
      <c r="GC1614" s="13"/>
      <c r="GD1614" s="13"/>
      <c r="GE1614" s="13"/>
    </row>
    <row r="1615" spans="1:187" x14ac:dyDescent="0.2">
      <c r="A1615" s="3"/>
      <c r="B1615" s="3"/>
      <c r="C1615" s="11"/>
      <c r="D1615" s="11"/>
      <c r="E1615" s="11"/>
      <c r="F1615" s="11"/>
      <c r="G1615" s="11"/>
      <c r="H1615" s="11"/>
      <c r="I1615" s="11"/>
      <c r="J1615" s="11"/>
      <c r="K1615" s="11"/>
      <c r="L1615" s="11"/>
      <c r="M1615" s="11"/>
      <c r="N1615" s="11"/>
      <c r="O1615" s="11"/>
      <c r="P1615" s="11"/>
      <c r="Q1615" s="11"/>
      <c r="R1615" s="11"/>
      <c r="EZ1615" s="14"/>
      <c r="FA1615" s="14"/>
      <c r="FB1615" s="14"/>
      <c r="FC1615" s="14"/>
      <c r="FD1615" s="14"/>
      <c r="FE1615" s="14"/>
      <c r="FF1615" s="14"/>
      <c r="FG1615" s="14"/>
      <c r="FH1615" s="14"/>
      <c r="FI1615" s="14"/>
      <c r="FJ1615" s="14"/>
      <c r="FK1615" s="14"/>
      <c r="FL1615" s="14"/>
      <c r="FM1615" s="14"/>
      <c r="FN1615" s="14"/>
      <c r="FO1615" s="14"/>
      <c r="FP1615" s="14"/>
      <c r="FQ1615" s="14"/>
      <c r="FR1615" s="14"/>
      <c r="FS1615" s="14"/>
      <c r="FT1615" s="14"/>
      <c r="FU1615" s="14"/>
      <c r="FV1615" s="14"/>
      <c r="FW1615" s="14"/>
      <c r="FX1615" s="14"/>
      <c r="FY1615" s="14"/>
      <c r="FZ1615" s="14"/>
      <c r="GA1615" s="14"/>
      <c r="GB1615" s="14"/>
      <c r="GC1615" s="14"/>
      <c r="GD1615" s="14"/>
      <c r="GE1615" s="14"/>
    </row>
    <row r="1616" spans="1:187" x14ac:dyDescent="0.2">
      <c r="A1616" s="3"/>
      <c r="B1616" s="3"/>
      <c r="C1616" s="11"/>
      <c r="D1616" s="11"/>
      <c r="E1616" s="11"/>
      <c r="F1616" s="11"/>
      <c r="G1616" s="11"/>
      <c r="H1616" s="11"/>
      <c r="I1616" s="11"/>
      <c r="J1616" s="11"/>
      <c r="K1616" s="11"/>
      <c r="L1616" s="11"/>
      <c r="M1616" s="11"/>
      <c r="N1616" s="11"/>
      <c r="O1616" s="11"/>
      <c r="P1616" s="11"/>
      <c r="Q1616" s="11"/>
      <c r="R1616" s="11"/>
      <c r="EZ1616" s="4"/>
      <c r="FA1616" s="4"/>
      <c r="FB1616" s="4"/>
      <c r="FC1616" s="4"/>
      <c r="FD1616" s="4"/>
      <c r="FE1616" s="4"/>
      <c r="FF1616" s="4"/>
      <c r="FG1616" s="4"/>
      <c r="FH1616" s="4"/>
      <c r="FI1616" s="4"/>
      <c r="FJ1616" s="4"/>
      <c r="FK1616" s="4"/>
      <c r="FL1616" s="4"/>
      <c r="FM1616" s="4"/>
      <c r="FN1616" s="4"/>
      <c r="FO1616" s="4"/>
      <c r="FP1616" s="4"/>
      <c r="FQ1616" s="4"/>
      <c r="FR1616" s="4"/>
      <c r="FS1616" s="4"/>
      <c r="FT1616" s="4"/>
      <c r="FU1616" s="4"/>
      <c r="FV1616" s="4"/>
      <c r="FW1616" s="4"/>
      <c r="FX1616" s="4"/>
      <c r="FY1616" s="4"/>
      <c r="FZ1616" s="4"/>
      <c r="GA1616" s="4"/>
      <c r="GB1616" s="4"/>
      <c r="GC1616" s="4"/>
      <c r="GD1616" s="4"/>
      <c r="GE1616" s="4"/>
    </row>
    <row r="1617" spans="1:187" x14ac:dyDescent="0.2">
      <c r="A1617" s="3"/>
      <c r="B1617" s="3"/>
      <c r="C1617" s="11"/>
      <c r="D1617" s="11"/>
      <c r="E1617" s="11"/>
      <c r="F1617" s="11"/>
      <c r="G1617" s="11"/>
      <c r="H1617" s="11"/>
      <c r="I1617" s="11"/>
      <c r="J1617" s="11"/>
      <c r="K1617" s="11"/>
      <c r="L1617" s="11"/>
      <c r="M1617" s="11"/>
      <c r="N1617" s="11"/>
      <c r="O1617" s="11"/>
      <c r="P1617" s="11"/>
      <c r="Q1617" s="11"/>
      <c r="R1617" s="11"/>
      <c r="EZ1617" s="4"/>
      <c r="FA1617" s="4"/>
      <c r="FB1617" s="4"/>
      <c r="FC1617" s="4"/>
      <c r="FD1617" s="4"/>
      <c r="FE1617" s="4"/>
      <c r="FF1617" s="4"/>
      <c r="FG1617" s="4"/>
      <c r="FH1617" s="4"/>
      <c r="FI1617" s="4"/>
      <c r="FJ1617" s="4"/>
      <c r="FK1617" s="4"/>
      <c r="FL1617" s="4"/>
      <c r="FM1617" s="4"/>
      <c r="FN1617" s="4"/>
      <c r="FO1617" s="4"/>
      <c r="FP1617" s="4"/>
      <c r="FQ1617" s="4"/>
      <c r="FR1617" s="4"/>
      <c r="FS1617" s="4"/>
      <c r="FT1617" s="4"/>
      <c r="FU1617" s="4"/>
      <c r="FV1617" s="4"/>
      <c r="FW1617" s="4"/>
      <c r="FX1617" s="4"/>
      <c r="FY1617" s="4"/>
      <c r="FZ1617" s="4"/>
      <c r="GA1617" s="4"/>
      <c r="GB1617" s="4"/>
      <c r="GC1617" s="4"/>
      <c r="GD1617" s="4"/>
      <c r="GE1617" s="4"/>
    </row>
    <row r="1618" spans="1:187" x14ac:dyDescent="0.2">
      <c r="A1618" s="3"/>
      <c r="B1618" s="3"/>
      <c r="C1618" s="11"/>
      <c r="D1618" s="11"/>
      <c r="E1618" s="11"/>
      <c r="F1618" s="11"/>
      <c r="G1618" s="11"/>
      <c r="H1618" s="11"/>
      <c r="I1618" s="11"/>
      <c r="J1618" s="11"/>
      <c r="K1618" s="11"/>
      <c r="L1618" s="11"/>
      <c r="M1618" s="11"/>
      <c r="N1618" s="11"/>
      <c r="O1618" s="11"/>
      <c r="P1618" s="11"/>
      <c r="Q1618" s="11"/>
      <c r="R1618" s="11"/>
      <c r="EZ1618" s="13"/>
      <c r="FA1618" s="13"/>
      <c r="FB1618" s="13"/>
      <c r="FC1618" s="13"/>
      <c r="FD1618" s="13"/>
      <c r="FE1618" s="13"/>
      <c r="FF1618" s="13"/>
      <c r="FG1618" s="13"/>
      <c r="FH1618" s="13"/>
      <c r="FI1618" s="13"/>
      <c r="FJ1618" s="13"/>
      <c r="FK1618" s="13"/>
      <c r="FL1618" s="13"/>
      <c r="FM1618" s="13"/>
      <c r="FN1618" s="13"/>
      <c r="FO1618" s="13"/>
      <c r="FP1618" s="13"/>
      <c r="FQ1618" s="13"/>
      <c r="FR1618" s="13"/>
      <c r="FS1618" s="13"/>
      <c r="FT1618" s="13"/>
      <c r="FU1618" s="13"/>
      <c r="FV1618" s="13"/>
      <c r="FW1618" s="13"/>
      <c r="FX1618" s="13"/>
      <c r="FY1618" s="13"/>
      <c r="FZ1618" s="13"/>
      <c r="GA1618" s="13"/>
      <c r="GB1618" s="13"/>
      <c r="GC1618" s="13"/>
      <c r="GD1618" s="13"/>
      <c r="GE1618" s="13"/>
    </row>
    <row r="1619" spans="1:187" x14ac:dyDescent="0.2">
      <c r="A1619" s="3"/>
      <c r="B1619" s="3"/>
      <c r="C1619" s="11"/>
      <c r="D1619" s="11"/>
      <c r="E1619" s="11"/>
      <c r="F1619" s="11"/>
      <c r="G1619" s="11"/>
      <c r="H1619" s="11"/>
      <c r="I1619" s="11"/>
      <c r="J1619" s="11"/>
      <c r="K1619" s="11"/>
      <c r="L1619" s="11"/>
      <c r="M1619" s="11"/>
      <c r="N1619" s="11"/>
      <c r="O1619" s="11"/>
      <c r="P1619" s="11"/>
      <c r="Q1619" s="11"/>
      <c r="R1619" s="11"/>
      <c r="EZ1619" s="14"/>
      <c r="FA1619" s="14"/>
      <c r="FB1619" s="14"/>
      <c r="FC1619" s="14"/>
      <c r="FD1619" s="14"/>
      <c r="FE1619" s="14"/>
      <c r="FF1619" s="14"/>
      <c r="FG1619" s="14"/>
      <c r="FH1619" s="14"/>
      <c r="FI1619" s="14"/>
      <c r="FJ1619" s="14"/>
      <c r="FK1619" s="14"/>
      <c r="FL1619" s="14"/>
      <c r="FM1619" s="14"/>
      <c r="FN1619" s="14"/>
      <c r="FO1619" s="14"/>
      <c r="FP1619" s="14"/>
      <c r="FQ1619" s="14"/>
      <c r="FR1619" s="14"/>
      <c r="FS1619" s="14"/>
      <c r="FT1619" s="14"/>
      <c r="FU1619" s="14"/>
      <c r="FV1619" s="14"/>
      <c r="FW1619" s="14"/>
      <c r="FX1619" s="14"/>
      <c r="FY1619" s="14"/>
      <c r="FZ1619" s="14"/>
      <c r="GA1619" s="14"/>
      <c r="GB1619" s="14"/>
      <c r="GC1619" s="14"/>
      <c r="GD1619" s="14"/>
      <c r="GE1619" s="14"/>
    </row>
    <row r="1620" spans="1:187" x14ac:dyDescent="0.2">
      <c r="A1620" s="3"/>
      <c r="B1620" s="3"/>
      <c r="C1620" s="11"/>
      <c r="D1620" s="11"/>
      <c r="E1620" s="11"/>
      <c r="F1620" s="11"/>
      <c r="G1620" s="11"/>
      <c r="H1620" s="11"/>
      <c r="I1620" s="11"/>
      <c r="J1620" s="11"/>
      <c r="K1620" s="11"/>
      <c r="L1620" s="11"/>
      <c r="M1620" s="11"/>
      <c r="N1620" s="11"/>
      <c r="O1620" s="11"/>
      <c r="P1620" s="11"/>
      <c r="Q1620" s="11"/>
      <c r="R1620" s="11"/>
      <c r="EZ1620" s="4"/>
      <c r="FA1620" s="4"/>
      <c r="FB1620" s="4"/>
      <c r="FC1620" s="4"/>
      <c r="FD1620" s="4"/>
      <c r="FE1620" s="4"/>
      <c r="FF1620" s="4"/>
      <c r="FG1620" s="4"/>
      <c r="FH1620" s="4"/>
      <c r="FI1620" s="4"/>
      <c r="FJ1620" s="4"/>
      <c r="FK1620" s="4"/>
      <c r="FL1620" s="4"/>
      <c r="FM1620" s="4"/>
      <c r="FN1620" s="4"/>
      <c r="FO1620" s="4"/>
      <c r="FP1620" s="4"/>
      <c r="FQ1620" s="4"/>
      <c r="FR1620" s="4"/>
      <c r="FS1620" s="4"/>
      <c r="FT1620" s="4"/>
      <c r="FU1620" s="4"/>
      <c r="FV1620" s="4"/>
      <c r="FW1620" s="4"/>
      <c r="FX1620" s="4"/>
      <c r="FY1620" s="4"/>
      <c r="FZ1620" s="4"/>
      <c r="GA1620" s="4"/>
      <c r="GB1620" s="4"/>
      <c r="GC1620" s="4"/>
      <c r="GD1620" s="4"/>
      <c r="GE1620" s="4"/>
    </row>
    <row r="1621" spans="1:187" x14ac:dyDescent="0.2">
      <c r="A1621" s="3"/>
      <c r="B1621" s="3"/>
      <c r="C1621" s="11"/>
      <c r="D1621" s="11"/>
      <c r="E1621" s="11"/>
      <c r="F1621" s="11"/>
      <c r="G1621" s="11"/>
      <c r="H1621" s="11"/>
      <c r="I1621" s="11"/>
      <c r="J1621" s="11"/>
      <c r="K1621" s="11"/>
      <c r="L1621" s="11"/>
      <c r="M1621" s="11"/>
      <c r="N1621" s="11"/>
      <c r="O1621" s="11"/>
      <c r="P1621" s="11"/>
      <c r="Q1621" s="11"/>
      <c r="R1621" s="11"/>
      <c r="EZ1621" s="4"/>
      <c r="FA1621" s="4"/>
      <c r="FB1621" s="4"/>
      <c r="FC1621" s="4"/>
      <c r="FD1621" s="4"/>
      <c r="FE1621" s="4"/>
      <c r="FF1621" s="4"/>
      <c r="FG1621" s="4"/>
      <c r="FH1621" s="4"/>
      <c r="FI1621" s="4"/>
      <c r="FJ1621" s="4"/>
      <c r="FK1621" s="4"/>
      <c r="FL1621" s="4"/>
      <c r="FM1621" s="4"/>
      <c r="FN1621" s="4"/>
      <c r="FO1621" s="4"/>
      <c r="FP1621" s="4"/>
      <c r="FQ1621" s="4"/>
      <c r="FR1621" s="4"/>
      <c r="FS1621" s="4"/>
      <c r="FT1621" s="4"/>
      <c r="FU1621" s="4"/>
      <c r="FV1621" s="4"/>
      <c r="FW1621" s="4"/>
      <c r="FX1621" s="4"/>
      <c r="FY1621" s="4"/>
      <c r="FZ1621" s="4"/>
      <c r="GA1621" s="4"/>
      <c r="GB1621" s="4"/>
      <c r="GC1621" s="4"/>
      <c r="GD1621" s="4"/>
      <c r="GE1621" s="4"/>
    </row>
    <row r="1622" spans="1:187" x14ac:dyDescent="0.2">
      <c r="A1622" s="3"/>
      <c r="B1622" s="3"/>
      <c r="C1622" s="11"/>
      <c r="D1622" s="11"/>
      <c r="E1622" s="11"/>
      <c r="F1622" s="11"/>
      <c r="G1622" s="11"/>
      <c r="H1622" s="11"/>
      <c r="I1622" s="11"/>
      <c r="J1622" s="11"/>
      <c r="K1622" s="11"/>
      <c r="L1622" s="11"/>
      <c r="M1622" s="11"/>
      <c r="N1622" s="11"/>
      <c r="O1622" s="11"/>
      <c r="P1622" s="11"/>
      <c r="Q1622" s="11"/>
      <c r="R1622" s="11"/>
      <c r="EZ1622" s="13"/>
      <c r="FA1622" s="13"/>
      <c r="FB1622" s="13"/>
      <c r="FC1622" s="13"/>
      <c r="FD1622" s="13"/>
      <c r="FE1622" s="13"/>
      <c r="FF1622" s="13"/>
      <c r="FG1622" s="13"/>
      <c r="FH1622" s="13"/>
      <c r="FI1622" s="13"/>
      <c r="FJ1622" s="13"/>
      <c r="FK1622" s="13"/>
      <c r="FL1622" s="13"/>
      <c r="FM1622" s="13"/>
      <c r="FN1622" s="13"/>
      <c r="FO1622" s="13"/>
      <c r="FP1622" s="13"/>
      <c r="FQ1622" s="13"/>
      <c r="FR1622" s="13"/>
      <c r="FS1622" s="13"/>
      <c r="FT1622" s="13"/>
      <c r="FU1622" s="13"/>
      <c r="FV1622" s="13"/>
      <c r="FW1622" s="13"/>
      <c r="FX1622" s="13"/>
      <c r="FY1622" s="13"/>
      <c r="FZ1622" s="13"/>
      <c r="GA1622" s="13"/>
      <c r="GB1622" s="13"/>
      <c r="GC1622" s="13"/>
      <c r="GD1622" s="13"/>
      <c r="GE1622" s="13"/>
    </row>
    <row r="1623" spans="1:187" x14ac:dyDescent="0.2">
      <c r="A1623" s="3"/>
      <c r="B1623" s="3"/>
      <c r="C1623" s="11"/>
      <c r="D1623" s="11"/>
      <c r="E1623" s="11"/>
      <c r="F1623" s="11"/>
      <c r="G1623" s="11"/>
      <c r="H1623" s="11"/>
      <c r="I1623" s="11"/>
      <c r="J1623" s="11"/>
      <c r="K1623" s="11"/>
      <c r="L1623" s="11"/>
      <c r="M1623" s="11"/>
      <c r="N1623" s="11"/>
      <c r="O1623" s="11"/>
      <c r="P1623" s="11"/>
      <c r="Q1623" s="11"/>
      <c r="R1623" s="11"/>
      <c r="EZ1623" s="14"/>
      <c r="FA1623" s="14"/>
      <c r="FB1623" s="14"/>
      <c r="FC1623" s="14"/>
      <c r="FD1623" s="14"/>
      <c r="FE1623" s="14"/>
      <c r="FF1623" s="14"/>
      <c r="FG1623" s="14"/>
      <c r="FH1623" s="14"/>
      <c r="FI1623" s="14"/>
      <c r="FJ1623" s="14"/>
      <c r="FK1623" s="14"/>
      <c r="FL1623" s="14"/>
      <c r="FM1623" s="14"/>
      <c r="FN1623" s="14"/>
      <c r="FO1623" s="14"/>
      <c r="FP1623" s="14"/>
      <c r="FQ1623" s="14"/>
      <c r="FR1623" s="14"/>
      <c r="FS1623" s="14"/>
      <c r="FT1623" s="14"/>
      <c r="FU1623" s="14"/>
      <c r="FV1623" s="14"/>
      <c r="FW1623" s="14"/>
      <c r="FX1623" s="14"/>
      <c r="FY1623" s="14"/>
      <c r="FZ1623" s="14"/>
      <c r="GA1623" s="14"/>
      <c r="GB1623" s="14"/>
      <c r="GC1623" s="14"/>
      <c r="GD1623" s="14"/>
      <c r="GE1623" s="14"/>
    </row>
    <row r="1624" spans="1:187" x14ac:dyDescent="0.2">
      <c r="A1624" s="3"/>
      <c r="B1624" s="3"/>
      <c r="C1624" s="11"/>
      <c r="D1624" s="11"/>
      <c r="E1624" s="11"/>
      <c r="F1624" s="11"/>
      <c r="G1624" s="11"/>
      <c r="H1624" s="11"/>
      <c r="I1624" s="11"/>
      <c r="J1624" s="11"/>
      <c r="K1624" s="11"/>
      <c r="L1624" s="11"/>
      <c r="M1624" s="11"/>
      <c r="N1624" s="11"/>
      <c r="O1624" s="11"/>
      <c r="P1624" s="11"/>
      <c r="Q1624" s="11"/>
      <c r="R1624" s="11"/>
      <c r="EZ1624" s="4"/>
      <c r="FA1624" s="4"/>
      <c r="FB1624" s="4"/>
      <c r="FC1624" s="4"/>
      <c r="FD1624" s="4"/>
      <c r="FE1624" s="4"/>
      <c r="FF1624" s="4"/>
      <c r="FG1624" s="4"/>
      <c r="FH1624" s="4"/>
      <c r="FI1624" s="4"/>
      <c r="FJ1624" s="4"/>
      <c r="FK1624" s="4"/>
      <c r="FL1624" s="4"/>
      <c r="FM1624" s="4"/>
      <c r="FN1624" s="4"/>
      <c r="FO1624" s="4"/>
      <c r="FP1624" s="4"/>
      <c r="FQ1624" s="4"/>
      <c r="FR1624" s="4"/>
      <c r="FS1624" s="4"/>
      <c r="FT1624" s="4"/>
      <c r="FU1624" s="4"/>
      <c r="FV1624" s="4"/>
      <c r="FW1624" s="4"/>
      <c r="FX1624" s="4"/>
      <c r="FY1624" s="4"/>
      <c r="FZ1624" s="4"/>
      <c r="GA1624" s="4"/>
      <c r="GB1624" s="4"/>
      <c r="GC1624" s="4"/>
      <c r="GD1624" s="4"/>
      <c r="GE1624" s="4"/>
    </row>
    <row r="1625" spans="1:187" x14ac:dyDescent="0.2">
      <c r="A1625" s="3"/>
      <c r="B1625" s="3"/>
      <c r="C1625" s="11"/>
      <c r="D1625" s="11"/>
      <c r="E1625" s="11"/>
      <c r="F1625" s="11"/>
      <c r="G1625" s="11"/>
      <c r="H1625" s="11"/>
      <c r="I1625" s="11"/>
      <c r="J1625" s="11"/>
      <c r="K1625" s="11"/>
      <c r="L1625" s="11"/>
      <c r="M1625" s="11"/>
      <c r="N1625" s="11"/>
      <c r="O1625" s="11"/>
      <c r="P1625" s="11"/>
      <c r="Q1625" s="11"/>
      <c r="R1625" s="11"/>
      <c r="EZ1625" s="4"/>
      <c r="FA1625" s="4"/>
      <c r="FB1625" s="4"/>
      <c r="FC1625" s="4"/>
      <c r="FD1625" s="4"/>
      <c r="FE1625" s="4"/>
      <c r="FF1625" s="4"/>
      <c r="FG1625" s="4"/>
      <c r="FH1625" s="4"/>
      <c r="FI1625" s="4"/>
      <c r="FJ1625" s="4"/>
      <c r="FK1625" s="4"/>
      <c r="FL1625" s="4"/>
      <c r="FM1625" s="4"/>
      <c r="FN1625" s="4"/>
      <c r="FO1625" s="4"/>
      <c r="FP1625" s="4"/>
      <c r="FQ1625" s="4"/>
      <c r="FR1625" s="4"/>
      <c r="FS1625" s="4"/>
      <c r="FT1625" s="4"/>
      <c r="FU1625" s="4"/>
      <c r="FV1625" s="4"/>
      <c r="FW1625" s="4"/>
      <c r="FX1625" s="4"/>
      <c r="FY1625" s="4"/>
      <c r="FZ1625" s="4"/>
      <c r="GA1625" s="4"/>
      <c r="GB1625" s="4"/>
      <c r="GC1625" s="4"/>
      <c r="GD1625" s="4"/>
      <c r="GE1625" s="4"/>
    </row>
    <row r="1626" spans="1:187" x14ac:dyDescent="0.2">
      <c r="A1626" s="3"/>
      <c r="B1626" s="3"/>
      <c r="C1626" s="11"/>
      <c r="D1626" s="11"/>
      <c r="E1626" s="11"/>
      <c r="F1626" s="11"/>
      <c r="G1626" s="11"/>
      <c r="H1626" s="11"/>
      <c r="I1626" s="11"/>
      <c r="J1626" s="11"/>
      <c r="K1626" s="11"/>
      <c r="L1626" s="11"/>
      <c r="M1626" s="11"/>
      <c r="N1626" s="11"/>
      <c r="O1626" s="11"/>
      <c r="P1626" s="11"/>
      <c r="Q1626" s="11"/>
      <c r="R1626" s="11"/>
      <c r="EZ1626" s="13"/>
      <c r="FA1626" s="13"/>
      <c r="FB1626" s="13"/>
      <c r="FC1626" s="13"/>
      <c r="FD1626" s="13"/>
      <c r="FE1626" s="13"/>
      <c r="FF1626" s="13"/>
      <c r="FG1626" s="13"/>
      <c r="FH1626" s="13"/>
      <c r="FI1626" s="13"/>
      <c r="FJ1626" s="13"/>
      <c r="FK1626" s="13"/>
      <c r="FL1626" s="13"/>
      <c r="FM1626" s="13"/>
      <c r="FN1626" s="13"/>
      <c r="FO1626" s="13"/>
      <c r="FP1626" s="13"/>
      <c r="FQ1626" s="13"/>
      <c r="FR1626" s="13"/>
      <c r="FS1626" s="13"/>
      <c r="FT1626" s="13"/>
      <c r="FU1626" s="13"/>
      <c r="FV1626" s="13"/>
      <c r="FW1626" s="13"/>
      <c r="FX1626" s="13"/>
      <c r="FY1626" s="13"/>
      <c r="FZ1626" s="13"/>
      <c r="GA1626" s="13"/>
      <c r="GB1626" s="13"/>
      <c r="GC1626" s="13"/>
      <c r="GD1626" s="13"/>
      <c r="GE1626" s="13"/>
    </row>
    <row r="1627" spans="1:187" x14ac:dyDescent="0.2">
      <c r="A1627" s="3"/>
      <c r="B1627" s="3"/>
      <c r="C1627" s="11"/>
      <c r="D1627" s="11"/>
      <c r="E1627" s="11"/>
      <c r="F1627" s="11"/>
      <c r="G1627" s="11"/>
      <c r="H1627" s="11"/>
      <c r="I1627" s="11"/>
      <c r="J1627" s="11"/>
      <c r="K1627" s="11"/>
      <c r="L1627" s="11"/>
      <c r="M1627" s="11"/>
      <c r="N1627" s="11"/>
      <c r="O1627" s="11"/>
      <c r="P1627" s="11"/>
      <c r="Q1627" s="11"/>
      <c r="R1627" s="11"/>
      <c r="EZ1627" s="14"/>
      <c r="FA1627" s="14"/>
      <c r="FB1627" s="14"/>
      <c r="FC1627" s="14"/>
      <c r="FD1627" s="14"/>
      <c r="FE1627" s="14"/>
      <c r="FF1627" s="14"/>
      <c r="FG1627" s="14"/>
      <c r="FH1627" s="14"/>
      <c r="FI1627" s="14"/>
      <c r="FJ1627" s="14"/>
      <c r="FK1627" s="14"/>
      <c r="FL1627" s="14"/>
      <c r="FM1627" s="14"/>
      <c r="FN1627" s="14"/>
      <c r="FO1627" s="14"/>
      <c r="FP1627" s="14"/>
      <c r="FQ1627" s="14"/>
      <c r="FR1627" s="14"/>
      <c r="FS1627" s="14"/>
      <c r="FT1627" s="14"/>
      <c r="FU1627" s="14"/>
      <c r="FV1627" s="14"/>
      <c r="FW1627" s="14"/>
      <c r="FX1627" s="14"/>
      <c r="FY1627" s="14"/>
      <c r="FZ1627" s="14"/>
      <c r="GA1627" s="14"/>
      <c r="GB1627" s="14"/>
      <c r="GC1627" s="14"/>
      <c r="GD1627" s="14"/>
      <c r="GE1627" s="14"/>
    </row>
    <row r="1628" spans="1:187" x14ac:dyDescent="0.2">
      <c r="A1628" s="3"/>
      <c r="B1628" s="3"/>
      <c r="C1628" s="11"/>
      <c r="D1628" s="11"/>
      <c r="E1628" s="11"/>
      <c r="F1628" s="11"/>
      <c r="G1628" s="11"/>
      <c r="H1628" s="11"/>
      <c r="I1628" s="11"/>
      <c r="J1628" s="11"/>
      <c r="K1628" s="11"/>
      <c r="L1628" s="11"/>
      <c r="M1628" s="11"/>
      <c r="N1628" s="11"/>
      <c r="O1628" s="11"/>
      <c r="P1628" s="11"/>
      <c r="Q1628" s="11"/>
      <c r="R1628" s="11"/>
      <c r="EZ1628" s="4"/>
      <c r="FA1628" s="4"/>
      <c r="FB1628" s="4"/>
      <c r="FC1628" s="4"/>
      <c r="FD1628" s="4"/>
      <c r="FE1628" s="4"/>
      <c r="FF1628" s="4"/>
      <c r="FG1628" s="4"/>
      <c r="FH1628" s="4"/>
      <c r="FI1628" s="4"/>
      <c r="FJ1628" s="4"/>
      <c r="FK1628" s="4"/>
      <c r="FL1628" s="4"/>
      <c r="FM1628" s="4"/>
      <c r="FN1628" s="4"/>
      <c r="FO1628" s="4"/>
      <c r="FP1628" s="4"/>
      <c r="FQ1628" s="4"/>
      <c r="FR1628" s="4"/>
      <c r="FS1628" s="4"/>
      <c r="FT1628" s="4"/>
      <c r="FU1628" s="4"/>
      <c r="FV1628" s="4"/>
      <c r="FW1628" s="4"/>
      <c r="FX1628" s="4"/>
      <c r="FY1628" s="4"/>
      <c r="FZ1628" s="4"/>
      <c r="GA1628" s="4"/>
      <c r="GB1628" s="4"/>
      <c r="GC1628" s="4"/>
      <c r="GD1628" s="4"/>
      <c r="GE1628" s="4"/>
    </row>
    <row r="1629" spans="1:187" x14ac:dyDescent="0.2">
      <c r="A1629" s="3"/>
      <c r="B1629" s="3"/>
      <c r="C1629" s="11"/>
      <c r="D1629" s="11"/>
      <c r="E1629" s="11"/>
      <c r="F1629" s="11"/>
      <c r="G1629" s="11"/>
      <c r="H1629" s="11"/>
      <c r="I1629" s="11"/>
      <c r="J1629" s="11"/>
      <c r="K1629" s="11"/>
      <c r="L1629" s="11"/>
      <c r="M1629" s="11"/>
      <c r="N1629" s="11"/>
      <c r="O1629" s="11"/>
      <c r="P1629" s="11"/>
      <c r="Q1629" s="11"/>
      <c r="R1629" s="11"/>
      <c r="EZ1629" s="4"/>
      <c r="FA1629" s="4"/>
      <c r="FB1629" s="4"/>
      <c r="FC1629" s="4"/>
      <c r="FD1629" s="4"/>
      <c r="FE1629" s="4"/>
      <c r="FF1629" s="4"/>
      <c r="FG1629" s="4"/>
      <c r="FH1629" s="4"/>
      <c r="FI1629" s="4"/>
      <c r="FJ1629" s="4"/>
      <c r="FK1629" s="4"/>
      <c r="FL1629" s="4"/>
      <c r="FM1629" s="4"/>
      <c r="FN1629" s="4"/>
      <c r="FO1629" s="4"/>
      <c r="FP1629" s="4"/>
      <c r="FQ1629" s="4"/>
      <c r="FR1629" s="4"/>
      <c r="FS1629" s="4"/>
      <c r="FT1629" s="4"/>
      <c r="FU1629" s="4"/>
      <c r="FV1629" s="4"/>
      <c r="FW1629" s="4"/>
      <c r="FX1629" s="4"/>
      <c r="FY1629" s="4"/>
      <c r="FZ1629" s="4"/>
      <c r="GA1629" s="4"/>
      <c r="GB1629" s="4"/>
      <c r="GC1629" s="4"/>
      <c r="GD1629" s="4"/>
      <c r="GE1629" s="4"/>
    </row>
    <row r="1630" spans="1:187" x14ac:dyDescent="0.2">
      <c r="A1630" s="3"/>
      <c r="B1630" s="3"/>
      <c r="C1630" s="11"/>
      <c r="D1630" s="11"/>
      <c r="E1630" s="11"/>
      <c r="F1630" s="11"/>
      <c r="G1630" s="11"/>
      <c r="H1630" s="11"/>
      <c r="I1630" s="11"/>
      <c r="J1630" s="11"/>
      <c r="K1630" s="11"/>
      <c r="L1630" s="11"/>
      <c r="M1630" s="11"/>
      <c r="N1630" s="11"/>
      <c r="O1630" s="11"/>
      <c r="P1630" s="11"/>
      <c r="Q1630" s="11"/>
      <c r="R1630" s="11"/>
      <c r="EZ1630" s="13"/>
      <c r="FA1630" s="13"/>
      <c r="FB1630" s="13"/>
      <c r="FC1630" s="13"/>
      <c r="FD1630" s="13"/>
      <c r="FE1630" s="13"/>
      <c r="FF1630" s="13"/>
      <c r="FG1630" s="13"/>
      <c r="FH1630" s="13"/>
      <c r="FI1630" s="13"/>
      <c r="FJ1630" s="13"/>
      <c r="FK1630" s="13"/>
      <c r="FL1630" s="13"/>
      <c r="FM1630" s="13"/>
      <c r="FN1630" s="13"/>
      <c r="FO1630" s="13"/>
      <c r="FP1630" s="13"/>
      <c r="FQ1630" s="13"/>
      <c r="FR1630" s="13"/>
      <c r="FS1630" s="13"/>
      <c r="FT1630" s="13"/>
      <c r="FU1630" s="13"/>
      <c r="FV1630" s="13"/>
      <c r="FW1630" s="13"/>
      <c r="FX1630" s="13"/>
      <c r="FY1630" s="13"/>
      <c r="FZ1630" s="13"/>
      <c r="GA1630" s="13"/>
      <c r="GB1630" s="13"/>
      <c r="GC1630" s="13"/>
      <c r="GD1630" s="13"/>
      <c r="GE1630" s="13"/>
    </row>
    <row r="1631" spans="1:187" x14ac:dyDescent="0.2">
      <c r="A1631" s="3"/>
      <c r="B1631" s="3"/>
      <c r="C1631" s="11"/>
      <c r="D1631" s="11"/>
      <c r="E1631" s="11"/>
      <c r="F1631" s="11"/>
      <c r="G1631" s="11"/>
      <c r="H1631" s="11"/>
      <c r="I1631" s="11"/>
      <c r="J1631" s="11"/>
      <c r="K1631" s="11"/>
      <c r="L1631" s="11"/>
      <c r="M1631" s="11"/>
      <c r="N1631" s="11"/>
      <c r="O1631" s="11"/>
      <c r="P1631" s="11"/>
      <c r="Q1631" s="11"/>
      <c r="R1631" s="11"/>
      <c r="EZ1631" s="14"/>
      <c r="FA1631" s="14"/>
      <c r="FB1631" s="14"/>
      <c r="FC1631" s="14"/>
      <c r="FD1631" s="14"/>
      <c r="FE1631" s="14"/>
      <c r="FF1631" s="14"/>
      <c r="FG1631" s="14"/>
      <c r="FH1631" s="14"/>
      <c r="FI1631" s="14"/>
      <c r="FJ1631" s="14"/>
      <c r="FK1631" s="14"/>
      <c r="FL1631" s="14"/>
      <c r="FM1631" s="14"/>
      <c r="FN1631" s="14"/>
      <c r="FO1631" s="14"/>
      <c r="FP1631" s="14"/>
      <c r="FQ1631" s="14"/>
      <c r="FR1631" s="14"/>
      <c r="FS1631" s="14"/>
      <c r="FT1631" s="14"/>
      <c r="FU1631" s="14"/>
      <c r="FV1631" s="14"/>
      <c r="FW1631" s="14"/>
      <c r="FX1631" s="14"/>
      <c r="FY1631" s="14"/>
      <c r="FZ1631" s="14"/>
      <c r="GA1631" s="14"/>
      <c r="GB1631" s="14"/>
      <c r="GC1631" s="14"/>
      <c r="GD1631" s="14"/>
      <c r="GE1631" s="14"/>
    </row>
    <row r="1632" spans="1:187" x14ac:dyDescent="0.2">
      <c r="A1632" s="3"/>
      <c r="B1632" s="3"/>
      <c r="C1632" s="11"/>
      <c r="D1632" s="11"/>
      <c r="E1632" s="11"/>
      <c r="F1632" s="11"/>
      <c r="G1632" s="11"/>
      <c r="H1632" s="11"/>
      <c r="I1632" s="11"/>
      <c r="J1632" s="11"/>
      <c r="K1632" s="11"/>
      <c r="L1632" s="11"/>
      <c r="M1632" s="11"/>
      <c r="N1632" s="11"/>
      <c r="O1632" s="11"/>
      <c r="P1632" s="11"/>
      <c r="Q1632" s="11"/>
      <c r="R1632" s="11"/>
      <c r="EZ1632" s="4"/>
      <c r="FA1632" s="4"/>
      <c r="FB1632" s="4"/>
      <c r="FC1632" s="4"/>
      <c r="FD1632" s="4"/>
      <c r="FE1632" s="4"/>
      <c r="FF1632" s="4"/>
      <c r="FG1632" s="4"/>
      <c r="FH1632" s="4"/>
      <c r="FI1632" s="4"/>
      <c r="FJ1632" s="4"/>
      <c r="FK1632" s="4"/>
      <c r="FL1632" s="4"/>
      <c r="FM1632" s="4"/>
      <c r="FN1632" s="4"/>
      <c r="FO1632" s="4"/>
      <c r="FP1632" s="4"/>
      <c r="FQ1632" s="4"/>
      <c r="FR1632" s="4"/>
      <c r="FS1632" s="4"/>
      <c r="FT1632" s="4"/>
      <c r="FU1632" s="4"/>
      <c r="FV1632" s="4"/>
      <c r="FW1632" s="4"/>
      <c r="FX1632" s="4"/>
      <c r="FY1632" s="4"/>
      <c r="FZ1632" s="4"/>
      <c r="GA1632" s="4"/>
      <c r="GB1632" s="4"/>
      <c r="GC1632" s="4"/>
      <c r="GD1632" s="4"/>
      <c r="GE1632" s="4"/>
    </row>
    <row r="1633" spans="1:187" x14ac:dyDescent="0.2">
      <c r="A1633" s="3"/>
      <c r="B1633" s="3"/>
      <c r="C1633" s="11"/>
      <c r="D1633" s="11"/>
      <c r="E1633" s="11"/>
      <c r="F1633" s="11"/>
      <c r="G1633" s="11"/>
      <c r="H1633" s="11"/>
      <c r="I1633" s="11"/>
      <c r="J1633" s="11"/>
      <c r="K1633" s="11"/>
      <c r="L1633" s="11"/>
      <c r="M1633" s="11"/>
      <c r="N1633" s="11"/>
      <c r="O1633" s="11"/>
      <c r="P1633" s="11"/>
      <c r="Q1633" s="11"/>
      <c r="R1633" s="11"/>
      <c r="EZ1633" s="4"/>
      <c r="FA1633" s="4"/>
      <c r="FB1633" s="4"/>
      <c r="FC1633" s="4"/>
      <c r="FD1633" s="4"/>
      <c r="FE1633" s="4"/>
      <c r="FF1633" s="4"/>
      <c r="FG1633" s="4"/>
      <c r="FH1633" s="4"/>
      <c r="FI1633" s="4"/>
      <c r="FJ1633" s="4"/>
      <c r="FK1633" s="4"/>
      <c r="FL1633" s="4"/>
      <c r="FM1633" s="4"/>
      <c r="FN1633" s="4"/>
      <c r="FO1633" s="4"/>
      <c r="FP1633" s="4"/>
      <c r="FQ1633" s="4"/>
      <c r="FR1633" s="4"/>
      <c r="FS1633" s="4"/>
      <c r="FT1633" s="4"/>
      <c r="FU1633" s="4"/>
      <c r="FV1633" s="4"/>
      <c r="FW1633" s="4"/>
      <c r="FX1633" s="4"/>
      <c r="FY1633" s="4"/>
      <c r="FZ1633" s="4"/>
      <c r="GA1633" s="4"/>
      <c r="GB1633" s="4"/>
      <c r="GC1633" s="4"/>
      <c r="GD1633" s="4"/>
      <c r="GE1633" s="4"/>
    </row>
    <row r="1634" spans="1:187" x14ac:dyDescent="0.2">
      <c r="A1634" s="3"/>
      <c r="B1634" s="3"/>
      <c r="C1634" s="11"/>
      <c r="D1634" s="11"/>
      <c r="E1634" s="11"/>
      <c r="F1634" s="11"/>
      <c r="G1634" s="11"/>
      <c r="H1634" s="11"/>
      <c r="I1634" s="11"/>
      <c r="J1634" s="11"/>
      <c r="K1634" s="11"/>
      <c r="L1634" s="11"/>
      <c r="M1634" s="11"/>
      <c r="N1634" s="11"/>
      <c r="O1634" s="11"/>
      <c r="P1634" s="11"/>
      <c r="Q1634" s="11"/>
      <c r="R1634" s="11"/>
      <c r="EZ1634" s="13"/>
      <c r="FA1634" s="13"/>
      <c r="FB1634" s="13"/>
      <c r="FC1634" s="13"/>
      <c r="FD1634" s="13"/>
      <c r="FE1634" s="13"/>
      <c r="FF1634" s="13"/>
      <c r="FG1634" s="13"/>
      <c r="FH1634" s="13"/>
      <c r="FI1634" s="13"/>
      <c r="FJ1634" s="13"/>
      <c r="FK1634" s="13"/>
      <c r="FL1634" s="13"/>
      <c r="FM1634" s="13"/>
      <c r="FN1634" s="13"/>
      <c r="FO1634" s="13"/>
      <c r="FP1634" s="13"/>
      <c r="FQ1634" s="13"/>
      <c r="FR1634" s="13"/>
      <c r="FS1634" s="13"/>
      <c r="FT1634" s="13"/>
      <c r="FU1634" s="13"/>
      <c r="FV1634" s="13"/>
      <c r="FW1634" s="13"/>
      <c r="FX1634" s="13"/>
      <c r="FY1634" s="13"/>
      <c r="FZ1634" s="13"/>
      <c r="GA1634" s="13"/>
      <c r="GB1634" s="13"/>
      <c r="GC1634" s="13"/>
      <c r="GD1634" s="13"/>
      <c r="GE1634" s="13"/>
    </row>
    <row r="1635" spans="1:187" x14ac:dyDescent="0.2">
      <c r="A1635" s="3"/>
      <c r="B1635" s="3"/>
      <c r="C1635" s="11"/>
      <c r="D1635" s="11"/>
      <c r="E1635" s="11"/>
      <c r="F1635" s="11"/>
      <c r="G1635" s="11"/>
      <c r="H1635" s="11"/>
      <c r="I1635" s="11"/>
      <c r="J1635" s="11"/>
      <c r="K1635" s="11"/>
      <c r="L1635" s="11"/>
      <c r="M1635" s="11"/>
      <c r="N1635" s="11"/>
      <c r="O1635" s="11"/>
      <c r="P1635" s="11"/>
      <c r="Q1635" s="11"/>
      <c r="R1635" s="11"/>
      <c r="EZ1635" s="14"/>
      <c r="FA1635" s="14"/>
      <c r="FB1635" s="14"/>
      <c r="FC1635" s="14"/>
      <c r="FD1635" s="14"/>
      <c r="FE1635" s="14"/>
      <c r="FF1635" s="14"/>
      <c r="FG1635" s="14"/>
      <c r="FH1635" s="14"/>
      <c r="FI1635" s="14"/>
      <c r="FJ1635" s="14"/>
      <c r="FK1635" s="14"/>
      <c r="FL1635" s="14"/>
      <c r="FM1635" s="14"/>
      <c r="FN1635" s="14"/>
      <c r="FO1635" s="14"/>
      <c r="FP1635" s="14"/>
      <c r="FQ1635" s="14"/>
      <c r="FR1635" s="14"/>
      <c r="FS1635" s="14"/>
      <c r="FT1635" s="14"/>
      <c r="FU1635" s="14"/>
      <c r="FV1635" s="14"/>
      <c r="FW1635" s="14"/>
      <c r="FX1635" s="14"/>
      <c r="FY1635" s="14"/>
      <c r="FZ1635" s="14"/>
      <c r="GA1635" s="14"/>
      <c r="GB1635" s="14"/>
      <c r="GC1635" s="14"/>
      <c r="GD1635" s="14"/>
      <c r="GE1635" s="14"/>
    </row>
    <row r="1636" spans="1:187" x14ac:dyDescent="0.2">
      <c r="A1636" s="3"/>
      <c r="B1636" s="3"/>
      <c r="C1636" s="11"/>
      <c r="D1636" s="11"/>
      <c r="E1636" s="11"/>
      <c r="F1636" s="11"/>
      <c r="G1636" s="11"/>
      <c r="H1636" s="11"/>
      <c r="I1636" s="11"/>
      <c r="J1636" s="11"/>
      <c r="K1636" s="11"/>
      <c r="L1636" s="11"/>
      <c r="M1636" s="11"/>
      <c r="N1636" s="11"/>
      <c r="O1636" s="11"/>
      <c r="P1636" s="11"/>
      <c r="Q1636" s="11"/>
      <c r="R1636" s="11"/>
      <c r="EZ1636" s="4"/>
      <c r="FA1636" s="4"/>
      <c r="FB1636" s="4"/>
      <c r="FC1636" s="4"/>
      <c r="FD1636" s="4"/>
      <c r="FE1636" s="4"/>
      <c r="FF1636" s="4"/>
      <c r="FG1636" s="4"/>
      <c r="FH1636" s="4"/>
      <c r="FI1636" s="4"/>
      <c r="FJ1636" s="4"/>
      <c r="FK1636" s="4"/>
      <c r="FL1636" s="4"/>
      <c r="FM1636" s="4"/>
      <c r="FN1636" s="4"/>
      <c r="FO1636" s="4"/>
      <c r="FP1636" s="4"/>
      <c r="FQ1636" s="4"/>
      <c r="FR1636" s="4"/>
      <c r="FS1636" s="4"/>
      <c r="FT1636" s="4"/>
      <c r="FU1636" s="4"/>
      <c r="FV1636" s="4"/>
      <c r="FW1636" s="4"/>
      <c r="FX1636" s="4"/>
      <c r="FY1636" s="4"/>
      <c r="FZ1636" s="4"/>
      <c r="GA1636" s="4"/>
      <c r="GB1636" s="4"/>
      <c r="GC1636" s="4"/>
      <c r="GD1636" s="4"/>
      <c r="GE1636" s="4"/>
    </row>
    <row r="1637" spans="1:187" x14ac:dyDescent="0.2">
      <c r="A1637" s="3"/>
      <c r="B1637" s="3"/>
      <c r="C1637" s="11"/>
      <c r="D1637" s="11"/>
      <c r="E1637" s="11"/>
      <c r="F1637" s="11"/>
      <c r="G1637" s="11"/>
      <c r="H1637" s="11"/>
      <c r="I1637" s="11"/>
      <c r="J1637" s="11"/>
      <c r="K1637" s="11"/>
      <c r="L1637" s="11"/>
      <c r="M1637" s="11"/>
      <c r="N1637" s="11"/>
      <c r="O1637" s="11"/>
      <c r="P1637" s="11"/>
      <c r="Q1637" s="11"/>
      <c r="R1637" s="11"/>
      <c r="EZ1637" s="4"/>
      <c r="FA1637" s="4"/>
      <c r="FB1637" s="4"/>
      <c r="FC1637" s="4"/>
      <c r="FD1637" s="4"/>
      <c r="FE1637" s="4"/>
      <c r="FF1637" s="4"/>
      <c r="FG1637" s="4"/>
      <c r="FH1637" s="4"/>
      <c r="FI1637" s="4"/>
      <c r="FJ1637" s="4"/>
      <c r="FK1637" s="4"/>
      <c r="FL1637" s="4"/>
      <c r="FM1637" s="4"/>
      <c r="FN1637" s="4"/>
      <c r="FO1637" s="4"/>
      <c r="FP1637" s="4"/>
      <c r="FQ1637" s="4"/>
      <c r="FR1637" s="4"/>
      <c r="FS1637" s="4"/>
      <c r="FT1637" s="4"/>
      <c r="FU1637" s="4"/>
      <c r="FV1637" s="4"/>
      <c r="FW1637" s="4"/>
      <c r="FX1637" s="4"/>
      <c r="FY1637" s="4"/>
      <c r="FZ1637" s="4"/>
      <c r="GA1637" s="4"/>
      <c r="GB1637" s="4"/>
      <c r="GC1637" s="4"/>
      <c r="GD1637" s="4"/>
      <c r="GE1637" s="4"/>
    </row>
    <row r="1638" spans="1:187" x14ac:dyDescent="0.2">
      <c r="A1638" s="3"/>
      <c r="B1638" s="3"/>
      <c r="C1638" s="11"/>
      <c r="D1638" s="11"/>
      <c r="E1638" s="11"/>
      <c r="F1638" s="11"/>
      <c r="G1638" s="11"/>
      <c r="H1638" s="11"/>
      <c r="I1638" s="11"/>
      <c r="J1638" s="11"/>
      <c r="K1638" s="11"/>
      <c r="L1638" s="11"/>
      <c r="M1638" s="11"/>
      <c r="N1638" s="11"/>
      <c r="O1638" s="11"/>
      <c r="P1638" s="11"/>
      <c r="Q1638" s="11"/>
      <c r="R1638" s="11"/>
      <c r="EZ1638" s="13"/>
      <c r="FA1638" s="13"/>
      <c r="FB1638" s="13"/>
      <c r="FC1638" s="13"/>
      <c r="FD1638" s="13"/>
      <c r="FE1638" s="13"/>
      <c r="FF1638" s="13"/>
      <c r="FG1638" s="13"/>
      <c r="FH1638" s="13"/>
      <c r="FI1638" s="13"/>
      <c r="FJ1638" s="13"/>
      <c r="FK1638" s="13"/>
      <c r="FL1638" s="13"/>
      <c r="FM1638" s="13"/>
      <c r="FN1638" s="13"/>
      <c r="FO1638" s="13"/>
      <c r="FP1638" s="13"/>
      <c r="FQ1638" s="13"/>
      <c r="FR1638" s="13"/>
      <c r="FS1638" s="13"/>
      <c r="FT1638" s="13"/>
      <c r="FU1638" s="13"/>
      <c r="FV1638" s="13"/>
      <c r="FW1638" s="13"/>
      <c r="FX1638" s="13"/>
      <c r="FY1638" s="13"/>
      <c r="FZ1638" s="13"/>
      <c r="GA1638" s="13"/>
      <c r="GB1638" s="13"/>
      <c r="GC1638" s="13"/>
      <c r="GD1638" s="13"/>
      <c r="GE1638" s="13"/>
    </row>
    <row r="1639" spans="1:187" x14ac:dyDescent="0.2">
      <c r="A1639" s="3"/>
      <c r="B1639" s="3"/>
      <c r="C1639" s="11"/>
      <c r="D1639" s="11"/>
      <c r="E1639" s="11"/>
      <c r="F1639" s="11"/>
      <c r="G1639" s="11"/>
      <c r="H1639" s="11"/>
      <c r="I1639" s="11"/>
      <c r="J1639" s="11"/>
      <c r="K1639" s="11"/>
      <c r="L1639" s="11"/>
      <c r="M1639" s="11"/>
      <c r="N1639" s="11"/>
      <c r="O1639" s="11"/>
      <c r="P1639" s="11"/>
      <c r="Q1639" s="11"/>
      <c r="R1639" s="11"/>
      <c r="EZ1639" s="14"/>
      <c r="FA1639" s="14"/>
      <c r="FB1639" s="14"/>
      <c r="FC1639" s="14"/>
      <c r="FD1639" s="14"/>
      <c r="FE1639" s="14"/>
      <c r="FF1639" s="14"/>
      <c r="FG1639" s="14"/>
      <c r="FH1639" s="14"/>
      <c r="FI1639" s="14"/>
      <c r="FJ1639" s="14"/>
      <c r="FK1639" s="14"/>
      <c r="FL1639" s="14"/>
      <c r="FM1639" s="14"/>
      <c r="FN1639" s="14"/>
      <c r="FO1639" s="14"/>
      <c r="FP1639" s="14"/>
      <c r="FQ1639" s="14"/>
      <c r="FR1639" s="14"/>
      <c r="FS1639" s="14"/>
      <c r="FT1639" s="14"/>
      <c r="FU1639" s="14"/>
      <c r="FV1639" s="14"/>
      <c r="FW1639" s="14"/>
      <c r="FX1639" s="14"/>
      <c r="FY1639" s="14"/>
      <c r="FZ1639" s="14"/>
      <c r="GA1639" s="14"/>
      <c r="GB1639" s="14"/>
      <c r="GC1639" s="14"/>
      <c r="GD1639" s="14"/>
      <c r="GE1639" s="14"/>
    </row>
    <row r="1640" spans="1:187" x14ac:dyDescent="0.2">
      <c r="A1640" s="3"/>
      <c r="B1640" s="3"/>
      <c r="C1640" s="11"/>
      <c r="D1640" s="11"/>
      <c r="E1640" s="11"/>
      <c r="F1640" s="11"/>
      <c r="G1640" s="11"/>
      <c r="H1640" s="11"/>
      <c r="I1640" s="11"/>
      <c r="J1640" s="11"/>
      <c r="K1640" s="11"/>
      <c r="L1640" s="11"/>
      <c r="M1640" s="11"/>
      <c r="N1640" s="11"/>
      <c r="O1640" s="11"/>
      <c r="P1640" s="11"/>
      <c r="Q1640" s="11"/>
      <c r="R1640" s="11"/>
      <c r="EZ1640" s="4"/>
      <c r="FA1640" s="4"/>
      <c r="FB1640" s="4"/>
      <c r="FC1640" s="4"/>
      <c r="FD1640" s="4"/>
      <c r="FE1640" s="4"/>
      <c r="FF1640" s="4"/>
      <c r="FG1640" s="4"/>
      <c r="FH1640" s="4"/>
      <c r="FI1640" s="4"/>
      <c r="FJ1640" s="4"/>
      <c r="FK1640" s="4"/>
      <c r="FL1640" s="4"/>
      <c r="FM1640" s="4"/>
      <c r="FN1640" s="4"/>
      <c r="FO1640" s="4"/>
      <c r="FP1640" s="4"/>
      <c r="FQ1640" s="4"/>
      <c r="FR1640" s="4"/>
      <c r="FS1640" s="4"/>
      <c r="FT1640" s="4"/>
      <c r="FU1640" s="4"/>
      <c r="FV1640" s="4"/>
      <c r="FW1640" s="4"/>
      <c r="FX1640" s="4"/>
      <c r="FY1640" s="4"/>
      <c r="FZ1640" s="4"/>
      <c r="GA1640" s="4"/>
      <c r="GB1640" s="4"/>
      <c r="GC1640" s="4"/>
      <c r="GD1640" s="4"/>
      <c r="GE1640" s="4"/>
    </row>
    <row r="1641" spans="1:187" x14ac:dyDescent="0.2">
      <c r="A1641" s="3"/>
      <c r="B1641" s="3"/>
      <c r="C1641" s="11"/>
      <c r="D1641" s="11"/>
      <c r="E1641" s="11"/>
      <c r="F1641" s="11"/>
      <c r="G1641" s="11"/>
      <c r="H1641" s="11"/>
      <c r="I1641" s="11"/>
      <c r="J1641" s="11"/>
      <c r="K1641" s="11"/>
      <c r="L1641" s="11"/>
      <c r="M1641" s="11"/>
      <c r="N1641" s="11"/>
      <c r="O1641" s="11"/>
      <c r="P1641" s="11"/>
      <c r="Q1641" s="11"/>
      <c r="R1641" s="11"/>
      <c r="EZ1641" s="4"/>
      <c r="FA1641" s="4"/>
      <c r="FB1641" s="4"/>
      <c r="FC1641" s="4"/>
      <c r="FD1641" s="4"/>
      <c r="FE1641" s="4"/>
      <c r="FF1641" s="4"/>
      <c r="FG1641" s="4"/>
      <c r="FH1641" s="4"/>
      <c r="FI1641" s="4"/>
      <c r="FJ1641" s="4"/>
      <c r="FK1641" s="4"/>
      <c r="FL1641" s="4"/>
      <c r="FM1641" s="4"/>
      <c r="FN1641" s="4"/>
      <c r="FO1641" s="4"/>
      <c r="FP1641" s="4"/>
      <c r="FQ1641" s="4"/>
      <c r="FR1641" s="4"/>
      <c r="FS1641" s="4"/>
      <c r="FT1641" s="4"/>
      <c r="FU1641" s="4"/>
      <c r="FV1641" s="4"/>
      <c r="FW1641" s="4"/>
      <c r="FX1641" s="4"/>
      <c r="FY1641" s="4"/>
      <c r="FZ1641" s="4"/>
      <c r="GA1641" s="4"/>
      <c r="GB1641" s="4"/>
      <c r="GC1641" s="4"/>
      <c r="GD1641" s="4"/>
      <c r="GE1641" s="4"/>
    </row>
    <row r="1642" spans="1:187" x14ac:dyDescent="0.2">
      <c r="A1642" s="3"/>
      <c r="B1642" s="3"/>
      <c r="C1642" s="11"/>
      <c r="D1642" s="11"/>
      <c r="E1642" s="11"/>
      <c r="F1642" s="11"/>
      <c r="G1642" s="11"/>
      <c r="H1642" s="11"/>
      <c r="I1642" s="11"/>
      <c r="J1642" s="11"/>
      <c r="K1642" s="11"/>
      <c r="L1642" s="11"/>
      <c r="M1642" s="11"/>
      <c r="N1642" s="11"/>
      <c r="O1642" s="11"/>
      <c r="P1642" s="11"/>
      <c r="Q1642" s="11"/>
      <c r="R1642" s="11"/>
      <c r="EZ1642" s="13"/>
      <c r="FA1642" s="13"/>
      <c r="FB1642" s="13"/>
      <c r="FC1642" s="13"/>
      <c r="FD1642" s="13"/>
      <c r="FE1642" s="13"/>
      <c r="FF1642" s="13"/>
      <c r="FG1642" s="13"/>
      <c r="FH1642" s="13"/>
      <c r="FI1642" s="13"/>
      <c r="FJ1642" s="13"/>
      <c r="FK1642" s="13"/>
      <c r="FL1642" s="13"/>
      <c r="FM1642" s="13"/>
      <c r="FN1642" s="13"/>
      <c r="FO1642" s="13"/>
      <c r="FP1642" s="13"/>
      <c r="FQ1642" s="13"/>
      <c r="FR1642" s="13"/>
      <c r="FS1642" s="13"/>
      <c r="FT1642" s="13"/>
      <c r="FU1642" s="13"/>
      <c r="FV1642" s="13"/>
      <c r="FW1642" s="13"/>
      <c r="FX1642" s="13"/>
      <c r="FY1642" s="13"/>
      <c r="FZ1642" s="13"/>
      <c r="GA1642" s="13"/>
      <c r="GB1642" s="13"/>
      <c r="GC1642" s="13"/>
      <c r="GD1642" s="13"/>
      <c r="GE1642" s="13"/>
    </row>
    <row r="1643" spans="1:187" x14ac:dyDescent="0.2">
      <c r="A1643" s="3"/>
      <c r="B1643" s="3"/>
      <c r="C1643" s="11"/>
      <c r="D1643" s="11"/>
      <c r="E1643" s="11"/>
      <c r="F1643" s="11"/>
      <c r="G1643" s="11"/>
      <c r="H1643" s="11"/>
      <c r="I1643" s="11"/>
      <c r="J1643" s="11"/>
      <c r="K1643" s="11"/>
      <c r="L1643" s="11"/>
      <c r="M1643" s="11"/>
      <c r="N1643" s="11"/>
      <c r="O1643" s="11"/>
      <c r="P1643" s="11"/>
      <c r="Q1643" s="11"/>
      <c r="R1643" s="11"/>
      <c r="EZ1643" s="14"/>
      <c r="FA1643" s="14"/>
      <c r="FB1643" s="14"/>
      <c r="FC1643" s="14"/>
      <c r="FD1643" s="14"/>
      <c r="FE1643" s="14"/>
      <c r="FF1643" s="14"/>
      <c r="FG1643" s="14"/>
      <c r="FH1643" s="14"/>
      <c r="FI1643" s="14"/>
      <c r="FJ1643" s="14"/>
      <c r="FK1643" s="14"/>
      <c r="FL1643" s="14"/>
      <c r="FM1643" s="14"/>
      <c r="FN1643" s="14"/>
      <c r="FO1643" s="14"/>
      <c r="FP1643" s="14"/>
      <c r="FQ1643" s="14"/>
      <c r="FR1643" s="14"/>
      <c r="FS1643" s="14"/>
      <c r="FT1643" s="14"/>
      <c r="FU1643" s="14"/>
      <c r="FV1643" s="14"/>
      <c r="FW1643" s="14"/>
      <c r="FX1643" s="14"/>
      <c r="FY1643" s="14"/>
      <c r="FZ1643" s="14"/>
      <c r="GA1643" s="14"/>
      <c r="GB1643" s="14"/>
      <c r="GC1643" s="14"/>
      <c r="GD1643" s="14"/>
      <c r="GE1643" s="14"/>
    </row>
    <row r="1644" spans="1:187" x14ac:dyDescent="0.2">
      <c r="A1644" s="3"/>
      <c r="B1644" s="3"/>
      <c r="C1644" s="11"/>
      <c r="D1644" s="11"/>
      <c r="E1644" s="11"/>
      <c r="F1644" s="11"/>
      <c r="G1644" s="11"/>
      <c r="H1644" s="11"/>
      <c r="I1644" s="11"/>
      <c r="J1644" s="11"/>
      <c r="K1644" s="11"/>
      <c r="L1644" s="11"/>
      <c r="M1644" s="11"/>
      <c r="N1644" s="11"/>
      <c r="O1644" s="11"/>
      <c r="P1644" s="11"/>
      <c r="Q1644" s="11"/>
      <c r="R1644" s="11"/>
      <c r="EZ1644" s="4"/>
      <c r="FA1644" s="4"/>
      <c r="FB1644" s="4"/>
      <c r="FC1644" s="4"/>
      <c r="FD1644" s="4"/>
      <c r="FE1644" s="4"/>
      <c r="FF1644" s="4"/>
      <c r="FG1644" s="4"/>
      <c r="FH1644" s="4"/>
      <c r="FI1644" s="4"/>
      <c r="FJ1644" s="4"/>
      <c r="FK1644" s="4"/>
      <c r="FL1644" s="4"/>
      <c r="FM1644" s="4"/>
      <c r="FN1644" s="4"/>
      <c r="FO1644" s="4"/>
      <c r="FP1644" s="4"/>
      <c r="FQ1644" s="4"/>
      <c r="FR1644" s="4"/>
      <c r="FS1644" s="4"/>
      <c r="FT1644" s="4"/>
      <c r="FU1644" s="4"/>
      <c r="FV1644" s="4"/>
      <c r="FW1644" s="4"/>
      <c r="FX1644" s="4"/>
      <c r="FY1644" s="4"/>
      <c r="FZ1644" s="4"/>
      <c r="GA1644" s="4"/>
      <c r="GB1644" s="4"/>
      <c r="GC1644" s="4"/>
      <c r="GD1644" s="4"/>
      <c r="GE1644" s="4"/>
    </row>
    <row r="1645" spans="1:187" x14ac:dyDescent="0.2">
      <c r="A1645" s="3"/>
      <c r="B1645" s="3"/>
      <c r="C1645" s="11"/>
      <c r="D1645" s="11"/>
      <c r="E1645" s="11"/>
      <c r="F1645" s="11"/>
      <c r="G1645" s="11"/>
      <c r="H1645" s="11"/>
      <c r="I1645" s="11"/>
      <c r="J1645" s="11"/>
      <c r="K1645" s="11"/>
      <c r="L1645" s="11"/>
      <c r="M1645" s="11"/>
      <c r="N1645" s="11"/>
      <c r="O1645" s="11"/>
      <c r="P1645" s="11"/>
      <c r="Q1645" s="11"/>
      <c r="R1645" s="11"/>
      <c r="EZ1645" s="4"/>
      <c r="FA1645" s="4"/>
      <c r="FB1645" s="4"/>
      <c r="FC1645" s="4"/>
      <c r="FD1645" s="4"/>
      <c r="FE1645" s="4"/>
      <c r="FF1645" s="4"/>
      <c r="FG1645" s="4"/>
      <c r="FH1645" s="4"/>
      <c r="FI1645" s="4"/>
      <c r="FJ1645" s="4"/>
      <c r="FK1645" s="4"/>
      <c r="FL1645" s="4"/>
      <c r="FM1645" s="4"/>
      <c r="FN1645" s="4"/>
      <c r="FO1645" s="4"/>
      <c r="FP1645" s="4"/>
      <c r="FQ1645" s="4"/>
      <c r="FR1645" s="4"/>
      <c r="FS1645" s="4"/>
      <c r="FT1645" s="4"/>
      <c r="FU1645" s="4"/>
      <c r="FV1645" s="4"/>
      <c r="FW1645" s="4"/>
      <c r="FX1645" s="4"/>
      <c r="FY1645" s="4"/>
      <c r="FZ1645" s="4"/>
      <c r="GA1645" s="4"/>
      <c r="GB1645" s="4"/>
      <c r="GC1645" s="4"/>
      <c r="GD1645" s="4"/>
      <c r="GE1645" s="4"/>
    </row>
    <row r="1646" spans="1:187" x14ac:dyDescent="0.2">
      <c r="A1646" s="3"/>
      <c r="B1646" s="3"/>
      <c r="C1646" s="11"/>
      <c r="D1646" s="11"/>
      <c r="E1646" s="11"/>
      <c r="F1646" s="11"/>
      <c r="G1646" s="11"/>
      <c r="H1646" s="11"/>
      <c r="I1646" s="11"/>
      <c r="J1646" s="11"/>
      <c r="K1646" s="11"/>
      <c r="L1646" s="11"/>
      <c r="M1646" s="11"/>
      <c r="N1646" s="11"/>
      <c r="O1646" s="11"/>
      <c r="P1646" s="11"/>
      <c r="Q1646" s="11"/>
      <c r="R1646" s="11"/>
      <c r="EZ1646" s="13"/>
      <c r="FA1646" s="13"/>
      <c r="FB1646" s="13"/>
      <c r="FC1646" s="13"/>
      <c r="FD1646" s="13"/>
      <c r="FE1646" s="13"/>
      <c r="FF1646" s="13"/>
      <c r="FG1646" s="13"/>
      <c r="FH1646" s="13"/>
      <c r="FI1646" s="13"/>
      <c r="FJ1646" s="13"/>
      <c r="FK1646" s="13"/>
      <c r="FL1646" s="13"/>
      <c r="FM1646" s="13"/>
      <c r="FN1646" s="13"/>
      <c r="FO1646" s="13"/>
      <c r="FP1646" s="13"/>
      <c r="FQ1646" s="13"/>
      <c r="FR1646" s="13"/>
      <c r="FS1646" s="13"/>
      <c r="FT1646" s="13"/>
      <c r="FU1646" s="13"/>
      <c r="FV1646" s="13"/>
      <c r="FW1646" s="13"/>
      <c r="FX1646" s="13"/>
      <c r="FY1646" s="13"/>
      <c r="FZ1646" s="13"/>
      <c r="GA1646" s="13"/>
      <c r="GB1646" s="13"/>
      <c r="GC1646" s="13"/>
      <c r="GD1646" s="13"/>
      <c r="GE1646" s="13"/>
    </row>
    <row r="1647" spans="1:187" x14ac:dyDescent="0.2">
      <c r="A1647" s="3"/>
      <c r="B1647" s="3"/>
      <c r="C1647" s="11"/>
      <c r="D1647" s="11"/>
      <c r="E1647" s="11"/>
      <c r="F1647" s="11"/>
      <c r="G1647" s="11"/>
      <c r="H1647" s="11"/>
      <c r="I1647" s="11"/>
      <c r="J1647" s="11"/>
      <c r="K1647" s="11"/>
      <c r="L1647" s="11"/>
      <c r="M1647" s="11"/>
      <c r="N1647" s="11"/>
      <c r="O1647" s="11"/>
      <c r="P1647" s="11"/>
      <c r="Q1647" s="11"/>
      <c r="R1647" s="11"/>
      <c r="EZ1647" s="14"/>
      <c r="FA1647" s="14"/>
      <c r="FB1647" s="14"/>
      <c r="FC1647" s="14"/>
      <c r="FD1647" s="14"/>
      <c r="FE1647" s="14"/>
      <c r="FF1647" s="14"/>
      <c r="FG1647" s="14"/>
      <c r="FH1647" s="14"/>
      <c r="FI1647" s="14"/>
      <c r="FJ1647" s="14"/>
      <c r="FK1647" s="14"/>
      <c r="FL1647" s="14"/>
      <c r="FM1647" s="14"/>
      <c r="FN1647" s="14"/>
      <c r="FO1647" s="14"/>
      <c r="FP1647" s="14"/>
      <c r="FQ1647" s="14"/>
      <c r="FR1647" s="14"/>
      <c r="FS1647" s="14"/>
      <c r="FT1647" s="14"/>
      <c r="FU1647" s="14"/>
      <c r="FV1647" s="14"/>
      <c r="FW1647" s="14"/>
      <c r="FX1647" s="14"/>
      <c r="FY1647" s="14"/>
      <c r="FZ1647" s="14"/>
      <c r="GA1647" s="14"/>
      <c r="GB1647" s="14"/>
      <c r="GC1647" s="14"/>
      <c r="GD1647" s="14"/>
      <c r="GE1647" s="14"/>
    </row>
    <row r="1648" spans="1:187" x14ac:dyDescent="0.2">
      <c r="A1648" s="3"/>
      <c r="B1648" s="3"/>
      <c r="C1648" s="11"/>
      <c r="D1648" s="11"/>
      <c r="E1648" s="11"/>
      <c r="F1648" s="11"/>
      <c r="G1648" s="11"/>
      <c r="H1648" s="11"/>
      <c r="I1648" s="11"/>
      <c r="J1648" s="11"/>
      <c r="K1648" s="11"/>
      <c r="L1648" s="11"/>
      <c r="M1648" s="11"/>
      <c r="N1648" s="11"/>
      <c r="O1648" s="11"/>
      <c r="P1648" s="11"/>
      <c r="Q1648" s="11"/>
      <c r="R1648" s="11"/>
      <c r="EZ1648" s="4"/>
      <c r="FA1648" s="4"/>
      <c r="FB1648" s="4"/>
      <c r="FC1648" s="4"/>
      <c r="FD1648" s="4"/>
      <c r="FE1648" s="4"/>
      <c r="FF1648" s="4"/>
      <c r="FG1648" s="4"/>
      <c r="FH1648" s="4"/>
      <c r="FI1648" s="4"/>
      <c r="FJ1648" s="4"/>
      <c r="FK1648" s="4"/>
      <c r="FL1648" s="4"/>
      <c r="FM1648" s="4"/>
      <c r="FN1648" s="4"/>
      <c r="FO1648" s="4"/>
      <c r="FP1648" s="4"/>
      <c r="FQ1648" s="4"/>
      <c r="FR1648" s="4"/>
      <c r="FS1648" s="4"/>
      <c r="FT1648" s="4"/>
      <c r="FU1648" s="4"/>
      <c r="FV1648" s="4"/>
      <c r="FW1648" s="4"/>
      <c r="FX1648" s="4"/>
      <c r="FY1648" s="4"/>
      <c r="FZ1648" s="4"/>
      <c r="GA1648" s="4"/>
      <c r="GB1648" s="4"/>
      <c r="GC1648" s="4"/>
      <c r="GD1648" s="4"/>
      <c r="GE1648" s="4"/>
    </row>
    <row r="1649" spans="1:187" x14ac:dyDescent="0.2">
      <c r="A1649" s="3"/>
      <c r="B1649" s="3"/>
      <c r="C1649" s="11"/>
      <c r="D1649" s="11"/>
      <c r="E1649" s="11"/>
      <c r="F1649" s="11"/>
      <c r="G1649" s="11"/>
      <c r="H1649" s="11"/>
      <c r="I1649" s="11"/>
      <c r="J1649" s="11"/>
      <c r="K1649" s="11"/>
      <c r="L1649" s="11"/>
      <c r="M1649" s="11"/>
      <c r="N1649" s="11"/>
      <c r="O1649" s="11"/>
      <c r="P1649" s="11"/>
      <c r="Q1649" s="11"/>
      <c r="R1649" s="11"/>
      <c r="EZ1649" s="4"/>
      <c r="FA1649" s="4"/>
      <c r="FB1649" s="4"/>
      <c r="FC1649" s="4"/>
      <c r="FD1649" s="4"/>
      <c r="FE1649" s="4"/>
      <c r="FF1649" s="4"/>
      <c r="FG1649" s="4"/>
      <c r="FH1649" s="4"/>
      <c r="FI1649" s="4"/>
      <c r="FJ1649" s="4"/>
      <c r="FK1649" s="4"/>
      <c r="FL1649" s="4"/>
      <c r="FM1649" s="4"/>
      <c r="FN1649" s="4"/>
      <c r="FO1649" s="4"/>
      <c r="FP1649" s="4"/>
      <c r="FQ1649" s="4"/>
      <c r="FR1649" s="4"/>
      <c r="FS1649" s="4"/>
      <c r="FT1649" s="4"/>
      <c r="FU1649" s="4"/>
      <c r="FV1649" s="4"/>
      <c r="FW1649" s="4"/>
      <c r="FX1649" s="4"/>
      <c r="FY1649" s="4"/>
      <c r="FZ1649" s="4"/>
      <c r="GA1649" s="4"/>
      <c r="GB1649" s="4"/>
      <c r="GC1649" s="4"/>
      <c r="GD1649" s="4"/>
      <c r="GE1649" s="4"/>
    </row>
    <row r="1650" spans="1:187" x14ac:dyDescent="0.2">
      <c r="A1650" s="3"/>
      <c r="B1650" s="3"/>
      <c r="C1650" s="11"/>
      <c r="D1650" s="11"/>
      <c r="E1650" s="11"/>
      <c r="F1650" s="11"/>
      <c r="G1650" s="11"/>
      <c r="H1650" s="11"/>
      <c r="I1650" s="11"/>
      <c r="J1650" s="11"/>
      <c r="K1650" s="11"/>
      <c r="L1650" s="11"/>
      <c r="M1650" s="11"/>
      <c r="N1650" s="11"/>
      <c r="O1650" s="11"/>
      <c r="P1650" s="11"/>
      <c r="Q1650" s="11"/>
      <c r="R1650" s="11"/>
      <c r="EZ1650" s="13"/>
      <c r="FA1650" s="13"/>
      <c r="FB1650" s="13"/>
      <c r="FC1650" s="13"/>
      <c r="FD1650" s="13"/>
      <c r="FE1650" s="13"/>
      <c r="FF1650" s="13"/>
      <c r="FG1650" s="13"/>
      <c r="FH1650" s="13"/>
      <c r="FI1650" s="13"/>
      <c r="FJ1650" s="13"/>
      <c r="FK1650" s="13"/>
      <c r="FL1650" s="13"/>
      <c r="FM1650" s="13"/>
      <c r="FN1650" s="13"/>
      <c r="FO1650" s="13"/>
      <c r="FP1650" s="13"/>
      <c r="FQ1650" s="13"/>
      <c r="FR1650" s="13"/>
      <c r="FS1650" s="13"/>
      <c r="FT1650" s="13"/>
      <c r="FU1650" s="13"/>
      <c r="FV1650" s="13"/>
      <c r="FW1650" s="13"/>
      <c r="FX1650" s="13"/>
      <c r="FY1650" s="13"/>
      <c r="FZ1650" s="13"/>
      <c r="GA1650" s="13"/>
      <c r="GB1650" s="13"/>
      <c r="GC1650" s="13"/>
      <c r="GD1650" s="13"/>
      <c r="GE1650" s="13"/>
    </row>
    <row r="1651" spans="1:187" x14ac:dyDescent="0.2">
      <c r="A1651" s="3"/>
      <c r="B1651" s="3"/>
      <c r="C1651" s="11"/>
      <c r="D1651" s="11"/>
      <c r="E1651" s="11"/>
      <c r="F1651" s="11"/>
      <c r="G1651" s="11"/>
      <c r="H1651" s="11"/>
      <c r="I1651" s="11"/>
      <c r="J1651" s="11"/>
      <c r="K1651" s="11"/>
      <c r="L1651" s="11"/>
      <c r="M1651" s="11"/>
      <c r="N1651" s="11"/>
      <c r="O1651" s="11"/>
      <c r="P1651" s="11"/>
      <c r="Q1651" s="11"/>
      <c r="R1651" s="11"/>
      <c r="EZ1651" s="14"/>
      <c r="FA1651" s="14"/>
      <c r="FB1651" s="14"/>
      <c r="FC1651" s="14"/>
      <c r="FD1651" s="14"/>
      <c r="FE1651" s="14"/>
      <c r="FF1651" s="14"/>
      <c r="FG1651" s="14"/>
      <c r="FH1651" s="14"/>
      <c r="FI1651" s="14"/>
      <c r="FJ1651" s="14"/>
      <c r="FK1651" s="14"/>
      <c r="FL1651" s="14"/>
      <c r="FM1651" s="14"/>
      <c r="FN1651" s="14"/>
      <c r="FO1651" s="14"/>
      <c r="FP1651" s="14"/>
      <c r="FQ1651" s="14"/>
      <c r="FR1651" s="14"/>
      <c r="FS1651" s="14"/>
      <c r="FT1651" s="14"/>
      <c r="FU1651" s="14"/>
      <c r="FV1651" s="14"/>
      <c r="FW1651" s="14"/>
      <c r="FX1651" s="14"/>
      <c r="FY1651" s="14"/>
      <c r="FZ1651" s="14"/>
      <c r="GA1651" s="14"/>
      <c r="GB1651" s="14"/>
      <c r="GC1651" s="14"/>
      <c r="GD1651" s="14"/>
      <c r="GE1651" s="14"/>
    </row>
    <row r="1652" spans="1:187" x14ac:dyDescent="0.2">
      <c r="A1652" s="3"/>
      <c r="B1652" s="3"/>
      <c r="C1652" s="11"/>
      <c r="D1652" s="11"/>
      <c r="E1652" s="11"/>
      <c r="F1652" s="11"/>
      <c r="G1652" s="11"/>
      <c r="H1652" s="11"/>
      <c r="I1652" s="11"/>
      <c r="J1652" s="11"/>
      <c r="K1652" s="11"/>
      <c r="L1652" s="11"/>
      <c r="M1652" s="11"/>
      <c r="N1652" s="11"/>
      <c r="O1652" s="11"/>
      <c r="P1652" s="11"/>
      <c r="Q1652" s="11"/>
      <c r="R1652" s="11"/>
      <c r="EZ1652" s="4"/>
      <c r="FA1652" s="4"/>
      <c r="FB1652" s="4"/>
      <c r="FC1652" s="4"/>
      <c r="FD1652" s="4"/>
      <c r="FE1652" s="4"/>
      <c r="FF1652" s="4"/>
      <c r="FG1652" s="4"/>
      <c r="FH1652" s="4"/>
      <c r="FI1652" s="4"/>
      <c r="FJ1652" s="4"/>
      <c r="FK1652" s="4"/>
      <c r="FL1652" s="4"/>
      <c r="FM1652" s="4"/>
      <c r="FN1652" s="4"/>
      <c r="FO1652" s="4"/>
      <c r="FP1652" s="4"/>
      <c r="FQ1652" s="4"/>
      <c r="FR1652" s="4"/>
      <c r="FS1652" s="4"/>
      <c r="FT1652" s="4"/>
      <c r="FU1652" s="4"/>
      <c r="FV1652" s="4"/>
      <c r="FW1652" s="4"/>
      <c r="FX1652" s="4"/>
      <c r="FY1652" s="4"/>
      <c r="FZ1652" s="4"/>
      <c r="GA1652" s="4"/>
      <c r="GB1652" s="4"/>
      <c r="GC1652" s="4"/>
      <c r="GD1652" s="4"/>
      <c r="GE1652" s="4"/>
    </row>
    <row r="1653" spans="1:187" x14ac:dyDescent="0.2">
      <c r="A1653" s="3"/>
      <c r="B1653" s="3"/>
      <c r="C1653" s="11"/>
      <c r="D1653" s="11"/>
      <c r="E1653" s="11"/>
      <c r="F1653" s="11"/>
      <c r="G1653" s="11"/>
      <c r="H1653" s="11"/>
      <c r="I1653" s="11"/>
      <c r="J1653" s="11"/>
      <c r="K1653" s="11"/>
      <c r="L1653" s="11"/>
      <c r="M1653" s="11"/>
      <c r="N1653" s="11"/>
      <c r="O1653" s="11"/>
      <c r="P1653" s="11"/>
      <c r="Q1653" s="11"/>
      <c r="R1653" s="11"/>
      <c r="EZ1653" s="4"/>
      <c r="FA1653" s="4"/>
      <c r="FB1653" s="4"/>
      <c r="FC1653" s="4"/>
      <c r="FD1653" s="4"/>
      <c r="FE1653" s="4"/>
      <c r="FF1653" s="4"/>
      <c r="FG1653" s="4"/>
      <c r="FH1653" s="4"/>
      <c r="FI1653" s="4"/>
      <c r="FJ1653" s="4"/>
      <c r="FK1653" s="4"/>
      <c r="FL1653" s="4"/>
      <c r="FM1653" s="4"/>
      <c r="FN1653" s="4"/>
      <c r="FO1653" s="4"/>
      <c r="FP1653" s="4"/>
      <c r="FQ1653" s="4"/>
      <c r="FR1653" s="4"/>
      <c r="FS1653" s="4"/>
      <c r="FT1653" s="4"/>
      <c r="FU1653" s="4"/>
      <c r="FV1653" s="4"/>
      <c r="FW1653" s="4"/>
      <c r="FX1653" s="4"/>
      <c r="FY1653" s="4"/>
      <c r="FZ1653" s="4"/>
      <c r="GA1653" s="4"/>
      <c r="GB1653" s="4"/>
      <c r="GC1653" s="4"/>
      <c r="GD1653" s="4"/>
      <c r="GE1653" s="4"/>
    </row>
    <row r="1654" spans="1:187" x14ac:dyDescent="0.2">
      <c r="A1654" s="3"/>
      <c r="B1654" s="3"/>
      <c r="C1654" s="11"/>
      <c r="D1654" s="11"/>
      <c r="E1654" s="11"/>
      <c r="F1654" s="11"/>
      <c r="G1654" s="11"/>
      <c r="H1654" s="11"/>
      <c r="I1654" s="11"/>
      <c r="J1654" s="11"/>
      <c r="K1654" s="11"/>
      <c r="L1654" s="11"/>
      <c r="M1654" s="11"/>
      <c r="N1654" s="11"/>
      <c r="O1654" s="11"/>
      <c r="P1654" s="11"/>
      <c r="Q1654" s="11"/>
      <c r="R1654" s="11"/>
      <c r="EZ1654" s="13"/>
      <c r="FA1654" s="13"/>
      <c r="FB1654" s="13"/>
      <c r="FC1654" s="13"/>
      <c r="FD1654" s="13"/>
      <c r="FE1654" s="13"/>
      <c r="FF1654" s="13"/>
      <c r="FG1654" s="13"/>
      <c r="FH1654" s="13"/>
      <c r="FI1654" s="13"/>
      <c r="FJ1654" s="13"/>
      <c r="FK1654" s="13"/>
      <c r="FL1654" s="13"/>
      <c r="FM1654" s="13"/>
      <c r="FN1654" s="13"/>
      <c r="FO1654" s="13"/>
      <c r="FP1654" s="13"/>
      <c r="FQ1654" s="13"/>
      <c r="FR1654" s="13"/>
      <c r="FS1654" s="13"/>
      <c r="FT1654" s="13"/>
      <c r="FU1654" s="13"/>
      <c r="FV1654" s="13"/>
      <c r="FW1654" s="13"/>
      <c r="FX1654" s="13"/>
      <c r="FY1654" s="13"/>
      <c r="FZ1654" s="13"/>
      <c r="GA1654" s="13"/>
      <c r="GB1654" s="13"/>
      <c r="GC1654" s="13"/>
      <c r="GD1654" s="13"/>
      <c r="GE1654" s="13"/>
    </row>
    <row r="1655" spans="1:187" x14ac:dyDescent="0.2">
      <c r="A1655" s="3"/>
      <c r="B1655" s="3"/>
      <c r="C1655" s="11"/>
      <c r="D1655" s="11"/>
      <c r="E1655" s="11"/>
      <c r="F1655" s="11"/>
      <c r="G1655" s="11"/>
      <c r="H1655" s="11"/>
      <c r="I1655" s="11"/>
      <c r="J1655" s="11"/>
      <c r="K1655" s="11"/>
      <c r="L1655" s="11"/>
      <c r="M1655" s="11"/>
      <c r="N1655" s="11"/>
      <c r="O1655" s="11"/>
      <c r="P1655" s="11"/>
      <c r="Q1655" s="11"/>
      <c r="R1655" s="11"/>
      <c r="EZ1655" s="14"/>
      <c r="FA1655" s="14"/>
      <c r="FB1655" s="14"/>
      <c r="FC1655" s="14"/>
      <c r="FD1655" s="14"/>
      <c r="FE1655" s="14"/>
      <c r="FF1655" s="14"/>
      <c r="FG1655" s="14"/>
      <c r="FH1655" s="14"/>
      <c r="FI1655" s="14"/>
      <c r="FJ1655" s="14"/>
      <c r="FK1655" s="14"/>
      <c r="FL1655" s="14"/>
      <c r="FM1655" s="14"/>
      <c r="FN1655" s="14"/>
      <c r="FO1655" s="14"/>
      <c r="FP1655" s="14"/>
      <c r="FQ1655" s="14"/>
      <c r="FR1655" s="14"/>
      <c r="FS1655" s="14"/>
      <c r="FT1655" s="14"/>
      <c r="FU1655" s="14"/>
      <c r="FV1655" s="14"/>
      <c r="FW1655" s="14"/>
      <c r="FX1655" s="14"/>
      <c r="FY1655" s="14"/>
      <c r="FZ1655" s="14"/>
      <c r="GA1655" s="14"/>
      <c r="GB1655" s="14"/>
      <c r="GC1655" s="14"/>
      <c r="GD1655" s="14"/>
      <c r="GE1655" s="14"/>
    </row>
    <row r="1656" spans="1:187" x14ac:dyDescent="0.2">
      <c r="A1656" s="3"/>
      <c r="B1656" s="3"/>
      <c r="C1656" s="11"/>
      <c r="D1656" s="11"/>
      <c r="E1656" s="11"/>
      <c r="F1656" s="11"/>
      <c r="G1656" s="11"/>
      <c r="H1656" s="11"/>
      <c r="I1656" s="11"/>
      <c r="J1656" s="11"/>
      <c r="K1656" s="11"/>
      <c r="L1656" s="11"/>
      <c r="M1656" s="11"/>
      <c r="N1656" s="11"/>
      <c r="O1656" s="11"/>
      <c r="P1656" s="11"/>
      <c r="Q1656" s="11"/>
      <c r="R1656" s="11"/>
      <c r="EZ1656" s="4"/>
      <c r="FA1656" s="4"/>
      <c r="FB1656" s="4"/>
      <c r="FC1656" s="4"/>
      <c r="FD1656" s="4"/>
      <c r="FE1656" s="4"/>
      <c r="FF1656" s="4"/>
      <c r="FG1656" s="4"/>
      <c r="FH1656" s="4"/>
      <c r="FI1656" s="4"/>
      <c r="FJ1656" s="4"/>
      <c r="FK1656" s="4"/>
      <c r="FL1656" s="4"/>
      <c r="FM1656" s="4"/>
      <c r="FN1656" s="4"/>
      <c r="FO1656" s="4"/>
      <c r="FP1656" s="4"/>
      <c r="FQ1656" s="4"/>
      <c r="FR1656" s="4"/>
      <c r="FS1656" s="4"/>
      <c r="FT1656" s="4"/>
      <c r="FU1656" s="4"/>
      <c r="FV1656" s="4"/>
      <c r="FW1656" s="4"/>
      <c r="FX1656" s="4"/>
      <c r="FY1656" s="4"/>
      <c r="FZ1656" s="4"/>
      <c r="GA1656" s="4"/>
      <c r="GB1656" s="4"/>
      <c r="GC1656" s="4"/>
      <c r="GD1656" s="4"/>
      <c r="GE1656" s="4"/>
    </row>
    <row r="1657" spans="1:187" x14ac:dyDescent="0.2">
      <c r="A1657" s="3"/>
      <c r="B1657" s="3"/>
      <c r="C1657" s="11"/>
      <c r="D1657" s="11"/>
      <c r="E1657" s="11"/>
      <c r="F1657" s="11"/>
      <c r="G1657" s="11"/>
      <c r="H1657" s="11"/>
      <c r="I1657" s="11"/>
      <c r="J1657" s="11"/>
      <c r="K1657" s="11"/>
      <c r="L1657" s="11"/>
      <c r="M1657" s="11"/>
      <c r="N1657" s="11"/>
      <c r="O1657" s="11"/>
      <c r="P1657" s="11"/>
      <c r="Q1657" s="11"/>
      <c r="R1657" s="11"/>
      <c r="EZ1657" s="4"/>
      <c r="FA1657" s="4"/>
      <c r="FB1657" s="4"/>
      <c r="FC1657" s="4"/>
      <c r="FD1657" s="4"/>
      <c r="FE1657" s="4"/>
      <c r="FF1657" s="4"/>
      <c r="FG1657" s="4"/>
      <c r="FH1657" s="4"/>
      <c r="FI1657" s="4"/>
      <c r="FJ1657" s="4"/>
      <c r="FK1657" s="4"/>
      <c r="FL1657" s="4"/>
      <c r="FM1657" s="4"/>
      <c r="FN1657" s="4"/>
      <c r="FO1657" s="4"/>
      <c r="FP1657" s="4"/>
      <c r="FQ1657" s="4"/>
      <c r="FR1657" s="4"/>
      <c r="FS1657" s="4"/>
      <c r="FT1657" s="4"/>
      <c r="FU1657" s="4"/>
      <c r="FV1657" s="4"/>
      <c r="FW1657" s="4"/>
      <c r="FX1657" s="4"/>
      <c r="FY1657" s="4"/>
      <c r="FZ1657" s="4"/>
      <c r="GA1657" s="4"/>
      <c r="GB1657" s="4"/>
      <c r="GC1657" s="4"/>
      <c r="GD1657" s="4"/>
      <c r="GE1657" s="4"/>
    </row>
    <row r="1658" spans="1:187" x14ac:dyDescent="0.2">
      <c r="A1658" s="3"/>
      <c r="B1658" s="3"/>
      <c r="C1658" s="11"/>
      <c r="D1658" s="11"/>
      <c r="E1658" s="11"/>
      <c r="F1658" s="11"/>
      <c r="G1658" s="11"/>
      <c r="H1658" s="11"/>
      <c r="I1658" s="11"/>
      <c r="J1658" s="11"/>
      <c r="K1658" s="11"/>
      <c r="L1658" s="11"/>
      <c r="M1658" s="11"/>
      <c r="N1658" s="11"/>
      <c r="O1658" s="11"/>
      <c r="P1658" s="11"/>
      <c r="Q1658" s="11"/>
      <c r="R1658" s="11"/>
      <c r="EZ1658" s="13"/>
      <c r="FA1658" s="13"/>
      <c r="FB1658" s="13"/>
      <c r="FC1658" s="13"/>
      <c r="FD1658" s="13"/>
      <c r="FE1658" s="13"/>
      <c r="FF1658" s="13"/>
      <c r="FG1658" s="13"/>
      <c r="FH1658" s="13"/>
      <c r="FI1658" s="13"/>
      <c r="FJ1658" s="13"/>
      <c r="FK1658" s="13"/>
      <c r="FL1658" s="13"/>
      <c r="FM1658" s="13"/>
      <c r="FN1658" s="13"/>
      <c r="FO1658" s="13"/>
      <c r="FP1658" s="13"/>
      <c r="FQ1658" s="13"/>
      <c r="FR1658" s="13"/>
      <c r="FS1658" s="13"/>
      <c r="FT1658" s="13"/>
      <c r="FU1658" s="13"/>
      <c r="FV1658" s="13"/>
      <c r="FW1658" s="13"/>
      <c r="FX1658" s="13"/>
      <c r="FY1658" s="13"/>
      <c r="FZ1658" s="13"/>
      <c r="GA1658" s="13"/>
      <c r="GB1658" s="13"/>
      <c r="GC1658" s="13"/>
      <c r="GD1658" s="13"/>
      <c r="GE1658" s="13"/>
    </row>
    <row r="1659" spans="1:187" x14ac:dyDescent="0.2">
      <c r="A1659" s="3"/>
      <c r="B1659" s="3"/>
      <c r="C1659" s="11"/>
      <c r="D1659" s="11"/>
      <c r="E1659" s="11"/>
      <c r="F1659" s="11"/>
      <c r="G1659" s="11"/>
      <c r="H1659" s="11"/>
      <c r="I1659" s="11"/>
      <c r="J1659" s="11"/>
      <c r="K1659" s="11"/>
      <c r="L1659" s="11"/>
      <c r="M1659" s="11"/>
      <c r="N1659" s="11"/>
      <c r="O1659" s="11"/>
      <c r="P1659" s="11"/>
      <c r="Q1659" s="11"/>
      <c r="R1659" s="11"/>
      <c r="EZ1659" s="14"/>
      <c r="FA1659" s="14"/>
      <c r="FB1659" s="14"/>
      <c r="FC1659" s="14"/>
      <c r="FD1659" s="14"/>
      <c r="FE1659" s="14"/>
      <c r="FF1659" s="14"/>
      <c r="FG1659" s="14"/>
      <c r="FH1659" s="14"/>
      <c r="FI1659" s="14"/>
      <c r="FJ1659" s="14"/>
      <c r="FK1659" s="14"/>
      <c r="FL1659" s="14"/>
      <c r="FM1659" s="14"/>
      <c r="FN1659" s="14"/>
      <c r="FO1659" s="14"/>
      <c r="FP1659" s="14"/>
      <c r="FQ1659" s="14"/>
      <c r="FR1659" s="14"/>
      <c r="FS1659" s="14"/>
      <c r="FT1659" s="14"/>
      <c r="FU1659" s="14"/>
      <c r="FV1659" s="14"/>
      <c r="FW1659" s="14"/>
      <c r="FX1659" s="14"/>
      <c r="FY1659" s="14"/>
      <c r="FZ1659" s="14"/>
      <c r="GA1659" s="14"/>
      <c r="GB1659" s="14"/>
      <c r="GC1659" s="14"/>
      <c r="GD1659" s="14"/>
      <c r="GE1659" s="14"/>
    </row>
    <row r="1660" spans="1:187" x14ac:dyDescent="0.2">
      <c r="A1660" s="3"/>
      <c r="B1660" s="3"/>
      <c r="C1660" s="11"/>
      <c r="D1660" s="11"/>
      <c r="E1660" s="11"/>
      <c r="F1660" s="11"/>
      <c r="G1660" s="11"/>
      <c r="H1660" s="11"/>
      <c r="I1660" s="11"/>
      <c r="J1660" s="11"/>
      <c r="K1660" s="11"/>
      <c r="L1660" s="11"/>
      <c r="M1660" s="11"/>
      <c r="N1660" s="11"/>
      <c r="O1660" s="11"/>
      <c r="P1660" s="11"/>
      <c r="Q1660" s="11"/>
      <c r="R1660" s="11"/>
      <c r="EZ1660" s="4"/>
      <c r="FA1660" s="4"/>
      <c r="FB1660" s="4"/>
      <c r="FC1660" s="4"/>
      <c r="FD1660" s="4"/>
      <c r="FE1660" s="4"/>
      <c r="FF1660" s="4"/>
      <c r="FG1660" s="4"/>
      <c r="FH1660" s="4"/>
      <c r="FI1660" s="4"/>
      <c r="FJ1660" s="4"/>
      <c r="FK1660" s="4"/>
      <c r="FL1660" s="4"/>
      <c r="FM1660" s="4"/>
      <c r="FN1660" s="4"/>
      <c r="FO1660" s="4"/>
      <c r="FP1660" s="4"/>
      <c r="FQ1660" s="4"/>
      <c r="FR1660" s="4"/>
      <c r="FS1660" s="4"/>
      <c r="FT1660" s="4"/>
      <c r="FU1660" s="4"/>
      <c r="FV1660" s="4"/>
      <c r="FW1660" s="4"/>
      <c r="FX1660" s="4"/>
      <c r="FY1660" s="4"/>
      <c r="FZ1660" s="4"/>
      <c r="GA1660" s="4"/>
      <c r="GB1660" s="4"/>
      <c r="GC1660" s="4"/>
      <c r="GD1660" s="4"/>
      <c r="GE1660" s="4"/>
    </row>
    <row r="1661" spans="1:187" x14ac:dyDescent="0.2">
      <c r="A1661" s="3"/>
      <c r="B1661" s="3"/>
      <c r="C1661" s="11"/>
      <c r="D1661" s="11"/>
      <c r="E1661" s="11"/>
      <c r="F1661" s="11"/>
      <c r="G1661" s="11"/>
      <c r="H1661" s="11"/>
      <c r="I1661" s="11"/>
      <c r="J1661" s="11"/>
      <c r="K1661" s="11"/>
      <c r="L1661" s="11"/>
      <c r="M1661" s="11"/>
      <c r="N1661" s="11"/>
      <c r="O1661" s="11"/>
      <c r="P1661" s="11"/>
      <c r="Q1661" s="11"/>
      <c r="R1661" s="11"/>
      <c r="EZ1661" s="4"/>
      <c r="FA1661" s="4"/>
      <c r="FB1661" s="4"/>
      <c r="FC1661" s="4"/>
      <c r="FD1661" s="4"/>
      <c r="FE1661" s="4"/>
      <c r="FF1661" s="4"/>
      <c r="FG1661" s="4"/>
      <c r="FH1661" s="4"/>
      <c r="FI1661" s="4"/>
      <c r="FJ1661" s="4"/>
      <c r="FK1661" s="4"/>
      <c r="FL1661" s="4"/>
      <c r="FM1661" s="4"/>
      <c r="FN1661" s="4"/>
      <c r="FO1661" s="4"/>
      <c r="FP1661" s="4"/>
      <c r="FQ1661" s="4"/>
      <c r="FR1661" s="4"/>
      <c r="FS1661" s="4"/>
      <c r="FT1661" s="4"/>
      <c r="FU1661" s="4"/>
      <c r="FV1661" s="4"/>
      <c r="FW1661" s="4"/>
      <c r="FX1661" s="4"/>
      <c r="FY1661" s="4"/>
      <c r="FZ1661" s="4"/>
      <c r="GA1661" s="4"/>
      <c r="GB1661" s="4"/>
      <c r="GC1661" s="4"/>
      <c r="GD1661" s="4"/>
      <c r="GE1661" s="4"/>
    </row>
    <row r="1662" spans="1:187" x14ac:dyDescent="0.2">
      <c r="A1662" s="3"/>
      <c r="B1662" s="3"/>
      <c r="C1662" s="11"/>
      <c r="D1662" s="11"/>
      <c r="E1662" s="11"/>
      <c r="F1662" s="11"/>
      <c r="G1662" s="11"/>
      <c r="H1662" s="11"/>
      <c r="I1662" s="11"/>
      <c r="J1662" s="11"/>
      <c r="K1662" s="11"/>
      <c r="L1662" s="11"/>
      <c r="M1662" s="11"/>
      <c r="N1662" s="11"/>
      <c r="O1662" s="11"/>
      <c r="P1662" s="11"/>
      <c r="Q1662" s="11"/>
      <c r="R1662" s="11"/>
      <c r="EZ1662" s="13"/>
      <c r="FA1662" s="13"/>
      <c r="FB1662" s="13"/>
      <c r="FC1662" s="13"/>
      <c r="FD1662" s="13"/>
      <c r="FE1662" s="13"/>
      <c r="FF1662" s="13"/>
      <c r="FG1662" s="13"/>
      <c r="FH1662" s="13"/>
      <c r="FI1662" s="13"/>
      <c r="FJ1662" s="13"/>
      <c r="FK1662" s="13"/>
      <c r="FL1662" s="13"/>
      <c r="FM1662" s="13"/>
      <c r="FN1662" s="13"/>
      <c r="FO1662" s="13"/>
      <c r="FP1662" s="13"/>
      <c r="FQ1662" s="13"/>
      <c r="FR1662" s="13"/>
      <c r="FS1662" s="13"/>
      <c r="FT1662" s="13"/>
      <c r="FU1662" s="13"/>
      <c r="FV1662" s="13"/>
      <c r="FW1662" s="13"/>
      <c r="FX1662" s="13"/>
      <c r="FY1662" s="13"/>
      <c r="FZ1662" s="13"/>
      <c r="GA1662" s="13"/>
      <c r="GB1662" s="13"/>
      <c r="GC1662" s="13"/>
      <c r="GD1662" s="13"/>
      <c r="GE1662" s="13"/>
    </row>
    <row r="1663" spans="1:187" x14ac:dyDescent="0.2">
      <c r="A1663" s="3"/>
      <c r="B1663" s="3"/>
      <c r="C1663" s="11"/>
      <c r="D1663" s="11"/>
      <c r="E1663" s="11"/>
      <c r="F1663" s="11"/>
      <c r="G1663" s="11"/>
      <c r="H1663" s="11"/>
      <c r="I1663" s="11"/>
      <c r="J1663" s="11"/>
      <c r="K1663" s="11"/>
      <c r="L1663" s="11"/>
      <c r="M1663" s="11"/>
      <c r="N1663" s="11"/>
      <c r="O1663" s="11"/>
      <c r="P1663" s="11"/>
      <c r="Q1663" s="11"/>
      <c r="R1663" s="11"/>
      <c r="EZ1663" s="14"/>
      <c r="FA1663" s="14"/>
      <c r="FB1663" s="14"/>
      <c r="FC1663" s="14"/>
      <c r="FD1663" s="14"/>
      <c r="FE1663" s="14"/>
      <c r="FF1663" s="14"/>
      <c r="FG1663" s="14"/>
      <c r="FH1663" s="14"/>
      <c r="FI1663" s="14"/>
      <c r="FJ1663" s="14"/>
      <c r="FK1663" s="14"/>
      <c r="FL1663" s="14"/>
      <c r="FM1663" s="14"/>
      <c r="FN1663" s="14"/>
      <c r="FO1663" s="14"/>
      <c r="FP1663" s="14"/>
      <c r="FQ1663" s="14"/>
      <c r="FR1663" s="14"/>
      <c r="FS1663" s="14"/>
      <c r="FT1663" s="14"/>
      <c r="FU1663" s="14"/>
      <c r="FV1663" s="14"/>
      <c r="FW1663" s="14"/>
      <c r="FX1663" s="14"/>
      <c r="FY1663" s="14"/>
      <c r="FZ1663" s="14"/>
      <c r="GA1663" s="14"/>
      <c r="GB1663" s="14"/>
      <c r="GC1663" s="14"/>
      <c r="GD1663" s="14"/>
      <c r="GE1663" s="14"/>
    </row>
    <row r="1664" spans="1:187" x14ac:dyDescent="0.2">
      <c r="A1664" s="3"/>
      <c r="B1664" s="3"/>
      <c r="C1664" s="11"/>
      <c r="D1664" s="11"/>
      <c r="E1664" s="11"/>
      <c r="F1664" s="11"/>
      <c r="G1664" s="11"/>
      <c r="H1664" s="11"/>
      <c r="I1664" s="11"/>
      <c r="J1664" s="11"/>
      <c r="K1664" s="11"/>
      <c r="L1664" s="11"/>
      <c r="M1664" s="11"/>
      <c r="N1664" s="11"/>
      <c r="O1664" s="11"/>
      <c r="P1664" s="11"/>
      <c r="Q1664" s="11"/>
      <c r="R1664" s="11"/>
      <c r="EZ1664" s="4"/>
      <c r="FA1664" s="4"/>
      <c r="FB1664" s="4"/>
      <c r="FC1664" s="4"/>
      <c r="FD1664" s="4"/>
      <c r="FE1664" s="4"/>
      <c r="FF1664" s="4"/>
      <c r="FG1664" s="4"/>
      <c r="FH1664" s="4"/>
      <c r="FI1664" s="4"/>
      <c r="FJ1664" s="4"/>
      <c r="FK1664" s="4"/>
      <c r="FL1664" s="4"/>
      <c r="FM1664" s="4"/>
      <c r="FN1664" s="4"/>
      <c r="FO1664" s="4"/>
      <c r="FP1664" s="4"/>
      <c r="FQ1664" s="4"/>
      <c r="FR1664" s="4"/>
      <c r="FS1664" s="4"/>
      <c r="FT1664" s="4"/>
      <c r="FU1664" s="4"/>
      <c r="FV1664" s="4"/>
      <c r="FW1664" s="4"/>
      <c r="FX1664" s="4"/>
      <c r="FY1664" s="4"/>
      <c r="FZ1664" s="4"/>
      <c r="GA1664" s="4"/>
      <c r="GB1664" s="4"/>
      <c r="GC1664" s="4"/>
      <c r="GD1664" s="4"/>
      <c r="GE1664" s="4"/>
    </row>
    <row r="1665" spans="1:187" x14ac:dyDescent="0.2">
      <c r="A1665" s="3"/>
      <c r="B1665" s="3"/>
      <c r="C1665" s="11"/>
      <c r="D1665" s="11"/>
      <c r="E1665" s="11"/>
      <c r="F1665" s="11"/>
      <c r="G1665" s="11"/>
      <c r="H1665" s="11"/>
      <c r="I1665" s="11"/>
      <c r="J1665" s="11"/>
      <c r="K1665" s="11"/>
      <c r="L1665" s="11"/>
      <c r="M1665" s="11"/>
      <c r="N1665" s="11"/>
      <c r="O1665" s="11"/>
      <c r="P1665" s="11"/>
      <c r="Q1665" s="11"/>
      <c r="R1665" s="11"/>
      <c r="EZ1665" s="4"/>
      <c r="FA1665" s="4"/>
      <c r="FB1665" s="4"/>
      <c r="FC1665" s="4"/>
      <c r="FD1665" s="4"/>
      <c r="FE1665" s="4"/>
      <c r="FF1665" s="4"/>
      <c r="FG1665" s="4"/>
      <c r="FH1665" s="4"/>
      <c r="FI1665" s="4"/>
      <c r="FJ1665" s="4"/>
      <c r="FK1665" s="4"/>
      <c r="FL1665" s="4"/>
      <c r="FM1665" s="4"/>
      <c r="FN1665" s="4"/>
      <c r="FO1665" s="4"/>
      <c r="FP1665" s="4"/>
      <c r="FQ1665" s="4"/>
      <c r="FR1665" s="4"/>
      <c r="FS1665" s="4"/>
      <c r="FT1665" s="4"/>
      <c r="FU1665" s="4"/>
      <c r="FV1665" s="4"/>
      <c r="FW1665" s="4"/>
      <c r="FX1665" s="4"/>
      <c r="FY1665" s="4"/>
      <c r="FZ1665" s="4"/>
      <c r="GA1665" s="4"/>
      <c r="GB1665" s="4"/>
      <c r="GC1665" s="4"/>
      <c r="GD1665" s="4"/>
      <c r="GE1665" s="4"/>
    </row>
    <row r="1666" spans="1:187" x14ac:dyDescent="0.2">
      <c r="A1666" s="3"/>
      <c r="B1666" s="3"/>
      <c r="C1666" s="11"/>
      <c r="D1666" s="11"/>
      <c r="E1666" s="11"/>
      <c r="F1666" s="11"/>
      <c r="G1666" s="11"/>
      <c r="H1666" s="11"/>
      <c r="I1666" s="11"/>
      <c r="J1666" s="11"/>
      <c r="K1666" s="11"/>
      <c r="L1666" s="11"/>
      <c r="M1666" s="11"/>
      <c r="N1666" s="11"/>
      <c r="O1666" s="11"/>
      <c r="P1666" s="11"/>
      <c r="Q1666" s="11"/>
      <c r="R1666" s="11"/>
      <c r="EZ1666" s="13"/>
      <c r="FA1666" s="13"/>
      <c r="FB1666" s="13"/>
      <c r="FC1666" s="13"/>
      <c r="FD1666" s="13"/>
      <c r="FE1666" s="13"/>
      <c r="FF1666" s="13"/>
      <c r="FG1666" s="13"/>
      <c r="FH1666" s="13"/>
      <c r="FI1666" s="13"/>
      <c r="FJ1666" s="13"/>
      <c r="FK1666" s="13"/>
      <c r="FL1666" s="13"/>
      <c r="FM1666" s="13"/>
      <c r="FN1666" s="13"/>
      <c r="FO1666" s="13"/>
      <c r="FP1666" s="13"/>
      <c r="FQ1666" s="13"/>
      <c r="FR1666" s="13"/>
      <c r="FS1666" s="13"/>
      <c r="FT1666" s="13"/>
      <c r="FU1666" s="13"/>
      <c r="FV1666" s="13"/>
      <c r="FW1666" s="13"/>
      <c r="FX1666" s="13"/>
      <c r="FY1666" s="13"/>
      <c r="FZ1666" s="13"/>
      <c r="GA1666" s="13"/>
      <c r="GB1666" s="13"/>
      <c r="GC1666" s="13"/>
      <c r="GD1666" s="13"/>
      <c r="GE1666" s="13"/>
    </row>
    <row r="1667" spans="1:187" x14ac:dyDescent="0.2">
      <c r="A1667" s="3"/>
      <c r="B1667" s="3"/>
      <c r="C1667" s="11"/>
      <c r="D1667" s="11"/>
      <c r="E1667" s="11"/>
      <c r="F1667" s="11"/>
      <c r="G1667" s="11"/>
      <c r="H1667" s="11"/>
      <c r="I1667" s="11"/>
      <c r="J1667" s="11"/>
      <c r="K1667" s="11"/>
      <c r="L1667" s="11"/>
      <c r="M1667" s="11"/>
      <c r="N1667" s="11"/>
      <c r="O1667" s="11"/>
      <c r="P1667" s="11"/>
      <c r="Q1667" s="11"/>
      <c r="R1667" s="11"/>
      <c r="EZ1667" s="14"/>
      <c r="FA1667" s="14"/>
      <c r="FB1667" s="14"/>
      <c r="FC1667" s="14"/>
      <c r="FD1667" s="14"/>
      <c r="FE1667" s="14"/>
      <c r="FF1667" s="14"/>
      <c r="FG1667" s="14"/>
      <c r="FH1667" s="14"/>
      <c r="FI1667" s="14"/>
      <c r="FJ1667" s="14"/>
      <c r="FK1667" s="14"/>
      <c r="FL1667" s="14"/>
      <c r="FM1667" s="14"/>
      <c r="FN1667" s="14"/>
      <c r="FO1667" s="14"/>
      <c r="FP1667" s="14"/>
      <c r="FQ1667" s="14"/>
      <c r="FR1667" s="14"/>
      <c r="FS1667" s="14"/>
      <c r="FT1667" s="14"/>
      <c r="FU1667" s="14"/>
      <c r="FV1667" s="14"/>
      <c r="FW1667" s="14"/>
      <c r="FX1667" s="14"/>
      <c r="FY1667" s="14"/>
      <c r="FZ1667" s="14"/>
      <c r="GA1667" s="14"/>
      <c r="GB1667" s="14"/>
      <c r="GC1667" s="14"/>
      <c r="GD1667" s="14"/>
      <c r="GE1667" s="14"/>
    </row>
    <row r="1668" spans="1:187" x14ac:dyDescent="0.2">
      <c r="A1668" s="3"/>
      <c r="B1668" s="3"/>
      <c r="C1668" s="11"/>
      <c r="D1668" s="11"/>
      <c r="E1668" s="11"/>
      <c r="F1668" s="11"/>
      <c r="G1668" s="11"/>
      <c r="H1668" s="11"/>
      <c r="I1668" s="11"/>
      <c r="J1668" s="11"/>
      <c r="K1668" s="11"/>
      <c r="L1668" s="11"/>
      <c r="M1668" s="11"/>
      <c r="N1668" s="11"/>
      <c r="O1668" s="11"/>
      <c r="P1668" s="11"/>
      <c r="Q1668" s="11"/>
      <c r="R1668" s="11"/>
      <c r="EZ1668" s="4"/>
      <c r="FA1668" s="4"/>
      <c r="FB1668" s="4"/>
      <c r="FC1668" s="4"/>
      <c r="FD1668" s="4"/>
      <c r="FE1668" s="4"/>
      <c r="FF1668" s="4"/>
      <c r="FG1668" s="4"/>
      <c r="FH1668" s="4"/>
      <c r="FI1668" s="4"/>
      <c r="FJ1668" s="4"/>
      <c r="FK1668" s="4"/>
      <c r="FL1668" s="4"/>
      <c r="FM1668" s="4"/>
      <c r="FN1668" s="4"/>
      <c r="FO1668" s="4"/>
      <c r="FP1668" s="4"/>
      <c r="FQ1668" s="4"/>
      <c r="FR1668" s="4"/>
      <c r="FS1668" s="4"/>
      <c r="FT1668" s="4"/>
      <c r="FU1668" s="4"/>
      <c r="FV1668" s="4"/>
      <c r="FW1668" s="4"/>
      <c r="FX1668" s="4"/>
      <c r="FY1668" s="4"/>
      <c r="FZ1668" s="4"/>
      <c r="GA1668" s="4"/>
      <c r="GB1668" s="4"/>
      <c r="GC1668" s="4"/>
      <c r="GD1668" s="4"/>
      <c r="GE1668" s="4"/>
    </row>
    <row r="1669" spans="1:187" x14ac:dyDescent="0.2">
      <c r="A1669" s="3"/>
      <c r="B1669" s="3"/>
      <c r="C1669" s="11"/>
      <c r="D1669" s="11"/>
      <c r="E1669" s="11"/>
      <c r="F1669" s="11"/>
      <c r="G1669" s="11"/>
      <c r="H1669" s="11"/>
      <c r="I1669" s="11"/>
      <c r="J1669" s="11"/>
      <c r="K1669" s="11"/>
      <c r="L1669" s="11"/>
      <c r="M1669" s="11"/>
      <c r="N1669" s="11"/>
      <c r="O1669" s="11"/>
      <c r="P1669" s="11"/>
      <c r="Q1669" s="11"/>
      <c r="R1669" s="11"/>
      <c r="EZ1669" s="4"/>
      <c r="FA1669" s="4"/>
      <c r="FB1669" s="4"/>
      <c r="FC1669" s="4"/>
      <c r="FD1669" s="4"/>
      <c r="FE1669" s="4"/>
      <c r="FF1669" s="4"/>
      <c r="FG1669" s="4"/>
      <c r="FH1669" s="4"/>
      <c r="FI1669" s="4"/>
      <c r="FJ1669" s="4"/>
      <c r="FK1669" s="4"/>
      <c r="FL1669" s="4"/>
      <c r="FM1669" s="4"/>
      <c r="FN1669" s="4"/>
      <c r="FO1669" s="4"/>
      <c r="FP1669" s="4"/>
      <c r="FQ1669" s="4"/>
      <c r="FR1669" s="4"/>
      <c r="FS1669" s="4"/>
      <c r="FT1669" s="4"/>
      <c r="FU1669" s="4"/>
      <c r="FV1669" s="4"/>
      <c r="FW1669" s="4"/>
      <c r="FX1669" s="4"/>
      <c r="FY1669" s="4"/>
      <c r="FZ1669" s="4"/>
      <c r="GA1669" s="4"/>
      <c r="GB1669" s="4"/>
      <c r="GC1669" s="4"/>
      <c r="GD1669" s="4"/>
      <c r="GE1669" s="4"/>
    </row>
    <row r="1670" spans="1:187" x14ac:dyDescent="0.2">
      <c r="A1670" s="3"/>
      <c r="B1670" s="3"/>
      <c r="C1670" s="11"/>
      <c r="D1670" s="11"/>
      <c r="E1670" s="11"/>
      <c r="F1670" s="11"/>
      <c r="G1670" s="11"/>
      <c r="H1670" s="11"/>
      <c r="I1670" s="11"/>
      <c r="J1670" s="11"/>
      <c r="K1670" s="11"/>
      <c r="L1670" s="11"/>
      <c r="M1670" s="11"/>
      <c r="N1670" s="11"/>
      <c r="O1670" s="11"/>
      <c r="P1670" s="11"/>
      <c r="Q1670" s="11"/>
      <c r="R1670" s="11"/>
      <c r="EZ1670" s="13"/>
      <c r="FA1670" s="13"/>
      <c r="FB1670" s="13"/>
      <c r="FC1670" s="13"/>
      <c r="FD1670" s="13"/>
      <c r="FE1670" s="13"/>
      <c r="FF1670" s="13"/>
      <c r="FG1670" s="13"/>
      <c r="FH1670" s="13"/>
      <c r="FI1670" s="13"/>
      <c r="FJ1670" s="13"/>
      <c r="FK1670" s="13"/>
      <c r="FL1670" s="13"/>
      <c r="FM1670" s="13"/>
      <c r="FN1670" s="13"/>
      <c r="FO1670" s="13"/>
      <c r="FP1670" s="13"/>
      <c r="FQ1670" s="13"/>
      <c r="FR1670" s="13"/>
      <c r="FS1670" s="13"/>
      <c r="FT1670" s="13"/>
      <c r="FU1670" s="13"/>
      <c r="FV1670" s="13"/>
      <c r="FW1670" s="13"/>
      <c r="FX1670" s="13"/>
      <c r="FY1670" s="13"/>
      <c r="FZ1670" s="13"/>
      <c r="GA1670" s="13"/>
      <c r="GB1670" s="13"/>
      <c r="GC1670" s="13"/>
      <c r="GD1670" s="13"/>
      <c r="GE1670" s="13"/>
    </row>
    <row r="1671" spans="1:187" x14ac:dyDescent="0.2">
      <c r="A1671" s="3"/>
      <c r="B1671" s="3"/>
      <c r="C1671" s="11"/>
      <c r="D1671" s="11"/>
      <c r="E1671" s="11"/>
      <c r="F1671" s="11"/>
      <c r="G1671" s="11"/>
      <c r="H1671" s="11"/>
      <c r="I1671" s="11"/>
      <c r="J1671" s="11"/>
      <c r="K1671" s="11"/>
      <c r="L1671" s="11"/>
      <c r="M1671" s="11"/>
      <c r="N1671" s="11"/>
      <c r="O1671" s="11"/>
      <c r="P1671" s="11"/>
      <c r="Q1671" s="11"/>
      <c r="R1671" s="11"/>
      <c r="EZ1671" s="14"/>
      <c r="FA1671" s="14"/>
      <c r="FB1671" s="14"/>
      <c r="FC1671" s="14"/>
      <c r="FD1671" s="14"/>
      <c r="FE1671" s="14"/>
      <c r="FF1671" s="14"/>
      <c r="FG1671" s="14"/>
      <c r="FH1671" s="14"/>
      <c r="FI1671" s="14"/>
      <c r="FJ1671" s="14"/>
      <c r="FK1671" s="14"/>
      <c r="FL1671" s="14"/>
      <c r="FM1671" s="14"/>
      <c r="FN1671" s="14"/>
      <c r="FO1671" s="14"/>
      <c r="FP1671" s="14"/>
      <c r="FQ1671" s="14"/>
      <c r="FR1671" s="14"/>
      <c r="FS1671" s="14"/>
      <c r="FT1671" s="14"/>
      <c r="FU1671" s="14"/>
      <c r="FV1671" s="14"/>
      <c r="FW1671" s="14"/>
      <c r="FX1671" s="14"/>
      <c r="FY1671" s="14"/>
      <c r="FZ1671" s="14"/>
      <c r="GA1671" s="14"/>
      <c r="GB1671" s="14"/>
      <c r="GC1671" s="14"/>
      <c r="GD1671" s="14"/>
      <c r="GE1671" s="14"/>
    </row>
    <row r="1672" spans="1:187" x14ac:dyDescent="0.2">
      <c r="A1672" s="3"/>
      <c r="B1672" s="3"/>
      <c r="C1672" s="11"/>
      <c r="D1672" s="11"/>
      <c r="E1672" s="11"/>
      <c r="F1672" s="11"/>
      <c r="G1672" s="11"/>
      <c r="H1672" s="11"/>
      <c r="I1672" s="11"/>
      <c r="J1672" s="11"/>
      <c r="K1672" s="11"/>
      <c r="L1672" s="11"/>
      <c r="M1672" s="11"/>
      <c r="N1672" s="11"/>
      <c r="O1672" s="11"/>
      <c r="P1672" s="11"/>
      <c r="Q1672" s="11"/>
      <c r="R1672" s="11"/>
      <c r="EZ1672" s="4"/>
      <c r="FA1672" s="4"/>
      <c r="FB1672" s="4"/>
      <c r="FC1672" s="4"/>
      <c r="FD1672" s="4"/>
      <c r="FE1672" s="4"/>
      <c r="FF1672" s="4"/>
      <c r="FG1672" s="4"/>
      <c r="FH1672" s="4"/>
      <c r="FI1672" s="4"/>
      <c r="FJ1672" s="4"/>
      <c r="FK1672" s="4"/>
      <c r="FL1672" s="4"/>
      <c r="FM1672" s="4"/>
      <c r="FN1672" s="4"/>
      <c r="FO1672" s="4"/>
      <c r="FP1672" s="4"/>
      <c r="FQ1672" s="4"/>
      <c r="FR1672" s="4"/>
      <c r="FS1672" s="4"/>
      <c r="FT1672" s="4"/>
      <c r="FU1672" s="4"/>
      <c r="FV1672" s="4"/>
      <c r="FW1672" s="4"/>
      <c r="FX1672" s="4"/>
      <c r="FY1672" s="4"/>
      <c r="FZ1672" s="4"/>
      <c r="GA1672" s="4"/>
      <c r="GB1672" s="4"/>
      <c r="GC1672" s="4"/>
      <c r="GD1672" s="4"/>
      <c r="GE1672" s="4"/>
    </row>
    <row r="1673" spans="1:187" x14ac:dyDescent="0.2">
      <c r="A1673" s="3"/>
      <c r="B1673" s="3"/>
      <c r="C1673" s="11"/>
      <c r="D1673" s="11"/>
      <c r="E1673" s="11"/>
      <c r="F1673" s="11"/>
      <c r="G1673" s="11"/>
      <c r="H1673" s="11"/>
      <c r="I1673" s="11"/>
      <c r="J1673" s="11"/>
      <c r="K1673" s="11"/>
      <c r="L1673" s="11"/>
      <c r="M1673" s="11"/>
      <c r="N1673" s="11"/>
      <c r="O1673" s="11"/>
      <c r="P1673" s="11"/>
      <c r="Q1673" s="11"/>
      <c r="R1673" s="11"/>
      <c r="EZ1673" s="4"/>
      <c r="FA1673" s="4"/>
      <c r="FB1673" s="4"/>
      <c r="FC1673" s="4"/>
      <c r="FD1673" s="4"/>
      <c r="FE1673" s="4"/>
      <c r="FF1673" s="4"/>
      <c r="FG1673" s="4"/>
      <c r="FH1673" s="4"/>
      <c r="FI1673" s="4"/>
      <c r="FJ1673" s="4"/>
      <c r="FK1673" s="4"/>
      <c r="FL1673" s="4"/>
      <c r="FM1673" s="4"/>
      <c r="FN1673" s="4"/>
      <c r="FO1673" s="4"/>
      <c r="FP1673" s="4"/>
      <c r="FQ1673" s="4"/>
      <c r="FR1673" s="4"/>
      <c r="FS1673" s="4"/>
      <c r="FT1673" s="4"/>
      <c r="FU1673" s="4"/>
      <c r="FV1673" s="4"/>
      <c r="FW1673" s="4"/>
      <c r="FX1673" s="4"/>
      <c r="FY1673" s="4"/>
      <c r="FZ1673" s="4"/>
      <c r="GA1673" s="4"/>
      <c r="GB1673" s="4"/>
      <c r="GC1673" s="4"/>
      <c r="GD1673" s="4"/>
      <c r="GE1673" s="4"/>
    </row>
    <row r="1674" spans="1:187" x14ac:dyDescent="0.2">
      <c r="A1674" s="3"/>
      <c r="B1674" s="3"/>
      <c r="C1674" s="11"/>
      <c r="D1674" s="11"/>
      <c r="E1674" s="11"/>
      <c r="F1674" s="11"/>
      <c r="G1674" s="11"/>
      <c r="H1674" s="11"/>
      <c r="I1674" s="11"/>
      <c r="J1674" s="11"/>
      <c r="K1674" s="11"/>
      <c r="L1674" s="11"/>
      <c r="M1674" s="11"/>
      <c r="N1674" s="11"/>
      <c r="O1674" s="11"/>
      <c r="P1674" s="11"/>
      <c r="Q1674" s="11"/>
      <c r="R1674" s="11"/>
      <c r="EZ1674" s="13"/>
      <c r="FA1674" s="13"/>
      <c r="FB1674" s="13"/>
      <c r="FC1674" s="13"/>
      <c r="FD1674" s="13"/>
      <c r="FE1674" s="13"/>
      <c r="FF1674" s="13"/>
      <c r="FG1674" s="13"/>
      <c r="FH1674" s="13"/>
      <c r="FI1674" s="13"/>
      <c r="FJ1674" s="13"/>
      <c r="FK1674" s="13"/>
      <c r="FL1674" s="13"/>
      <c r="FM1674" s="13"/>
      <c r="FN1674" s="13"/>
      <c r="FO1674" s="13"/>
      <c r="FP1674" s="13"/>
      <c r="FQ1674" s="13"/>
      <c r="FR1674" s="13"/>
      <c r="FS1674" s="13"/>
      <c r="FT1674" s="13"/>
      <c r="FU1674" s="13"/>
      <c r="FV1674" s="13"/>
      <c r="FW1674" s="13"/>
      <c r="FX1674" s="13"/>
      <c r="FY1674" s="13"/>
      <c r="FZ1674" s="13"/>
      <c r="GA1674" s="13"/>
      <c r="GB1674" s="13"/>
      <c r="GC1674" s="13"/>
      <c r="GD1674" s="13"/>
      <c r="GE1674" s="13"/>
    </row>
    <row r="1675" spans="1:187" x14ac:dyDescent="0.2">
      <c r="A1675" s="3"/>
      <c r="B1675" s="3"/>
      <c r="C1675" s="11"/>
      <c r="D1675" s="11"/>
      <c r="E1675" s="11"/>
      <c r="F1675" s="11"/>
      <c r="G1675" s="11"/>
      <c r="H1675" s="11"/>
      <c r="I1675" s="11"/>
      <c r="J1675" s="11"/>
      <c r="K1675" s="11"/>
      <c r="L1675" s="11"/>
      <c r="M1675" s="11"/>
      <c r="N1675" s="11"/>
      <c r="O1675" s="11"/>
      <c r="P1675" s="11"/>
      <c r="Q1675" s="11"/>
      <c r="R1675" s="11"/>
      <c r="EZ1675" s="14"/>
      <c r="FA1675" s="14"/>
      <c r="FB1675" s="14"/>
      <c r="FC1675" s="14"/>
      <c r="FD1675" s="14"/>
      <c r="FE1675" s="14"/>
      <c r="FF1675" s="14"/>
      <c r="FG1675" s="14"/>
      <c r="FH1675" s="14"/>
      <c r="FI1675" s="14"/>
      <c r="FJ1675" s="14"/>
      <c r="FK1675" s="14"/>
      <c r="FL1675" s="14"/>
      <c r="FM1675" s="14"/>
      <c r="FN1675" s="14"/>
      <c r="FO1675" s="14"/>
      <c r="FP1675" s="14"/>
      <c r="FQ1675" s="14"/>
      <c r="FR1675" s="14"/>
      <c r="FS1675" s="14"/>
      <c r="FT1675" s="14"/>
      <c r="FU1675" s="14"/>
      <c r="FV1675" s="14"/>
      <c r="FW1675" s="14"/>
      <c r="FX1675" s="14"/>
      <c r="FY1675" s="14"/>
      <c r="FZ1675" s="14"/>
      <c r="GA1675" s="14"/>
      <c r="GB1675" s="14"/>
      <c r="GC1675" s="14"/>
      <c r="GD1675" s="14"/>
      <c r="GE1675" s="14"/>
    </row>
    <row r="1676" spans="1:187" x14ac:dyDescent="0.2">
      <c r="A1676" s="3"/>
      <c r="B1676" s="3"/>
      <c r="C1676" s="11"/>
      <c r="D1676" s="11"/>
      <c r="E1676" s="11"/>
      <c r="F1676" s="11"/>
      <c r="G1676" s="11"/>
      <c r="H1676" s="11"/>
      <c r="I1676" s="11"/>
      <c r="J1676" s="11"/>
      <c r="K1676" s="11"/>
      <c r="L1676" s="11"/>
      <c r="M1676" s="11"/>
      <c r="N1676" s="11"/>
      <c r="O1676" s="11"/>
      <c r="P1676" s="11"/>
      <c r="Q1676" s="11"/>
      <c r="R1676" s="11"/>
      <c r="EZ1676" s="4"/>
      <c r="FA1676" s="4"/>
      <c r="FB1676" s="4"/>
      <c r="FC1676" s="4"/>
      <c r="FD1676" s="4"/>
      <c r="FE1676" s="4"/>
      <c r="FF1676" s="4"/>
      <c r="FG1676" s="4"/>
      <c r="FH1676" s="4"/>
      <c r="FI1676" s="4"/>
      <c r="FJ1676" s="4"/>
      <c r="FK1676" s="4"/>
      <c r="FL1676" s="4"/>
      <c r="FM1676" s="4"/>
      <c r="FN1676" s="4"/>
      <c r="FO1676" s="4"/>
      <c r="FP1676" s="4"/>
      <c r="FQ1676" s="4"/>
      <c r="FR1676" s="4"/>
      <c r="FS1676" s="4"/>
      <c r="FT1676" s="4"/>
      <c r="FU1676" s="4"/>
      <c r="FV1676" s="4"/>
      <c r="FW1676" s="4"/>
      <c r="FX1676" s="4"/>
      <c r="FY1676" s="4"/>
      <c r="FZ1676" s="4"/>
      <c r="GA1676" s="4"/>
      <c r="GB1676" s="4"/>
      <c r="GC1676" s="4"/>
      <c r="GD1676" s="4"/>
      <c r="GE1676" s="4"/>
    </row>
    <row r="1677" spans="1:187" x14ac:dyDescent="0.2">
      <c r="A1677" s="3"/>
      <c r="B1677" s="3"/>
      <c r="C1677" s="11"/>
      <c r="D1677" s="11"/>
      <c r="E1677" s="11"/>
      <c r="F1677" s="11"/>
      <c r="G1677" s="11"/>
      <c r="H1677" s="11"/>
      <c r="I1677" s="11"/>
      <c r="J1677" s="11"/>
      <c r="K1677" s="11"/>
      <c r="L1677" s="11"/>
      <c r="M1677" s="11"/>
      <c r="N1677" s="11"/>
      <c r="O1677" s="11"/>
      <c r="P1677" s="11"/>
      <c r="Q1677" s="11"/>
      <c r="R1677" s="11"/>
      <c r="EZ1677" s="4"/>
      <c r="FA1677" s="4"/>
      <c r="FB1677" s="4"/>
      <c r="FC1677" s="4"/>
      <c r="FD1677" s="4"/>
      <c r="FE1677" s="4"/>
      <c r="FF1677" s="4"/>
      <c r="FG1677" s="4"/>
      <c r="FH1677" s="4"/>
      <c r="FI1677" s="4"/>
      <c r="FJ1677" s="4"/>
      <c r="FK1677" s="4"/>
      <c r="FL1677" s="4"/>
      <c r="FM1677" s="4"/>
      <c r="FN1677" s="4"/>
      <c r="FO1677" s="4"/>
      <c r="FP1677" s="4"/>
      <c r="FQ1677" s="4"/>
      <c r="FR1677" s="4"/>
      <c r="FS1677" s="4"/>
      <c r="FT1677" s="4"/>
      <c r="FU1677" s="4"/>
      <c r="FV1677" s="4"/>
      <c r="FW1677" s="4"/>
      <c r="FX1677" s="4"/>
      <c r="FY1677" s="4"/>
      <c r="FZ1677" s="4"/>
      <c r="GA1677" s="4"/>
      <c r="GB1677" s="4"/>
      <c r="GC1677" s="4"/>
      <c r="GD1677" s="4"/>
      <c r="GE1677" s="4"/>
    </row>
    <row r="1678" spans="1:187" x14ac:dyDescent="0.2">
      <c r="A1678" s="3"/>
      <c r="B1678" s="3"/>
      <c r="C1678" s="11"/>
      <c r="D1678" s="11"/>
      <c r="E1678" s="11"/>
      <c r="F1678" s="11"/>
      <c r="G1678" s="11"/>
      <c r="H1678" s="11"/>
      <c r="I1678" s="11"/>
      <c r="J1678" s="11"/>
      <c r="K1678" s="11"/>
      <c r="L1678" s="11"/>
      <c r="M1678" s="11"/>
      <c r="N1678" s="11"/>
      <c r="O1678" s="11"/>
      <c r="P1678" s="11"/>
      <c r="Q1678" s="11"/>
      <c r="R1678" s="11"/>
      <c r="EZ1678" s="13"/>
      <c r="FA1678" s="13"/>
      <c r="FB1678" s="13"/>
      <c r="FC1678" s="13"/>
      <c r="FD1678" s="13"/>
      <c r="FE1678" s="13"/>
      <c r="FF1678" s="13"/>
      <c r="FG1678" s="13"/>
      <c r="FH1678" s="13"/>
      <c r="FI1678" s="13"/>
      <c r="FJ1678" s="13"/>
      <c r="FK1678" s="13"/>
      <c r="FL1678" s="13"/>
      <c r="FM1678" s="13"/>
      <c r="FN1678" s="13"/>
      <c r="FO1678" s="13"/>
      <c r="FP1678" s="13"/>
      <c r="FQ1678" s="13"/>
      <c r="FR1678" s="13"/>
      <c r="FS1678" s="13"/>
      <c r="FT1678" s="13"/>
      <c r="FU1678" s="13"/>
      <c r="FV1678" s="13"/>
      <c r="FW1678" s="13"/>
      <c r="FX1678" s="13"/>
      <c r="FY1678" s="13"/>
      <c r="FZ1678" s="13"/>
      <c r="GA1678" s="13"/>
      <c r="GB1678" s="13"/>
      <c r="GC1678" s="13"/>
      <c r="GD1678" s="13"/>
      <c r="GE1678" s="13"/>
    </row>
    <row r="1679" spans="1:187" x14ac:dyDescent="0.2">
      <c r="A1679" s="3"/>
      <c r="B1679" s="3"/>
      <c r="C1679" s="11"/>
      <c r="D1679" s="11"/>
      <c r="E1679" s="11"/>
      <c r="F1679" s="11"/>
      <c r="G1679" s="11"/>
      <c r="H1679" s="11"/>
      <c r="I1679" s="11"/>
      <c r="J1679" s="11"/>
      <c r="K1679" s="11"/>
      <c r="L1679" s="11"/>
      <c r="M1679" s="11"/>
      <c r="N1679" s="11"/>
      <c r="O1679" s="11"/>
      <c r="P1679" s="11"/>
      <c r="Q1679" s="11"/>
      <c r="R1679" s="11"/>
      <c r="EZ1679" s="14"/>
      <c r="FA1679" s="14"/>
      <c r="FB1679" s="14"/>
      <c r="FC1679" s="14"/>
      <c r="FD1679" s="14"/>
      <c r="FE1679" s="14"/>
      <c r="FF1679" s="14"/>
      <c r="FG1679" s="14"/>
      <c r="FH1679" s="14"/>
      <c r="FI1679" s="14"/>
      <c r="FJ1679" s="14"/>
      <c r="FK1679" s="14"/>
      <c r="FL1679" s="14"/>
      <c r="FM1679" s="14"/>
      <c r="FN1679" s="14"/>
      <c r="FO1679" s="14"/>
      <c r="FP1679" s="14"/>
      <c r="FQ1679" s="14"/>
      <c r="FR1679" s="14"/>
      <c r="FS1679" s="14"/>
      <c r="FT1679" s="14"/>
      <c r="FU1679" s="14"/>
      <c r="FV1679" s="14"/>
      <c r="FW1679" s="14"/>
      <c r="FX1679" s="14"/>
      <c r="FY1679" s="14"/>
      <c r="FZ1679" s="14"/>
      <c r="GA1679" s="14"/>
      <c r="GB1679" s="14"/>
      <c r="GC1679" s="14"/>
      <c r="GD1679" s="14"/>
      <c r="GE1679" s="14"/>
    </row>
    <row r="1680" spans="1:187" x14ac:dyDescent="0.2">
      <c r="A1680" s="3"/>
      <c r="B1680" s="3"/>
      <c r="C1680" s="11"/>
      <c r="D1680" s="11"/>
      <c r="E1680" s="11"/>
      <c r="F1680" s="11"/>
      <c r="G1680" s="11"/>
      <c r="H1680" s="11"/>
      <c r="I1680" s="11"/>
      <c r="J1680" s="11"/>
      <c r="K1680" s="11"/>
      <c r="L1680" s="11"/>
      <c r="M1680" s="11"/>
      <c r="N1680" s="11"/>
      <c r="O1680" s="11"/>
      <c r="P1680" s="11"/>
      <c r="Q1680" s="11"/>
      <c r="R1680" s="11"/>
      <c r="EZ1680" s="4"/>
      <c r="FA1680" s="4"/>
      <c r="FB1680" s="4"/>
      <c r="FC1680" s="4"/>
      <c r="FD1680" s="4"/>
      <c r="FE1680" s="4"/>
      <c r="FF1680" s="4"/>
      <c r="FG1680" s="4"/>
      <c r="FH1680" s="4"/>
      <c r="FI1680" s="4"/>
      <c r="FJ1680" s="4"/>
      <c r="FK1680" s="4"/>
      <c r="FL1680" s="4"/>
      <c r="FM1680" s="4"/>
      <c r="FN1680" s="4"/>
      <c r="FO1680" s="4"/>
      <c r="FP1680" s="4"/>
      <c r="FQ1680" s="4"/>
      <c r="FR1680" s="4"/>
      <c r="FS1680" s="4"/>
      <c r="FT1680" s="4"/>
      <c r="FU1680" s="4"/>
      <c r="FV1680" s="4"/>
      <c r="FW1680" s="4"/>
      <c r="FX1680" s="4"/>
      <c r="FY1680" s="4"/>
      <c r="FZ1680" s="4"/>
      <c r="GA1680" s="4"/>
      <c r="GB1680" s="4"/>
      <c r="GC1680" s="4"/>
      <c r="GD1680" s="4"/>
      <c r="GE1680" s="4"/>
    </row>
    <row r="1681" spans="1:187" x14ac:dyDescent="0.2">
      <c r="A1681" s="3"/>
      <c r="B1681" s="3"/>
      <c r="C1681" s="11"/>
      <c r="D1681" s="11"/>
      <c r="E1681" s="11"/>
      <c r="F1681" s="11"/>
      <c r="G1681" s="11"/>
      <c r="H1681" s="11"/>
      <c r="I1681" s="11"/>
      <c r="J1681" s="11"/>
      <c r="K1681" s="11"/>
      <c r="L1681" s="11"/>
      <c r="M1681" s="11"/>
      <c r="N1681" s="11"/>
      <c r="O1681" s="11"/>
      <c r="P1681" s="11"/>
      <c r="Q1681" s="11"/>
      <c r="R1681" s="11"/>
      <c r="EZ1681" s="4"/>
      <c r="FA1681" s="4"/>
      <c r="FB1681" s="4"/>
      <c r="FC1681" s="4"/>
      <c r="FD1681" s="4"/>
      <c r="FE1681" s="4"/>
      <c r="FF1681" s="4"/>
      <c r="FG1681" s="4"/>
      <c r="FH1681" s="4"/>
      <c r="FI1681" s="4"/>
      <c r="FJ1681" s="4"/>
      <c r="FK1681" s="4"/>
      <c r="FL1681" s="4"/>
      <c r="FM1681" s="4"/>
      <c r="FN1681" s="4"/>
      <c r="FO1681" s="4"/>
      <c r="FP1681" s="4"/>
      <c r="FQ1681" s="4"/>
      <c r="FR1681" s="4"/>
      <c r="FS1681" s="4"/>
      <c r="FT1681" s="4"/>
      <c r="FU1681" s="4"/>
      <c r="FV1681" s="4"/>
      <c r="FW1681" s="4"/>
      <c r="FX1681" s="4"/>
      <c r="FY1681" s="4"/>
      <c r="FZ1681" s="4"/>
      <c r="GA1681" s="4"/>
      <c r="GB1681" s="4"/>
      <c r="GC1681" s="4"/>
      <c r="GD1681" s="4"/>
      <c r="GE1681" s="4"/>
    </row>
    <row r="1682" spans="1:187" x14ac:dyDescent="0.2">
      <c r="A1682" s="3"/>
      <c r="B1682" s="3"/>
      <c r="C1682" s="11"/>
      <c r="D1682" s="11"/>
      <c r="E1682" s="11"/>
      <c r="F1682" s="11"/>
      <c r="G1682" s="11"/>
      <c r="H1682" s="11"/>
      <c r="I1682" s="11"/>
      <c r="J1682" s="11"/>
      <c r="K1682" s="11"/>
      <c r="L1682" s="11"/>
      <c r="M1682" s="11"/>
      <c r="N1682" s="11"/>
      <c r="O1682" s="11"/>
      <c r="P1682" s="11"/>
      <c r="Q1682" s="11"/>
      <c r="R1682" s="11"/>
      <c r="EZ1682" s="13"/>
      <c r="FA1682" s="13"/>
      <c r="FB1682" s="13"/>
      <c r="FC1682" s="13"/>
      <c r="FD1682" s="13"/>
      <c r="FE1682" s="13"/>
      <c r="FF1682" s="13"/>
      <c r="FG1682" s="13"/>
      <c r="FH1682" s="13"/>
      <c r="FI1682" s="13"/>
      <c r="FJ1682" s="13"/>
      <c r="FK1682" s="13"/>
      <c r="FL1682" s="13"/>
      <c r="FM1682" s="13"/>
      <c r="FN1682" s="13"/>
      <c r="FO1682" s="13"/>
      <c r="FP1682" s="13"/>
      <c r="FQ1682" s="13"/>
      <c r="FR1682" s="13"/>
      <c r="FS1682" s="13"/>
      <c r="FT1682" s="13"/>
      <c r="FU1682" s="13"/>
      <c r="FV1682" s="13"/>
      <c r="FW1682" s="13"/>
      <c r="FX1682" s="13"/>
      <c r="FY1682" s="13"/>
      <c r="FZ1682" s="13"/>
      <c r="GA1682" s="13"/>
      <c r="GB1682" s="13"/>
      <c r="GC1682" s="13"/>
      <c r="GD1682" s="13"/>
      <c r="GE1682" s="13"/>
    </row>
    <row r="1683" spans="1:187" x14ac:dyDescent="0.2">
      <c r="A1683" s="3"/>
      <c r="B1683" s="3"/>
      <c r="C1683" s="11"/>
      <c r="D1683" s="11"/>
      <c r="E1683" s="11"/>
      <c r="F1683" s="11"/>
      <c r="G1683" s="11"/>
      <c r="H1683" s="11"/>
      <c r="I1683" s="11"/>
      <c r="J1683" s="11"/>
      <c r="K1683" s="11"/>
      <c r="L1683" s="11"/>
      <c r="M1683" s="11"/>
      <c r="N1683" s="11"/>
      <c r="O1683" s="11"/>
      <c r="P1683" s="11"/>
      <c r="Q1683" s="11"/>
      <c r="R1683" s="11"/>
      <c r="EZ1683" s="14"/>
      <c r="FA1683" s="14"/>
      <c r="FB1683" s="14"/>
      <c r="FC1683" s="14"/>
      <c r="FD1683" s="14"/>
      <c r="FE1683" s="14"/>
      <c r="FF1683" s="14"/>
      <c r="FG1683" s="14"/>
      <c r="FH1683" s="14"/>
      <c r="FI1683" s="14"/>
      <c r="FJ1683" s="14"/>
      <c r="FK1683" s="14"/>
      <c r="FL1683" s="14"/>
      <c r="FM1683" s="14"/>
      <c r="FN1683" s="14"/>
      <c r="FO1683" s="14"/>
      <c r="FP1683" s="14"/>
      <c r="FQ1683" s="14"/>
      <c r="FR1683" s="14"/>
      <c r="FS1683" s="14"/>
      <c r="FT1683" s="14"/>
      <c r="FU1683" s="14"/>
      <c r="FV1683" s="14"/>
      <c r="FW1683" s="14"/>
      <c r="FX1683" s="14"/>
      <c r="FY1683" s="14"/>
      <c r="FZ1683" s="14"/>
      <c r="GA1683" s="14"/>
      <c r="GB1683" s="14"/>
      <c r="GC1683" s="14"/>
      <c r="GD1683" s="14"/>
      <c r="GE1683" s="14"/>
    </row>
    <row r="1684" spans="1:187" x14ac:dyDescent="0.2">
      <c r="A1684" s="3"/>
      <c r="B1684" s="3"/>
      <c r="C1684" s="11"/>
      <c r="D1684" s="11"/>
      <c r="E1684" s="11"/>
      <c r="F1684" s="11"/>
      <c r="G1684" s="11"/>
      <c r="H1684" s="11"/>
      <c r="I1684" s="11"/>
      <c r="J1684" s="11"/>
      <c r="K1684" s="11"/>
      <c r="L1684" s="11"/>
      <c r="M1684" s="11"/>
      <c r="N1684" s="11"/>
      <c r="O1684" s="11"/>
      <c r="P1684" s="11"/>
      <c r="Q1684" s="11"/>
      <c r="R1684" s="11"/>
      <c r="EZ1684" s="4"/>
      <c r="FA1684" s="4"/>
      <c r="FB1684" s="4"/>
      <c r="FC1684" s="4"/>
      <c r="FD1684" s="4"/>
      <c r="FE1684" s="4"/>
      <c r="FF1684" s="4"/>
      <c r="FG1684" s="4"/>
      <c r="FH1684" s="4"/>
      <c r="FI1684" s="4"/>
      <c r="FJ1684" s="4"/>
      <c r="FK1684" s="4"/>
      <c r="FL1684" s="4"/>
      <c r="FM1684" s="4"/>
      <c r="FN1684" s="4"/>
      <c r="FO1684" s="4"/>
      <c r="FP1684" s="4"/>
      <c r="FQ1684" s="4"/>
      <c r="FR1684" s="4"/>
      <c r="FS1684" s="4"/>
      <c r="FT1684" s="4"/>
      <c r="FU1684" s="4"/>
      <c r="FV1684" s="4"/>
      <c r="FW1684" s="4"/>
      <c r="FX1684" s="4"/>
      <c r="FY1684" s="4"/>
      <c r="FZ1684" s="4"/>
      <c r="GA1684" s="4"/>
      <c r="GB1684" s="4"/>
      <c r="GC1684" s="4"/>
      <c r="GD1684" s="4"/>
      <c r="GE1684" s="4"/>
    </row>
    <row r="1685" spans="1:187" x14ac:dyDescent="0.2">
      <c r="A1685" s="3"/>
      <c r="B1685" s="3"/>
      <c r="C1685" s="11"/>
      <c r="D1685" s="11"/>
      <c r="E1685" s="11"/>
      <c r="F1685" s="11"/>
      <c r="G1685" s="11"/>
      <c r="H1685" s="11"/>
      <c r="I1685" s="11"/>
      <c r="J1685" s="11"/>
      <c r="K1685" s="11"/>
      <c r="L1685" s="11"/>
      <c r="M1685" s="11"/>
      <c r="N1685" s="11"/>
      <c r="O1685" s="11"/>
      <c r="P1685" s="11"/>
      <c r="Q1685" s="11"/>
      <c r="R1685" s="11"/>
      <c r="EZ1685" s="4"/>
      <c r="FA1685" s="4"/>
      <c r="FB1685" s="4"/>
      <c r="FC1685" s="4"/>
      <c r="FD1685" s="4"/>
      <c r="FE1685" s="4"/>
      <c r="FF1685" s="4"/>
      <c r="FG1685" s="4"/>
      <c r="FH1685" s="4"/>
      <c r="FI1685" s="4"/>
      <c r="FJ1685" s="4"/>
      <c r="FK1685" s="4"/>
      <c r="FL1685" s="4"/>
      <c r="FM1685" s="4"/>
      <c r="FN1685" s="4"/>
      <c r="FO1685" s="4"/>
      <c r="FP1685" s="4"/>
      <c r="FQ1685" s="4"/>
      <c r="FR1685" s="4"/>
      <c r="FS1685" s="4"/>
      <c r="FT1685" s="4"/>
      <c r="FU1685" s="4"/>
      <c r="FV1685" s="4"/>
      <c r="FW1685" s="4"/>
      <c r="FX1685" s="4"/>
      <c r="FY1685" s="4"/>
      <c r="FZ1685" s="4"/>
      <c r="GA1685" s="4"/>
      <c r="GB1685" s="4"/>
      <c r="GC1685" s="4"/>
      <c r="GD1685" s="4"/>
      <c r="GE1685" s="4"/>
    </row>
    <row r="1686" spans="1:187" x14ac:dyDescent="0.2">
      <c r="A1686" s="3"/>
      <c r="B1686" s="3"/>
      <c r="C1686" s="11"/>
      <c r="D1686" s="11"/>
      <c r="E1686" s="11"/>
      <c r="F1686" s="11"/>
      <c r="G1686" s="11"/>
      <c r="H1686" s="11"/>
      <c r="I1686" s="11"/>
      <c r="J1686" s="11"/>
      <c r="K1686" s="11"/>
      <c r="L1686" s="11"/>
      <c r="M1686" s="11"/>
      <c r="N1686" s="11"/>
      <c r="O1686" s="11"/>
      <c r="P1686" s="11"/>
      <c r="Q1686" s="11"/>
      <c r="R1686" s="11"/>
      <c r="EZ1686" s="13"/>
      <c r="FA1686" s="13"/>
      <c r="FB1686" s="13"/>
      <c r="FC1686" s="13"/>
      <c r="FD1686" s="13"/>
      <c r="FE1686" s="13"/>
      <c r="FF1686" s="13"/>
      <c r="FG1686" s="13"/>
      <c r="FH1686" s="13"/>
      <c r="FI1686" s="13"/>
      <c r="FJ1686" s="13"/>
      <c r="FK1686" s="13"/>
      <c r="FL1686" s="13"/>
      <c r="FM1686" s="13"/>
      <c r="FN1686" s="13"/>
      <c r="FO1686" s="13"/>
      <c r="FP1686" s="13"/>
      <c r="FQ1686" s="13"/>
      <c r="FR1686" s="13"/>
      <c r="FS1686" s="13"/>
      <c r="FT1686" s="13"/>
      <c r="FU1686" s="13"/>
      <c r="FV1686" s="13"/>
      <c r="FW1686" s="13"/>
      <c r="FX1686" s="13"/>
      <c r="FY1686" s="13"/>
      <c r="FZ1686" s="13"/>
      <c r="GA1686" s="13"/>
      <c r="GB1686" s="13"/>
      <c r="GC1686" s="13"/>
      <c r="GD1686" s="13"/>
      <c r="GE1686" s="13"/>
    </row>
    <row r="1687" spans="1:187" x14ac:dyDescent="0.2">
      <c r="A1687" s="3"/>
      <c r="B1687" s="3"/>
      <c r="C1687" s="11"/>
      <c r="D1687" s="11"/>
      <c r="E1687" s="11"/>
      <c r="F1687" s="11"/>
      <c r="G1687" s="11"/>
      <c r="H1687" s="11"/>
      <c r="I1687" s="11"/>
      <c r="J1687" s="11"/>
      <c r="K1687" s="11"/>
      <c r="L1687" s="11"/>
      <c r="M1687" s="11"/>
      <c r="N1687" s="11"/>
      <c r="O1687" s="11"/>
      <c r="P1687" s="11"/>
      <c r="Q1687" s="11"/>
      <c r="R1687" s="11"/>
      <c r="EZ1687" s="14"/>
      <c r="FA1687" s="14"/>
      <c r="FB1687" s="14"/>
      <c r="FC1687" s="14"/>
      <c r="FD1687" s="14"/>
      <c r="FE1687" s="14"/>
      <c r="FF1687" s="14"/>
      <c r="FG1687" s="14"/>
      <c r="FH1687" s="14"/>
      <c r="FI1687" s="14"/>
      <c r="FJ1687" s="14"/>
      <c r="FK1687" s="14"/>
      <c r="FL1687" s="14"/>
      <c r="FM1687" s="14"/>
      <c r="FN1687" s="14"/>
      <c r="FO1687" s="14"/>
      <c r="FP1687" s="14"/>
      <c r="FQ1687" s="14"/>
      <c r="FR1687" s="14"/>
      <c r="FS1687" s="14"/>
      <c r="FT1687" s="14"/>
      <c r="FU1687" s="14"/>
      <c r="FV1687" s="14"/>
      <c r="FW1687" s="14"/>
      <c r="FX1687" s="14"/>
      <c r="FY1687" s="14"/>
      <c r="FZ1687" s="14"/>
      <c r="GA1687" s="14"/>
      <c r="GB1687" s="14"/>
      <c r="GC1687" s="14"/>
      <c r="GD1687" s="14"/>
      <c r="GE1687" s="14"/>
    </row>
    <row r="1688" spans="1:187" x14ac:dyDescent="0.2">
      <c r="A1688" s="3"/>
      <c r="B1688" s="3"/>
      <c r="C1688" s="11"/>
      <c r="D1688" s="11"/>
      <c r="E1688" s="11"/>
      <c r="F1688" s="11"/>
      <c r="G1688" s="11"/>
      <c r="H1688" s="11"/>
      <c r="I1688" s="11"/>
      <c r="J1688" s="11"/>
      <c r="K1688" s="11"/>
      <c r="L1688" s="11"/>
      <c r="M1688" s="11"/>
      <c r="N1688" s="11"/>
      <c r="O1688" s="11"/>
      <c r="P1688" s="11"/>
      <c r="Q1688" s="11"/>
      <c r="R1688" s="11"/>
      <c r="EZ1688" s="4"/>
      <c r="FA1688" s="4"/>
      <c r="FB1688" s="4"/>
      <c r="FC1688" s="4"/>
      <c r="FD1688" s="4"/>
      <c r="FE1688" s="4"/>
      <c r="FF1688" s="4"/>
      <c r="FG1688" s="4"/>
      <c r="FH1688" s="4"/>
      <c r="FI1688" s="4"/>
      <c r="FJ1688" s="4"/>
      <c r="FK1688" s="4"/>
      <c r="FL1688" s="4"/>
      <c r="FM1688" s="4"/>
      <c r="FN1688" s="4"/>
      <c r="FO1688" s="4"/>
      <c r="FP1688" s="4"/>
      <c r="FQ1688" s="4"/>
      <c r="FR1688" s="4"/>
      <c r="FS1688" s="4"/>
      <c r="FT1688" s="4"/>
      <c r="FU1688" s="4"/>
      <c r="FV1688" s="4"/>
      <c r="FW1688" s="4"/>
      <c r="FX1688" s="4"/>
      <c r="FY1688" s="4"/>
      <c r="FZ1688" s="4"/>
      <c r="GA1688" s="4"/>
      <c r="GB1688" s="4"/>
      <c r="GC1688" s="4"/>
      <c r="GD1688" s="4"/>
      <c r="GE1688" s="4"/>
    </row>
    <row r="1689" spans="1:187" x14ac:dyDescent="0.2">
      <c r="A1689" s="3"/>
      <c r="B1689" s="3"/>
      <c r="C1689" s="11"/>
      <c r="D1689" s="11"/>
      <c r="E1689" s="11"/>
      <c r="F1689" s="11"/>
      <c r="G1689" s="11"/>
      <c r="H1689" s="11"/>
      <c r="I1689" s="11"/>
      <c r="J1689" s="11"/>
      <c r="K1689" s="11"/>
      <c r="L1689" s="11"/>
      <c r="M1689" s="11"/>
      <c r="N1689" s="11"/>
      <c r="O1689" s="11"/>
      <c r="P1689" s="11"/>
      <c r="Q1689" s="11"/>
      <c r="R1689" s="11"/>
      <c r="EZ1689" s="4"/>
      <c r="FA1689" s="4"/>
      <c r="FB1689" s="4"/>
      <c r="FC1689" s="4"/>
      <c r="FD1689" s="4"/>
      <c r="FE1689" s="4"/>
      <c r="FF1689" s="4"/>
      <c r="FG1689" s="4"/>
      <c r="FH1689" s="4"/>
      <c r="FI1689" s="4"/>
      <c r="FJ1689" s="4"/>
      <c r="FK1689" s="4"/>
      <c r="FL1689" s="4"/>
      <c r="FM1689" s="4"/>
      <c r="FN1689" s="4"/>
      <c r="FO1689" s="4"/>
      <c r="FP1689" s="4"/>
      <c r="FQ1689" s="4"/>
      <c r="FR1689" s="4"/>
      <c r="FS1689" s="4"/>
      <c r="FT1689" s="4"/>
      <c r="FU1689" s="4"/>
      <c r="FV1689" s="4"/>
      <c r="FW1689" s="4"/>
      <c r="FX1689" s="4"/>
      <c r="FY1689" s="4"/>
      <c r="FZ1689" s="4"/>
      <c r="GA1689" s="4"/>
      <c r="GB1689" s="4"/>
      <c r="GC1689" s="4"/>
      <c r="GD1689" s="4"/>
      <c r="GE1689" s="4"/>
    </row>
    <row r="1690" spans="1:187" x14ac:dyDescent="0.2">
      <c r="A1690" s="3"/>
      <c r="B1690" s="3"/>
      <c r="C1690" s="11"/>
      <c r="D1690" s="11"/>
      <c r="E1690" s="11"/>
      <c r="F1690" s="11"/>
      <c r="G1690" s="11"/>
      <c r="H1690" s="11"/>
      <c r="I1690" s="11"/>
      <c r="J1690" s="11"/>
      <c r="K1690" s="11"/>
      <c r="L1690" s="11"/>
      <c r="M1690" s="11"/>
      <c r="N1690" s="11"/>
      <c r="O1690" s="11"/>
      <c r="P1690" s="11"/>
      <c r="Q1690" s="11"/>
      <c r="R1690" s="11"/>
      <c r="EZ1690" s="13"/>
      <c r="FA1690" s="13"/>
      <c r="FB1690" s="13"/>
      <c r="FC1690" s="13"/>
      <c r="FD1690" s="13"/>
      <c r="FE1690" s="13"/>
      <c r="FF1690" s="13"/>
      <c r="FG1690" s="13"/>
      <c r="FH1690" s="13"/>
      <c r="FI1690" s="13"/>
      <c r="FJ1690" s="13"/>
      <c r="FK1690" s="13"/>
      <c r="FL1690" s="13"/>
      <c r="FM1690" s="13"/>
      <c r="FN1690" s="13"/>
      <c r="FO1690" s="13"/>
      <c r="FP1690" s="13"/>
      <c r="FQ1690" s="13"/>
      <c r="FR1690" s="13"/>
      <c r="FS1690" s="13"/>
      <c r="FT1690" s="13"/>
      <c r="FU1690" s="13"/>
      <c r="FV1690" s="13"/>
      <c r="FW1690" s="13"/>
      <c r="FX1690" s="13"/>
      <c r="FY1690" s="13"/>
      <c r="FZ1690" s="13"/>
      <c r="GA1690" s="13"/>
      <c r="GB1690" s="13"/>
      <c r="GC1690" s="13"/>
      <c r="GD1690" s="13"/>
      <c r="GE1690" s="13"/>
    </row>
    <row r="1691" spans="1:187" x14ac:dyDescent="0.2">
      <c r="A1691" s="3"/>
      <c r="B1691" s="3"/>
      <c r="C1691" s="11"/>
      <c r="D1691" s="11"/>
      <c r="E1691" s="11"/>
      <c r="F1691" s="11"/>
      <c r="G1691" s="11"/>
      <c r="H1691" s="11"/>
      <c r="I1691" s="11"/>
      <c r="J1691" s="11"/>
      <c r="K1691" s="11"/>
      <c r="L1691" s="11"/>
      <c r="M1691" s="11"/>
      <c r="N1691" s="11"/>
      <c r="O1691" s="11"/>
      <c r="P1691" s="11"/>
      <c r="Q1691" s="11"/>
      <c r="R1691" s="11"/>
      <c r="EZ1691" s="14"/>
      <c r="FA1691" s="14"/>
      <c r="FB1691" s="14"/>
      <c r="FC1691" s="14"/>
      <c r="FD1691" s="14"/>
      <c r="FE1691" s="14"/>
      <c r="FF1691" s="14"/>
      <c r="FG1691" s="14"/>
      <c r="FH1691" s="14"/>
      <c r="FI1691" s="14"/>
      <c r="FJ1691" s="14"/>
      <c r="FK1691" s="14"/>
      <c r="FL1691" s="14"/>
      <c r="FM1691" s="14"/>
      <c r="FN1691" s="14"/>
      <c r="FO1691" s="14"/>
      <c r="FP1691" s="14"/>
      <c r="FQ1691" s="14"/>
      <c r="FR1691" s="14"/>
      <c r="FS1691" s="14"/>
      <c r="FT1691" s="14"/>
      <c r="FU1691" s="14"/>
      <c r="FV1691" s="14"/>
      <c r="FW1691" s="14"/>
      <c r="FX1691" s="14"/>
      <c r="FY1691" s="14"/>
      <c r="FZ1691" s="14"/>
      <c r="GA1691" s="14"/>
      <c r="GB1691" s="14"/>
      <c r="GC1691" s="14"/>
      <c r="GD1691" s="14"/>
      <c r="GE1691" s="14"/>
    </row>
    <row r="1692" spans="1:187" x14ac:dyDescent="0.2">
      <c r="A1692" s="3"/>
      <c r="B1692" s="3"/>
      <c r="C1692" s="11"/>
      <c r="D1692" s="11"/>
      <c r="E1692" s="11"/>
      <c r="F1692" s="11"/>
      <c r="G1692" s="11"/>
      <c r="H1692" s="11"/>
      <c r="I1692" s="11"/>
      <c r="J1692" s="11"/>
      <c r="K1692" s="11"/>
      <c r="L1692" s="11"/>
      <c r="M1692" s="11"/>
      <c r="N1692" s="11"/>
      <c r="O1692" s="11"/>
      <c r="P1692" s="11"/>
      <c r="Q1692" s="11"/>
      <c r="R1692" s="11"/>
      <c r="EZ1692" s="4"/>
      <c r="FA1692" s="4"/>
      <c r="FB1692" s="4"/>
      <c r="FC1692" s="4"/>
      <c r="FD1692" s="4"/>
      <c r="FE1692" s="4"/>
      <c r="FF1692" s="4"/>
      <c r="FG1692" s="4"/>
      <c r="FH1692" s="4"/>
      <c r="FI1692" s="4"/>
      <c r="FJ1692" s="4"/>
      <c r="FK1692" s="4"/>
      <c r="FL1692" s="4"/>
      <c r="FM1692" s="4"/>
      <c r="FN1692" s="4"/>
      <c r="FO1692" s="4"/>
      <c r="FP1692" s="4"/>
      <c r="FQ1692" s="4"/>
      <c r="FR1692" s="4"/>
      <c r="FS1692" s="4"/>
      <c r="FT1692" s="4"/>
      <c r="FU1692" s="4"/>
      <c r="FV1692" s="4"/>
      <c r="FW1692" s="4"/>
      <c r="FX1692" s="4"/>
      <c r="FY1692" s="4"/>
      <c r="FZ1692" s="4"/>
      <c r="GA1692" s="4"/>
      <c r="GB1692" s="4"/>
      <c r="GC1692" s="4"/>
      <c r="GD1692" s="4"/>
      <c r="GE1692" s="4"/>
    </row>
    <row r="1693" spans="1:187" x14ac:dyDescent="0.2">
      <c r="A1693" s="3"/>
      <c r="B1693" s="3"/>
      <c r="C1693" s="11"/>
      <c r="D1693" s="11"/>
      <c r="E1693" s="11"/>
      <c r="F1693" s="11"/>
      <c r="G1693" s="11"/>
      <c r="H1693" s="11"/>
      <c r="I1693" s="11"/>
      <c r="J1693" s="11"/>
      <c r="K1693" s="11"/>
      <c r="L1693" s="11"/>
      <c r="M1693" s="11"/>
      <c r="N1693" s="11"/>
      <c r="O1693" s="11"/>
      <c r="P1693" s="11"/>
      <c r="Q1693" s="11"/>
      <c r="R1693" s="11"/>
      <c r="EZ1693" s="4"/>
      <c r="FA1693" s="4"/>
      <c r="FB1693" s="4"/>
      <c r="FC1693" s="4"/>
      <c r="FD1693" s="4"/>
      <c r="FE1693" s="4"/>
      <c r="FF1693" s="4"/>
      <c r="FG1693" s="4"/>
      <c r="FH1693" s="4"/>
      <c r="FI1693" s="4"/>
      <c r="FJ1693" s="4"/>
      <c r="FK1693" s="4"/>
      <c r="FL1693" s="4"/>
      <c r="FM1693" s="4"/>
      <c r="FN1693" s="4"/>
      <c r="FO1693" s="4"/>
      <c r="FP1693" s="4"/>
      <c r="FQ1693" s="4"/>
      <c r="FR1693" s="4"/>
      <c r="FS1693" s="4"/>
      <c r="FT1693" s="4"/>
      <c r="FU1693" s="4"/>
      <c r="FV1693" s="4"/>
      <c r="FW1693" s="4"/>
      <c r="FX1693" s="4"/>
      <c r="FY1693" s="4"/>
      <c r="FZ1693" s="4"/>
      <c r="GA1693" s="4"/>
      <c r="GB1693" s="4"/>
      <c r="GC1693" s="4"/>
      <c r="GD1693" s="4"/>
      <c r="GE1693" s="4"/>
    </row>
    <row r="1694" spans="1:187" x14ac:dyDescent="0.2">
      <c r="A1694" s="3"/>
      <c r="B1694" s="3"/>
      <c r="C1694" s="11"/>
      <c r="D1694" s="11"/>
      <c r="E1694" s="11"/>
      <c r="F1694" s="11"/>
      <c r="G1694" s="11"/>
      <c r="H1694" s="11"/>
      <c r="I1694" s="11"/>
      <c r="J1694" s="11"/>
      <c r="K1694" s="11"/>
      <c r="L1694" s="11"/>
      <c r="M1694" s="11"/>
      <c r="N1694" s="11"/>
      <c r="O1694" s="11"/>
      <c r="P1694" s="11"/>
      <c r="Q1694" s="11"/>
      <c r="R1694" s="11"/>
      <c r="EZ1694" s="13"/>
      <c r="FA1694" s="13"/>
      <c r="FB1694" s="13"/>
      <c r="FC1694" s="13"/>
      <c r="FD1694" s="13"/>
      <c r="FE1694" s="13"/>
      <c r="FF1694" s="13"/>
      <c r="FG1694" s="13"/>
      <c r="FH1694" s="13"/>
      <c r="FI1694" s="13"/>
      <c r="FJ1694" s="13"/>
      <c r="FK1694" s="13"/>
      <c r="FL1694" s="13"/>
      <c r="FM1694" s="13"/>
      <c r="FN1694" s="13"/>
      <c r="FO1694" s="13"/>
      <c r="FP1694" s="13"/>
      <c r="FQ1694" s="13"/>
      <c r="FR1694" s="13"/>
      <c r="FS1694" s="13"/>
      <c r="FT1694" s="13"/>
      <c r="FU1694" s="13"/>
      <c r="FV1694" s="13"/>
      <c r="FW1694" s="13"/>
      <c r="FX1694" s="13"/>
      <c r="FY1694" s="13"/>
      <c r="FZ1694" s="13"/>
      <c r="GA1694" s="13"/>
      <c r="GB1694" s="13"/>
      <c r="GC1694" s="13"/>
      <c r="GD1694" s="13"/>
      <c r="GE1694" s="13"/>
    </row>
    <row r="1695" spans="1:187" x14ac:dyDescent="0.2">
      <c r="A1695" s="3"/>
      <c r="B1695" s="3"/>
      <c r="C1695" s="11"/>
      <c r="D1695" s="11"/>
      <c r="E1695" s="11"/>
      <c r="F1695" s="11"/>
      <c r="G1695" s="11"/>
      <c r="H1695" s="11"/>
      <c r="I1695" s="11"/>
      <c r="J1695" s="11"/>
      <c r="K1695" s="11"/>
      <c r="L1695" s="11"/>
      <c r="M1695" s="11"/>
      <c r="N1695" s="11"/>
      <c r="O1695" s="11"/>
      <c r="P1695" s="11"/>
      <c r="Q1695" s="11"/>
      <c r="R1695" s="11"/>
      <c r="EZ1695" s="14"/>
      <c r="FA1695" s="14"/>
      <c r="FB1695" s="14"/>
      <c r="FC1695" s="14"/>
      <c r="FD1695" s="14"/>
      <c r="FE1695" s="14"/>
      <c r="FF1695" s="14"/>
      <c r="FG1695" s="14"/>
      <c r="FH1695" s="14"/>
      <c r="FI1695" s="14"/>
      <c r="FJ1695" s="14"/>
      <c r="FK1695" s="14"/>
      <c r="FL1695" s="14"/>
      <c r="FM1695" s="14"/>
      <c r="FN1695" s="14"/>
      <c r="FO1695" s="14"/>
      <c r="FP1695" s="14"/>
      <c r="FQ1695" s="14"/>
      <c r="FR1695" s="14"/>
      <c r="FS1695" s="14"/>
      <c r="FT1695" s="14"/>
      <c r="FU1695" s="14"/>
      <c r="FV1695" s="14"/>
      <c r="FW1695" s="14"/>
      <c r="FX1695" s="14"/>
      <c r="FY1695" s="14"/>
      <c r="FZ1695" s="14"/>
      <c r="GA1695" s="14"/>
      <c r="GB1695" s="14"/>
      <c r="GC1695" s="14"/>
      <c r="GD1695" s="14"/>
      <c r="GE1695" s="14"/>
    </row>
    <row r="1696" spans="1:187" x14ac:dyDescent="0.2">
      <c r="A1696" s="3"/>
      <c r="B1696" s="3"/>
      <c r="C1696" s="11"/>
      <c r="D1696" s="11"/>
      <c r="E1696" s="11"/>
      <c r="F1696" s="11"/>
      <c r="G1696" s="11"/>
      <c r="H1696" s="11"/>
      <c r="I1696" s="11"/>
      <c r="J1696" s="11"/>
      <c r="K1696" s="11"/>
      <c r="L1696" s="11"/>
      <c r="M1696" s="11"/>
      <c r="N1696" s="11"/>
      <c r="O1696" s="11"/>
      <c r="P1696" s="11"/>
      <c r="Q1696" s="11"/>
      <c r="R1696" s="11"/>
      <c r="EZ1696" s="4"/>
      <c r="FA1696" s="4"/>
      <c r="FB1696" s="4"/>
      <c r="FC1696" s="4"/>
      <c r="FD1696" s="4"/>
      <c r="FE1696" s="4"/>
      <c r="FF1696" s="4"/>
      <c r="FG1696" s="4"/>
      <c r="FH1696" s="4"/>
      <c r="FI1696" s="4"/>
      <c r="FJ1696" s="4"/>
      <c r="FK1696" s="4"/>
      <c r="FL1696" s="4"/>
      <c r="FM1696" s="4"/>
      <c r="FN1696" s="4"/>
      <c r="FO1696" s="4"/>
      <c r="FP1696" s="4"/>
      <c r="FQ1696" s="4"/>
      <c r="FR1696" s="4"/>
      <c r="FS1696" s="4"/>
      <c r="FT1696" s="4"/>
      <c r="FU1696" s="4"/>
      <c r="FV1696" s="4"/>
      <c r="FW1696" s="4"/>
      <c r="FX1696" s="4"/>
      <c r="FY1696" s="4"/>
      <c r="FZ1696" s="4"/>
      <c r="GA1696" s="4"/>
      <c r="GB1696" s="4"/>
      <c r="GC1696" s="4"/>
      <c r="GD1696" s="4"/>
      <c r="GE1696" s="4"/>
    </row>
    <row r="1697" spans="1:187" x14ac:dyDescent="0.2">
      <c r="A1697" s="3"/>
      <c r="B1697" s="3"/>
      <c r="C1697" s="11"/>
      <c r="D1697" s="11"/>
      <c r="E1697" s="11"/>
      <c r="F1697" s="11"/>
      <c r="G1697" s="11"/>
      <c r="H1697" s="11"/>
      <c r="I1697" s="11"/>
      <c r="J1697" s="11"/>
      <c r="K1697" s="11"/>
      <c r="L1697" s="11"/>
      <c r="M1697" s="11"/>
      <c r="N1697" s="11"/>
      <c r="O1697" s="11"/>
      <c r="P1697" s="11"/>
      <c r="Q1697" s="11"/>
      <c r="R1697" s="11"/>
      <c r="EZ1697" s="4"/>
      <c r="FA1697" s="4"/>
      <c r="FB1697" s="4"/>
      <c r="FC1697" s="4"/>
      <c r="FD1697" s="4"/>
      <c r="FE1697" s="4"/>
      <c r="FF1697" s="4"/>
      <c r="FG1697" s="4"/>
      <c r="FH1697" s="4"/>
      <c r="FI1697" s="4"/>
      <c r="FJ1697" s="4"/>
      <c r="FK1697" s="4"/>
      <c r="FL1697" s="4"/>
      <c r="FM1697" s="4"/>
      <c r="FN1697" s="4"/>
      <c r="FO1697" s="4"/>
      <c r="FP1697" s="4"/>
      <c r="FQ1697" s="4"/>
      <c r="FR1697" s="4"/>
      <c r="FS1697" s="4"/>
      <c r="FT1697" s="4"/>
      <c r="FU1697" s="4"/>
      <c r="FV1697" s="4"/>
      <c r="FW1697" s="4"/>
      <c r="FX1697" s="4"/>
      <c r="FY1697" s="4"/>
      <c r="FZ1697" s="4"/>
      <c r="GA1697" s="4"/>
      <c r="GB1697" s="4"/>
      <c r="GC1697" s="4"/>
      <c r="GD1697" s="4"/>
      <c r="GE1697" s="4"/>
    </row>
    <row r="1698" spans="1:187" x14ac:dyDescent="0.2">
      <c r="A1698" s="3"/>
      <c r="B1698" s="3"/>
      <c r="C1698" s="11"/>
      <c r="D1698" s="11"/>
      <c r="E1698" s="11"/>
      <c r="F1698" s="11"/>
      <c r="G1698" s="11"/>
      <c r="H1698" s="11"/>
      <c r="I1698" s="11"/>
      <c r="J1698" s="11"/>
      <c r="K1698" s="11"/>
      <c r="L1698" s="11"/>
      <c r="M1698" s="11"/>
      <c r="N1698" s="11"/>
      <c r="O1698" s="11"/>
      <c r="P1698" s="11"/>
      <c r="Q1698" s="11"/>
      <c r="R1698" s="11"/>
      <c r="EZ1698" s="13"/>
      <c r="FA1698" s="13"/>
      <c r="FB1698" s="13"/>
      <c r="FC1698" s="13"/>
      <c r="FD1698" s="13"/>
      <c r="FE1698" s="13"/>
      <c r="FF1698" s="13"/>
      <c r="FG1698" s="13"/>
      <c r="FH1698" s="13"/>
      <c r="FI1698" s="13"/>
      <c r="FJ1698" s="13"/>
      <c r="FK1698" s="13"/>
      <c r="FL1698" s="13"/>
      <c r="FM1698" s="13"/>
      <c r="FN1698" s="13"/>
      <c r="FO1698" s="13"/>
      <c r="FP1698" s="13"/>
      <c r="FQ1698" s="13"/>
      <c r="FR1698" s="13"/>
      <c r="FS1698" s="13"/>
      <c r="FT1698" s="13"/>
      <c r="FU1698" s="13"/>
      <c r="FV1698" s="13"/>
      <c r="FW1698" s="13"/>
      <c r="FX1698" s="13"/>
      <c r="FY1698" s="13"/>
      <c r="FZ1698" s="13"/>
      <c r="GA1698" s="13"/>
      <c r="GB1698" s="13"/>
      <c r="GC1698" s="13"/>
      <c r="GD1698" s="13"/>
      <c r="GE1698" s="13"/>
    </row>
    <row r="1699" spans="1:187" x14ac:dyDescent="0.2">
      <c r="A1699" s="3"/>
      <c r="B1699" s="3"/>
      <c r="C1699" s="11"/>
      <c r="D1699" s="11"/>
      <c r="E1699" s="11"/>
      <c r="F1699" s="11"/>
      <c r="G1699" s="11"/>
      <c r="H1699" s="11"/>
      <c r="I1699" s="11"/>
      <c r="J1699" s="11"/>
      <c r="K1699" s="11"/>
      <c r="L1699" s="11"/>
      <c r="M1699" s="11"/>
      <c r="N1699" s="11"/>
      <c r="O1699" s="11"/>
      <c r="P1699" s="11"/>
      <c r="Q1699" s="11"/>
      <c r="R1699" s="11"/>
      <c r="EZ1699" s="14"/>
      <c r="FA1699" s="14"/>
      <c r="FB1699" s="14"/>
      <c r="FC1699" s="14"/>
      <c r="FD1699" s="14"/>
      <c r="FE1699" s="14"/>
      <c r="FF1699" s="14"/>
      <c r="FG1699" s="14"/>
      <c r="FH1699" s="14"/>
      <c r="FI1699" s="14"/>
      <c r="FJ1699" s="14"/>
      <c r="FK1699" s="14"/>
      <c r="FL1699" s="14"/>
      <c r="FM1699" s="14"/>
      <c r="FN1699" s="14"/>
      <c r="FO1699" s="14"/>
      <c r="FP1699" s="14"/>
      <c r="FQ1699" s="14"/>
      <c r="FR1699" s="14"/>
      <c r="FS1699" s="14"/>
      <c r="FT1699" s="14"/>
      <c r="FU1699" s="14"/>
      <c r="FV1699" s="14"/>
      <c r="FW1699" s="14"/>
      <c r="FX1699" s="14"/>
      <c r="FY1699" s="14"/>
      <c r="FZ1699" s="14"/>
      <c r="GA1699" s="14"/>
      <c r="GB1699" s="14"/>
      <c r="GC1699" s="14"/>
      <c r="GD1699" s="14"/>
      <c r="GE1699" s="14"/>
    </row>
    <row r="1700" spans="1:187" x14ac:dyDescent="0.2">
      <c r="A1700" s="3"/>
      <c r="B1700" s="3"/>
      <c r="C1700" s="11"/>
      <c r="D1700" s="11"/>
      <c r="E1700" s="11"/>
      <c r="F1700" s="11"/>
      <c r="G1700" s="11"/>
      <c r="H1700" s="11"/>
      <c r="I1700" s="11"/>
      <c r="J1700" s="11"/>
      <c r="K1700" s="11"/>
      <c r="L1700" s="11"/>
      <c r="M1700" s="11"/>
      <c r="N1700" s="11"/>
      <c r="O1700" s="11"/>
      <c r="P1700" s="11"/>
      <c r="Q1700" s="11"/>
      <c r="R1700" s="11"/>
      <c r="EZ1700" s="4"/>
      <c r="FA1700" s="4"/>
      <c r="FB1700" s="4"/>
      <c r="FC1700" s="4"/>
      <c r="FD1700" s="4"/>
      <c r="FE1700" s="4"/>
      <c r="FF1700" s="4"/>
      <c r="FG1700" s="4"/>
      <c r="FH1700" s="4"/>
      <c r="FI1700" s="4"/>
      <c r="FJ1700" s="4"/>
      <c r="FK1700" s="4"/>
      <c r="FL1700" s="4"/>
      <c r="FM1700" s="4"/>
      <c r="FN1700" s="4"/>
      <c r="FO1700" s="4"/>
      <c r="FP1700" s="4"/>
      <c r="FQ1700" s="4"/>
      <c r="FR1700" s="4"/>
      <c r="FS1700" s="4"/>
      <c r="FT1700" s="4"/>
      <c r="FU1700" s="4"/>
      <c r="FV1700" s="4"/>
      <c r="FW1700" s="4"/>
      <c r="FX1700" s="4"/>
      <c r="FY1700" s="4"/>
      <c r="FZ1700" s="4"/>
      <c r="GA1700" s="4"/>
      <c r="GB1700" s="4"/>
      <c r="GC1700" s="4"/>
      <c r="GD1700" s="4"/>
      <c r="GE1700" s="4"/>
    </row>
    <row r="1701" spans="1:187" x14ac:dyDescent="0.2">
      <c r="A1701" s="3"/>
      <c r="B1701" s="3"/>
      <c r="C1701" s="11"/>
      <c r="D1701" s="11"/>
      <c r="E1701" s="11"/>
      <c r="F1701" s="11"/>
      <c r="G1701" s="11"/>
      <c r="H1701" s="11"/>
      <c r="I1701" s="11"/>
      <c r="J1701" s="11"/>
      <c r="K1701" s="11"/>
      <c r="L1701" s="11"/>
      <c r="M1701" s="11"/>
      <c r="N1701" s="11"/>
      <c r="O1701" s="11"/>
      <c r="P1701" s="11"/>
      <c r="Q1701" s="11"/>
      <c r="R1701" s="11"/>
      <c r="EZ1701" s="4"/>
      <c r="FA1701" s="4"/>
      <c r="FB1701" s="4"/>
      <c r="FC1701" s="4"/>
      <c r="FD1701" s="4"/>
      <c r="FE1701" s="4"/>
      <c r="FF1701" s="4"/>
      <c r="FG1701" s="4"/>
      <c r="FH1701" s="4"/>
      <c r="FI1701" s="4"/>
      <c r="FJ1701" s="4"/>
      <c r="FK1701" s="4"/>
      <c r="FL1701" s="4"/>
      <c r="FM1701" s="4"/>
      <c r="FN1701" s="4"/>
      <c r="FO1701" s="4"/>
      <c r="FP1701" s="4"/>
      <c r="FQ1701" s="4"/>
      <c r="FR1701" s="4"/>
      <c r="FS1701" s="4"/>
      <c r="FT1701" s="4"/>
      <c r="FU1701" s="4"/>
      <c r="FV1701" s="4"/>
      <c r="FW1701" s="4"/>
      <c r="FX1701" s="4"/>
      <c r="FY1701" s="4"/>
      <c r="FZ1701" s="4"/>
      <c r="GA1701" s="4"/>
      <c r="GB1701" s="4"/>
      <c r="GC1701" s="4"/>
      <c r="GD1701" s="4"/>
      <c r="GE1701" s="4"/>
    </row>
    <row r="1702" spans="1:187" x14ac:dyDescent="0.2">
      <c r="A1702" s="3"/>
      <c r="B1702" s="3"/>
      <c r="C1702" s="11"/>
      <c r="D1702" s="11"/>
      <c r="E1702" s="11"/>
      <c r="F1702" s="11"/>
      <c r="G1702" s="11"/>
      <c r="H1702" s="11"/>
      <c r="I1702" s="11"/>
      <c r="J1702" s="11"/>
      <c r="K1702" s="11"/>
      <c r="L1702" s="11"/>
      <c r="M1702" s="11"/>
      <c r="N1702" s="11"/>
      <c r="O1702" s="11"/>
      <c r="P1702" s="11"/>
      <c r="Q1702" s="11"/>
      <c r="R1702" s="11"/>
      <c r="EZ1702" s="13"/>
      <c r="FA1702" s="13"/>
      <c r="FB1702" s="13"/>
      <c r="FC1702" s="13"/>
      <c r="FD1702" s="13"/>
      <c r="FE1702" s="13"/>
      <c r="FF1702" s="13"/>
      <c r="FG1702" s="13"/>
      <c r="FH1702" s="13"/>
      <c r="FI1702" s="13"/>
      <c r="FJ1702" s="13"/>
      <c r="FK1702" s="13"/>
      <c r="FL1702" s="13"/>
      <c r="FM1702" s="13"/>
      <c r="FN1702" s="13"/>
      <c r="FO1702" s="13"/>
      <c r="FP1702" s="13"/>
      <c r="FQ1702" s="13"/>
      <c r="FR1702" s="13"/>
      <c r="FS1702" s="13"/>
      <c r="FT1702" s="13"/>
      <c r="FU1702" s="13"/>
      <c r="FV1702" s="13"/>
      <c r="FW1702" s="13"/>
      <c r="FX1702" s="13"/>
      <c r="FY1702" s="13"/>
      <c r="FZ1702" s="13"/>
      <c r="GA1702" s="13"/>
      <c r="GB1702" s="13"/>
      <c r="GC1702" s="13"/>
      <c r="GD1702" s="13"/>
      <c r="GE1702" s="13"/>
    </row>
    <row r="1703" spans="1:187" x14ac:dyDescent="0.2">
      <c r="A1703" s="3"/>
      <c r="B1703" s="3"/>
      <c r="C1703" s="11"/>
      <c r="D1703" s="11"/>
      <c r="E1703" s="11"/>
      <c r="F1703" s="11"/>
      <c r="G1703" s="11"/>
      <c r="H1703" s="11"/>
      <c r="I1703" s="11"/>
      <c r="J1703" s="11"/>
      <c r="K1703" s="11"/>
      <c r="L1703" s="11"/>
      <c r="M1703" s="11"/>
      <c r="N1703" s="11"/>
      <c r="O1703" s="11"/>
      <c r="P1703" s="11"/>
      <c r="Q1703" s="11"/>
      <c r="R1703" s="11"/>
      <c r="EZ1703" s="14"/>
      <c r="FA1703" s="14"/>
      <c r="FB1703" s="14"/>
      <c r="FC1703" s="14"/>
      <c r="FD1703" s="14"/>
      <c r="FE1703" s="14"/>
      <c r="FF1703" s="14"/>
      <c r="FG1703" s="14"/>
      <c r="FH1703" s="14"/>
      <c r="FI1703" s="14"/>
      <c r="FJ1703" s="14"/>
      <c r="FK1703" s="14"/>
      <c r="FL1703" s="14"/>
      <c r="FM1703" s="14"/>
      <c r="FN1703" s="14"/>
      <c r="FO1703" s="14"/>
      <c r="FP1703" s="14"/>
      <c r="FQ1703" s="14"/>
      <c r="FR1703" s="14"/>
      <c r="FS1703" s="14"/>
      <c r="FT1703" s="14"/>
      <c r="FU1703" s="14"/>
      <c r="FV1703" s="14"/>
      <c r="FW1703" s="14"/>
      <c r="FX1703" s="14"/>
      <c r="FY1703" s="14"/>
      <c r="FZ1703" s="14"/>
      <c r="GA1703" s="14"/>
      <c r="GB1703" s="14"/>
      <c r="GC1703" s="14"/>
      <c r="GD1703" s="14"/>
      <c r="GE1703" s="14"/>
    </row>
    <row r="1704" spans="1:187" x14ac:dyDescent="0.2">
      <c r="A1704" s="3"/>
      <c r="B1704" s="3"/>
      <c r="C1704" s="11"/>
      <c r="D1704" s="11"/>
      <c r="E1704" s="11"/>
      <c r="F1704" s="11"/>
      <c r="G1704" s="11"/>
      <c r="H1704" s="11"/>
      <c r="I1704" s="11"/>
      <c r="J1704" s="11"/>
      <c r="K1704" s="11"/>
      <c r="L1704" s="11"/>
      <c r="M1704" s="11"/>
      <c r="N1704" s="11"/>
      <c r="O1704" s="11"/>
      <c r="P1704" s="11"/>
      <c r="Q1704" s="11"/>
      <c r="R1704" s="11"/>
      <c r="EZ1704" s="4"/>
      <c r="FA1704" s="4"/>
      <c r="FB1704" s="4"/>
      <c r="FC1704" s="4"/>
      <c r="FD1704" s="4"/>
      <c r="FE1704" s="4"/>
      <c r="FF1704" s="4"/>
      <c r="FG1704" s="4"/>
      <c r="FH1704" s="4"/>
      <c r="FI1704" s="4"/>
      <c r="FJ1704" s="4"/>
      <c r="FK1704" s="4"/>
      <c r="FL1704" s="4"/>
      <c r="FM1704" s="4"/>
      <c r="FN1704" s="4"/>
      <c r="FO1704" s="4"/>
      <c r="FP1704" s="4"/>
      <c r="FQ1704" s="4"/>
      <c r="FR1704" s="4"/>
      <c r="FS1704" s="4"/>
      <c r="FT1704" s="4"/>
      <c r="FU1704" s="4"/>
      <c r="FV1704" s="4"/>
      <c r="FW1704" s="4"/>
      <c r="FX1704" s="4"/>
      <c r="FY1704" s="4"/>
      <c r="FZ1704" s="4"/>
      <c r="GA1704" s="4"/>
      <c r="GB1704" s="4"/>
      <c r="GC1704" s="4"/>
      <c r="GD1704" s="4"/>
      <c r="GE1704" s="4"/>
    </row>
    <row r="1705" spans="1:187" x14ac:dyDescent="0.2">
      <c r="A1705" s="3"/>
      <c r="B1705" s="3"/>
      <c r="C1705" s="11"/>
      <c r="D1705" s="11"/>
      <c r="E1705" s="11"/>
      <c r="F1705" s="11"/>
      <c r="G1705" s="11"/>
      <c r="H1705" s="11"/>
      <c r="I1705" s="11"/>
      <c r="J1705" s="11"/>
      <c r="K1705" s="11"/>
      <c r="L1705" s="11"/>
      <c r="M1705" s="11"/>
      <c r="N1705" s="11"/>
      <c r="O1705" s="11"/>
      <c r="P1705" s="11"/>
      <c r="Q1705" s="11"/>
      <c r="R1705" s="11"/>
      <c r="EZ1705" s="4"/>
      <c r="FA1705" s="4"/>
      <c r="FB1705" s="4"/>
      <c r="FC1705" s="4"/>
      <c r="FD1705" s="4"/>
      <c r="FE1705" s="4"/>
      <c r="FF1705" s="4"/>
      <c r="FG1705" s="4"/>
      <c r="FH1705" s="4"/>
      <c r="FI1705" s="4"/>
      <c r="FJ1705" s="4"/>
      <c r="FK1705" s="4"/>
      <c r="FL1705" s="4"/>
      <c r="FM1705" s="4"/>
      <c r="FN1705" s="4"/>
      <c r="FO1705" s="4"/>
      <c r="FP1705" s="4"/>
      <c r="FQ1705" s="4"/>
      <c r="FR1705" s="4"/>
      <c r="FS1705" s="4"/>
      <c r="FT1705" s="4"/>
      <c r="FU1705" s="4"/>
      <c r="FV1705" s="4"/>
      <c r="FW1705" s="4"/>
      <c r="FX1705" s="4"/>
      <c r="FY1705" s="4"/>
      <c r="FZ1705" s="4"/>
      <c r="GA1705" s="4"/>
      <c r="GB1705" s="4"/>
      <c r="GC1705" s="4"/>
      <c r="GD1705" s="4"/>
      <c r="GE1705" s="4"/>
    </row>
    <row r="1706" spans="1:187" x14ac:dyDescent="0.2">
      <c r="A1706" s="3"/>
      <c r="B1706" s="3"/>
      <c r="C1706" s="11"/>
      <c r="D1706" s="11"/>
      <c r="E1706" s="11"/>
      <c r="F1706" s="11"/>
      <c r="G1706" s="11"/>
      <c r="H1706" s="11"/>
      <c r="I1706" s="11"/>
      <c r="J1706" s="11"/>
      <c r="K1706" s="11"/>
      <c r="L1706" s="11"/>
      <c r="M1706" s="11"/>
      <c r="N1706" s="11"/>
      <c r="O1706" s="11"/>
      <c r="P1706" s="11"/>
      <c r="Q1706" s="11"/>
      <c r="R1706" s="11"/>
      <c r="EZ1706" s="13"/>
      <c r="FA1706" s="13"/>
      <c r="FB1706" s="13"/>
      <c r="FC1706" s="13"/>
      <c r="FD1706" s="13"/>
      <c r="FE1706" s="13"/>
      <c r="FF1706" s="13"/>
      <c r="FG1706" s="13"/>
      <c r="FH1706" s="13"/>
      <c r="FI1706" s="13"/>
      <c r="FJ1706" s="13"/>
      <c r="FK1706" s="13"/>
      <c r="FL1706" s="13"/>
      <c r="FM1706" s="13"/>
      <c r="FN1706" s="13"/>
      <c r="FO1706" s="13"/>
      <c r="FP1706" s="13"/>
      <c r="FQ1706" s="13"/>
      <c r="FR1706" s="13"/>
      <c r="FS1706" s="13"/>
      <c r="FT1706" s="13"/>
      <c r="FU1706" s="13"/>
      <c r="FV1706" s="13"/>
      <c r="FW1706" s="13"/>
      <c r="FX1706" s="13"/>
      <c r="FY1706" s="13"/>
      <c r="FZ1706" s="13"/>
      <c r="GA1706" s="13"/>
      <c r="GB1706" s="13"/>
      <c r="GC1706" s="13"/>
      <c r="GD1706" s="13"/>
      <c r="GE1706" s="13"/>
    </row>
    <row r="1707" spans="1:187" x14ac:dyDescent="0.2">
      <c r="A1707" s="3"/>
      <c r="B1707" s="3"/>
      <c r="C1707" s="11"/>
      <c r="D1707" s="11"/>
      <c r="E1707" s="11"/>
      <c r="F1707" s="11"/>
      <c r="G1707" s="11"/>
      <c r="H1707" s="11"/>
      <c r="I1707" s="11"/>
      <c r="J1707" s="11"/>
      <c r="K1707" s="11"/>
      <c r="L1707" s="11"/>
      <c r="M1707" s="11"/>
      <c r="N1707" s="11"/>
      <c r="O1707" s="11"/>
      <c r="P1707" s="11"/>
      <c r="Q1707" s="11"/>
      <c r="R1707" s="11"/>
      <c r="EZ1707" s="14"/>
      <c r="FA1707" s="14"/>
      <c r="FB1707" s="14"/>
      <c r="FC1707" s="14"/>
      <c r="FD1707" s="14"/>
      <c r="FE1707" s="14"/>
      <c r="FF1707" s="14"/>
      <c r="FG1707" s="14"/>
      <c r="FH1707" s="14"/>
      <c r="FI1707" s="14"/>
      <c r="FJ1707" s="14"/>
      <c r="FK1707" s="14"/>
      <c r="FL1707" s="14"/>
      <c r="FM1707" s="14"/>
      <c r="FN1707" s="14"/>
      <c r="FO1707" s="14"/>
      <c r="FP1707" s="14"/>
      <c r="FQ1707" s="14"/>
      <c r="FR1707" s="14"/>
      <c r="FS1707" s="14"/>
      <c r="FT1707" s="14"/>
      <c r="FU1707" s="14"/>
      <c r="FV1707" s="14"/>
      <c r="FW1707" s="14"/>
      <c r="FX1707" s="14"/>
      <c r="FY1707" s="14"/>
      <c r="FZ1707" s="14"/>
      <c r="GA1707" s="14"/>
      <c r="GB1707" s="14"/>
      <c r="GC1707" s="14"/>
      <c r="GD1707" s="14"/>
      <c r="GE1707" s="14"/>
    </row>
    <row r="1708" spans="1:187" x14ac:dyDescent="0.2">
      <c r="A1708" s="3"/>
      <c r="B1708" s="3"/>
      <c r="C1708" s="11"/>
      <c r="D1708" s="11"/>
      <c r="E1708" s="11"/>
      <c r="F1708" s="11"/>
      <c r="G1708" s="11"/>
      <c r="H1708" s="11"/>
      <c r="I1708" s="11"/>
      <c r="J1708" s="11"/>
      <c r="K1708" s="11"/>
      <c r="L1708" s="11"/>
      <c r="M1708" s="11"/>
      <c r="N1708" s="11"/>
      <c r="O1708" s="11"/>
      <c r="P1708" s="11"/>
      <c r="Q1708" s="11"/>
      <c r="R1708" s="11"/>
      <c r="EZ1708" s="4"/>
      <c r="FA1708" s="4"/>
      <c r="FB1708" s="4"/>
      <c r="FC1708" s="4"/>
      <c r="FD1708" s="4"/>
      <c r="FE1708" s="4"/>
      <c r="FF1708" s="4"/>
      <c r="FG1708" s="4"/>
      <c r="FH1708" s="4"/>
      <c r="FI1708" s="4"/>
      <c r="FJ1708" s="4"/>
      <c r="FK1708" s="4"/>
      <c r="FL1708" s="4"/>
      <c r="FM1708" s="4"/>
      <c r="FN1708" s="4"/>
      <c r="FO1708" s="4"/>
      <c r="FP1708" s="4"/>
      <c r="FQ1708" s="4"/>
      <c r="FR1708" s="4"/>
      <c r="FS1708" s="4"/>
      <c r="FT1708" s="4"/>
      <c r="FU1708" s="4"/>
      <c r="FV1708" s="4"/>
      <c r="FW1708" s="4"/>
      <c r="FX1708" s="4"/>
      <c r="FY1708" s="4"/>
      <c r="FZ1708" s="4"/>
      <c r="GA1708" s="4"/>
      <c r="GB1708" s="4"/>
      <c r="GC1708" s="4"/>
      <c r="GD1708" s="4"/>
      <c r="GE1708" s="4"/>
    </row>
    <row r="1709" spans="1:187" x14ac:dyDescent="0.2">
      <c r="A1709" s="3"/>
      <c r="B1709" s="3"/>
      <c r="C1709" s="11"/>
      <c r="D1709" s="11"/>
      <c r="E1709" s="11"/>
      <c r="F1709" s="11"/>
      <c r="G1709" s="11"/>
      <c r="H1709" s="11"/>
      <c r="I1709" s="11"/>
      <c r="J1709" s="11"/>
      <c r="K1709" s="11"/>
      <c r="L1709" s="11"/>
      <c r="M1709" s="11"/>
      <c r="N1709" s="11"/>
      <c r="O1709" s="11"/>
      <c r="P1709" s="11"/>
      <c r="Q1709" s="11"/>
      <c r="R1709" s="11"/>
      <c r="EZ1709" s="4"/>
      <c r="FA1709" s="4"/>
      <c r="FB1709" s="4"/>
      <c r="FC1709" s="4"/>
      <c r="FD1709" s="4"/>
      <c r="FE1709" s="4"/>
      <c r="FF1709" s="4"/>
      <c r="FG1709" s="4"/>
      <c r="FH1709" s="4"/>
      <c r="FI1709" s="4"/>
      <c r="FJ1709" s="4"/>
      <c r="FK1709" s="4"/>
      <c r="FL1709" s="4"/>
      <c r="FM1709" s="4"/>
      <c r="FN1709" s="4"/>
      <c r="FO1709" s="4"/>
      <c r="FP1709" s="4"/>
      <c r="FQ1709" s="4"/>
      <c r="FR1709" s="4"/>
      <c r="FS1709" s="4"/>
      <c r="FT1709" s="4"/>
      <c r="FU1709" s="4"/>
      <c r="FV1709" s="4"/>
      <c r="FW1709" s="4"/>
      <c r="FX1709" s="4"/>
      <c r="FY1709" s="4"/>
      <c r="FZ1709" s="4"/>
      <c r="GA1709" s="4"/>
      <c r="GB1709" s="4"/>
      <c r="GC1709" s="4"/>
      <c r="GD1709" s="4"/>
      <c r="GE1709" s="4"/>
    </row>
    <row r="1710" spans="1:187" x14ac:dyDescent="0.2">
      <c r="A1710" s="3"/>
      <c r="B1710" s="3"/>
      <c r="C1710" s="11"/>
      <c r="D1710" s="11"/>
      <c r="E1710" s="11"/>
      <c r="F1710" s="11"/>
      <c r="G1710" s="11"/>
      <c r="H1710" s="11"/>
      <c r="I1710" s="11"/>
      <c r="J1710" s="11"/>
      <c r="K1710" s="11"/>
      <c r="L1710" s="11"/>
      <c r="M1710" s="11"/>
      <c r="N1710" s="11"/>
      <c r="O1710" s="11"/>
      <c r="P1710" s="11"/>
      <c r="Q1710" s="11"/>
      <c r="R1710" s="11"/>
      <c r="EZ1710" s="13"/>
      <c r="FA1710" s="13"/>
      <c r="FB1710" s="13"/>
      <c r="FC1710" s="13"/>
      <c r="FD1710" s="13"/>
      <c r="FE1710" s="13"/>
      <c r="FF1710" s="13"/>
      <c r="FG1710" s="13"/>
      <c r="FH1710" s="13"/>
      <c r="FI1710" s="13"/>
      <c r="FJ1710" s="13"/>
      <c r="FK1710" s="13"/>
      <c r="FL1710" s="13"/>
      <c r="FM1710" s="13"/>
      <c r="FN1710" s="13"/>
      <c r="FO1710" s="13"/>
      <c r="FP1710" s="13"/>
      <c r="FQ1710" s="13"/>
      <c r="FR1710" s="13"/>
      <c r="FS1710" s="13"/>
      <c r="FT1710" s="13"/>
      <c r="FU1710" s="13"/>
      <c r="FV1710" s="13"/>
      <c r="FW1710" s="13"/>
      <c r="FX1710" s="13"/>
      <c r="FY1710" s="13"/>
      <c r="FZ1710" s="13"/>
      <c r="GA1710" s="13"/>
      <c r="GB1710" s="13"/>
      <c r="GC1710" s="13"/>
      <c r="GD1710" s="13"/>
      <c r="GE1710" s="13"/>
    </row>
    <row r="1711" spans="1:187" x14ac:dyDescent="0.2">
      <c r="A1711" s="3"/>
      <c r="B1711" s="3"/>
      <c r="C1711" s="11"/>
      <c r="D1711" s="11"/>
      <c r="E1711" s="11"/>
      <c r="F1711" s="11"/>
      <c r="G1711" s="11"/>
      <c r="H1711" s="11"/>
      <c r="I1711" s="11"/>
      <c r="J1711" s="11"/>
      <c r="K1711" s="11"/>
      <c r="L1711" s="11"/>
      <c r="M1711" s="11"/>
      <c r="N1711" s="11"/>
      <c r="O1711" s="11"/>
      <c r="P1711" s="11"/>
      <c r="Q1711" s="11"/>
      <c r="R1711" s="11"/>
      <c r="EZ1711" s="14"/>
      <c r="FA1711" s="14"/>
      <c r="FB1711" s="14"/>
      <c r="FC1711" s="14"/>
      <c r="FD1711" s="14"/>
      <c r="FE1711" s="14"/>
      <c r="FF1711" s="14"/>
      <c r="FG1711" s="14"/>
      <c r="FH1711" s="14"/>
      <c r="FI1711" s="14"/>
      <c r="FJ1711" s="14"/>
      <c r="FK1711" s="14"/>
      <c r="FL1711" s="14"/>
      <c r="FM1711" s="14"/>
      <c r="FN1711" s="14"/>
      <c r="FO1711" s="14"/>
      <c r="FP1711" s="14"/>
      <c r="FQ1711" s="14"/>
      <c r="FR1711" s="14"/>
      <c r="FS1711" s="14"/>
      <c r="FT1711" s="14"/>
      <c r="FU1711" s="14"/>
      <c r="FV1711" s="14"/>
      <c r="FW1711" s="14"/>
      <c r="FX1711" s="14"/>
      <c r="FY1711" s="14"/>
      <c r="FZ1711" s="14"/>
      <c r="GA1711" s="14"/>
      <c r="GB1711" s="14"/>
      <c r="GC1711" s="14"/>
      <c r="GD1711" s="14"/>
      <c r="GE1711" s="14"/>
    </row>
    <row r="1712" spans="1:187" x14ac:dyDescent="0.2">
      <c r="A1712" s="3"/>
      <c r="B1712" s="3"/>
      <c r="C1712" s="11"/>
      <c r="D1712" s="11"/>
      <c r="E1712" s="11"/>
      <c r="F1712" s="11"/>
      <c r="G1712" s="11"/>
      <c r="H1712" s="11"/>
      <c r="I1712" s="11"/>
      <c r="J1712" s="11"/>
      <c r="K1712" s="11"/>
      <c r="L1712" s="11"/>
      <c r="M1712" s="11"/>
      <c r="N1712" s="11"/>
      <c r="O1712" s="11"/>
      <c r="P1712" s="11"/>
      <c r="Q1712" s="11"/>
      <c r="R1712" s="11"/>
      <c r="EZ1712" s="4"/>
      <c r="FA1712" s="4"/>
      <c r="FB1712" s="4"/>
      <c r="FC1712" s="4"/>
      <c r="FD1712" s="4"/>
      <c r="FE1712" s="4"/>
      <c r="FF1712" s="4"/>
      <c r="FG1712" s="4"/>
      <c r="FH1712" s="4"/>
      <c r="FI1712" s="4"/>
      <c r="FJ1712" s="4"/>
      <c r="FK1712" s="4"/>
      <c r="FL1712" s="4"/>
      <c r="FM1712" s="4"/>
      <c r="FN1712" s="4"/>
      <c r="FO1712" s="4"/>
      <c r="FP1712" s="4"/>
      <c r="FQ1712" s="4"/>
      <c r="FR1712" s="4"/>
      <c r="FS1712" s="4"/>
      <c r="FT1712" s="4"/>
      <c r="FU1712" s="4"/>
      <c r="FV1712" s="4"/>
      <c r="FW1712" s="4"/>
      <c r="FX1712" s="4"/>
      <c r="FY1712" s="4"/>
      <c r="FZ1712" s="4"/>
      <c r="GA1712" s="4"/>
      <c r="GB1712" s="4"/>
      <c r="GC1712" s="4"/>
      <c r="GD1712" s="4"/>
      <c r="GE1712" s="4"/>
    </row>
    <row r="1713" spans="1:187" x14ac:dyDescent="0.2">
      <c r="A1713" s="3"/>
      <c r="B1713" s="3"/>
      <c r="C1713" s="11"/>
      <c r="D1713" s="11"/>
      <c r="E1713" s="11"/>
      <c r="F1713" s="11"/>
      <c r="G1713" s="11"/>
      <c r="H1713" s="11"/>
      <c r="I1713" s="11"/>
      <c r="J1713" s="11"/>
      <c r="K1713" s="11"/>
      <c r="L1713" s="11"/>
      <c r="M1713" s="11"/>
      <c r="N1713" s="11"/>
      <c r="O1713" s="11"/>
      <c r="P1713" s="11"/>
      <c r="Q1713" s="11"/>
      <c r="R1713" s="11"/>
      <c r="EZ1713" s="4"/>
      <c r="FA1713" s="4"/>
      <c r="FB1713" s="4"/>
      <c r="FC1713" s="4"/>
      <c r="FD1713" s="4"/>
      <c r="FE1713" s="4"/>
      <c r="FF1713" s="4"/>
      <c r="FG1713" s="4"/>
      <c r="FH1713" s="4"/>
      <c r="FI1713" s="4"/>
      <c r="FJ1713" s="4"/>
      <c r="FK1713" s="4"/>
      <c r="FL1713" s="4"/>
      <c r="FM1713" s="4"/>
      <c r="FN1713" s="4"/>
      <c r="FO1713" s="4"/>
      <c r="FP1713" s="4"/>
      <c r="FQ1713" s="4"/>
      <c r="FR1713" s="4"/>
      <c r="FS1713" s="4"/>
      <c r="FT1713" s="4"/>
      <c r="FU1713" s="4"/>
      <c r="FV1713" s="4"/>
      <c r="FW1713" s="4"/>
      <c r="FX1713" s="4"/>
      <c r="FY1713" s="4"/>
      <c r="FZ1713" s="4"/>
      <c r="GA1713" s="4"/>
      <c r="GB1713" s="4"/>
      <c r="GC1713" s="4"/>
      <c r="GD1713" s="4"/>
      <c r="GE1713" s="4"/>
    </row>
    <row r="1714" spans="1:187" x14ac:dyDescent="0.2">
      <c r="A1714" s="3"/>
      <c r="B1714" s="3"/>
      <c r="C1714" s="11"/>
      <c r="D1714" s="11"/>
      <c r="E1714" s="11"/>
      <c r="F1714" s="11"/>
      <c r="G1714" s="11"/>
      <c r="H1714" s="11"/>
      <c r="I1714" s="11"/>
      <c r="J1714" s="11"/>
      <c r="K1714" s="11"/>
      <c r="L1714" s="11"/>
      <c r="M1714" s="11"/>
      <c r="N1714" s="11"/>
      <c r="O1714" s="11"/>
      <c r="P1714" s="11"/>
      <c r="Q1714" s="11"/>
      <c r="R1714" s="11"/>
      <c r="EZ1714" s="13"/>
      <c r="FA1714" s="13"/>
      <c r="FB1714" s="13"/>
      <c r="FC1714" s="13"/>
      <c r="FD1714" s="13"/>
      <c r="FE1714" s="13"/>
      <c r="FF1714" s="13"/>
      <c r="FG1714" s="13"/>
      <c r="FH1714" s="13"/>
      <c r="FI1714" s="13"/>
      <c r="FJ1714" s="13"/>
      <c r="FK1714" s="13"/>
      <c r="FL1714" s="13"/>
      <c r="FM1714" s="13"/>
      <c r="FN1714" s="13"/>
      <c r="FO1714" s="13"/>
      <c r="FP1714" s="13"/>
      <c r="FQ1714" s="13"/>
      <c r="FR1714" s="13"/>
      <c r="FS1714" s="13"/>
      <c r="FT1714" s="13"/>
      <c r="FU1714" s="13"/>
      <c r="FV1714" s="13"/>
      <c r="FW1714" s="13"/>
      <c r="FX1714" s="13"/>
      <c r="FY1714" s="13"/>
      <c r="FZ1714" s="13"/>
      <c r="GA1714" s="13"/>
      <c r="GB1714" s="13"/>
      <c r="GC1714" s="13"/>
      <c r="GD1714" s="13"/>
      <c r="GE1714" s="13"/>
    </row>
    <row r="1715" spans="1:187" x14ac:dyDescent="0.2">
      <c r="A1715" s="3"/>
      <c r="B1715" s="3"/>
      <c r="C1715" s="11"/>
      <c r="D1715" s="11"/>
      <c r="E1715" s="11"/>
      <c r="F1715" s="11"/>
      <c r="G1715" s="11"/>
      <c r="H1715" s="11"/>
      <c r="I1715" s="11"/>
      <c r="J1715" s="11"/>
      <c r="K1715" s="11"/>
      <c r="L1715" s="11"/>
      <c r="M1715" s="11"/>
      <c r="N1715" s="11"/>
      <c r="O1715" s="11"/>
      <c r="P1715" s="11"/>
      <c r="Q1715" s="11"/>
      <c r="R1715" s="11"/>
      <c r="EZ1715" s="14"/>
      <c r="FA1715" s="14"/>
      <c r="FB1715" s="14"/>
      <c r="FC1715" s="14"/>
      <c r="FD1715" s="14"/>
      <c r="FE1715" s="14"/>
      <c r="FF1715" s="14"/>
      <c r="FG1715" s="14"/>
      <c r="FH1715" s="14"/>
      <c r="FI1715" s="14"/>
      <c r="FJ1715" s="14"/>
      <c r="FK1715" s="14"/>
      <c r="FL1715" s="14"/>
      <c r="FM1715" s="14"/>
      <c r="FN1715" s="14"/>
      <c r="FO1715" s="14"/>
      <c r="FP1715" s="14"/>
      <c r="FQ1715" s="14"/>
      <c r="FR1715" s="14"/>
      <c r="FS1715" s="14"/>
      <c r="FT1715" s="14"/>
      <c r="FU1715" s="14"/>
      <c r="FV1715" s="14"/>
      <c r="FW1715" s="14"/>
      <c r="FX1715" s="14"/>
      <c r="FY1715" s="14"/>
      <c r="FZ1715" s="14"/>
      <c r="GA1715" s="14"/>
      <c r="GB1715" s="14"/>
      <c r="GC1715" s="14"/>
      <c r="GD1715" s="14"/>
      <c r="GE1715" s="14"/>
    </row>
    <row r="1716" spans="1:187" x14ac:dyDescent="0.2">
      <c r="A1716" s="3"/>
      <c r="B1716" s="3"/>
      <c r="C1716" s="11"/>
      <c r="D1716" s="11"/>
      <c r="E1716" s="11"/>
      <c r="F1716" s="11"/>
      <c r="G1716" s="11"/>
      <c r="H1716" s="11"/>
      <c r="I1716" s="11"/>
      <c r="J1716" s="11"/>
      <c r="K1716" s="11"/>
      <c r="L1716" s="11"/>
      <c r="M1716" s="11"/>
      <c r="N1716" s="11"/>
      <c r="O1716" s="11"/>
      <c r="P1716" s="11"/>
      <c r="Q1716" s="11"/>
      <c r="R1716" s="11"/>
      <c r="EZ1716" s="4"/>
      <c r="FA1716" s="4"/>
      <c r="FB1716" s="4"/>
      <c r="FC1716" s="4"/>
      <c r="FD1716" s="4"/>
      <c r="FE1716" s="4"/>
      <c r="FF1716" s="4"/>
      <c r="FG1716" s="4"/>
      <c r="FH1716" s="4"/>
      <c r="FI1716" s="4"/>
      <c r="FJ1716" s="4"/>
      <c r="FK1716" s="4"/>
      <c r="FL1716" s="4"/>
      <c r="FM1716" s="4"/>
      <c r="FN1716" s="4"/>
      <c r="FO1716" s="4"/>
      <c r="FP1716" s="4"/>
      <c r="FQ1716" s="4"/>
      <c r="FR1716" s="4"/>
      <c r="FS1716" s="4"/>
      <c r="FT1716" s="4"/>
      <c r="FU1716" s="4"/>
      <c r="FV1716" s="4"/>
      <c r="FW1716" s="4"/>
      <c r="FX1716" s="4"/>
      <c r="FY1716" s="4"/>
      <c r="FZ1716" s="4"/>
      <c r="GA1716" s="4"/>
      <c r="GB1716" s="4"/>
      <c r="GC1716" s="4"/>
      <c r="GD1716" s="4"/>
      <c r="GE1716" s="4"/>
    </row>
    <row r="1717" spans="1:187" x14ac:dyDescent="0.2">
      <c r="A1717" s="3"/>
      <c r="B1717" s="3"/>
      <c r="C1717" s="11"/>
      <c r="D1717" s="11"/>
      <c r="E1717" s="11"/>
      <c r="F1717" s="11"/>
      <c r="G1717" s="11"/>
      <c r="H1717" s="11"/>
      <c r="I1717" s="11"/>
      <c r="J1717" s="11"/>
      <c r="K1717" s="11"/>
      <c r="L1717" s="11"/>
      <c r="M1717" s="11"/>
      <c r="N1717" s="11"/>
      <c r="O1717" s="11"/>
      <c r="P1717" s="11"/>
      <c r="Q1717" s="11"/>
      <c r="R1717" s="11"/>
      <c r="EZ1717" s="4"/>
      <c r="FA1717" s="4"/>
      <c r="FB1717" s="4"/>
      <c r="FC1717" s="4"/>
      <c r="FD1717" s="4"/>
      <c r="FE1717" s="4"/>
      <c r="FF1717" s="4"/>
      <c r="FG1717" s="4"/>
      <c r="FH1717" s="4"/>
      <c r="FI1717" s="4"/>
      <c r="FJ1717" s="4"/>
      <c r="FK1717" s="4"/>
      <c r="FL1717" s="4"/>
      <c r="FM1717" s="4"/>
      <c r="FN1717" s="4"/>
      <c r="FO1717" s="4"/>
      <c r="FP1717" s="4"/>
      <c r="FQ1717" s="4"/>
      <c r="FR1717" s="4"/>
      <c r="FS1717" s="4"/>
      <c r="FT1717" s="4"/>
      <c r="FU1717" s="4"/>
      <c r="FV1717" s="4"/>
      <c r="FW1717" s="4"/>
      <c r="FX1717" s="4"/>
      <c r="FY1717" s="4"/>
      <c r="FZ1717" s="4"/>
      <c r="GA1717" s="4"/>
      <c r="GB1717" s="4"/>
      <c r="GC1717" s="4"/>
      <c r="GD1717" s="4"/>
      <c r="GE1717" s="4"/>
    </row>
    <row r="1718" spans="1:187" x14ac:dyDescent="0.2">
      <c r="A1718" s="3"/>
      <c r="B1718" s="3"/>
      <c r="C1718" s="11"/>
      <c r="D1718" s="11"/>
      <c r="E1718" s="11"/>
      <c r="F1718" s="11"/>
      <c r="G1718" s="11"/>
      <c r="H1718" s="11"/>
      <c r="I1718" s="11"/>
      <c r="J1718" s="11"/>
      <c r="K1718" s="11"/>
      <c r="L1718" s="11"/>
      <c r="M1718" s="11"/>
      <c r="N1718" s="11"/>
      <c r="O1718" s="11"/>
      <c r="P1718" s="11"/>
      <c r="Q1718" s="11"/>
      <c r="R1718" s="11"/>
      <c r="EZ1718" s="13"/>
      <c r="FA1718" s="13"/>
      <c r="FB1718" s="13"/>
      <c r="FC1718" s="13"/>
      <c r="FD1718" s="13"/>
      <c r="FE1718" s="13"/>
      <c r="FF1718" s="13"/>
      <c r="FG1718" s="13"/>
      <c r="FH1718" s="13"/>
      <c r="FI1718" s="13"/>
      <c r="FJ1718" s="13"/>
      <c r="FK1718" s="13"/>
      <c r="FL1718" s="13"/>
      <c r="FM1718" s="13"/>
      <c r="FN1718" s="13"/>
      <c r="FO1718" s="13"/>
      <c r="FP1718" s="13"/>
      <c r="FQ1718" s="13"/>
      <c r="FR1718" s="13"/>
      <c r="FS1718" s="13"/>
      <c r="FT1718" s="13"/>
      <c r="FU1718" s="13"/>
      <c r="FV1718" s="13"/>
      <c r="FW1718" s="13"/>
      <c r="FX1718" s="13"/>
      <c r="FY1718" s="13"/>
      <c r="FZ1718" s="13"/>
      <c r="GA1718" s="13"/>
      <c r="GB1718" s="13"/>
      <c r="GC1718" s="13"/>
      <c r="GD1718" s="13"/>
      <c r="GE1718" s="13"/>
    </row>
    <row r="1719" spans="1:187" x14ac:dyDescent="0.2">
      <c r="A1719" s="3"/>
      <c r="B1719" s="3"/>
      <c r="C1719" s="11"/>
      <c r="D1719" s="11"/>
      <c r="E1719" s="11"/>
      <c r="F1719" s="11"/>
      <c r="G1719" s="11"/>
      <c r="H1719" s="11"/>
      <c r="I1719" s="11"/>
      <c r="J1719" s="11"/>
      <c r="K1719" s="11"/>
      <c r="L1719" s="11"/>
      <c r="M1719" s="11"/>
      <c r="N1719" s="11"/>
      <c r="O1719" s="11"/>
      <c r="P1719" s="11"/>
      <c r="Q1719" s="11"/>
      <c r="R1719" s="11"/>
      <c r="EZ1719" s="14"/>
      <c r="FA1719" s="14"/>
      <c r="FB1719" s="14"/>
      <c r="FC1719" s="14"/>
      <c r="FD1719" s="14"/>
      <c r="FE1719" s="14"/>
      <c r="FF1719" s="14"/>
      <c r="FG1719" s="14"/>
      <c r="FH1719" s="14"/>
      <c r="FI1719" s="14"/>
      <c r="FJ1719" s="14"/>
      <c r="FK1719" s="14"/>
      <c r="FL1719" s="14"/>
      <c r="FM1719" s="14"/>
      <c r="FN1719" s="14"/>
      <c r="FO1719" s="14"/>
      <c r="FP1719" s="14"/>
      <c r="FQ1719" s="14"/>
      <c r="FR1719" s="14"/>
      <c r="FS1719" s="14"/>
      <c r="FT1719" s="14"/>
      <c r="FU1719" s="14"/>
      <c r="FV1719" s="14"/>
      <c r="FW1719" s="14"/>
      <c r="FX1719" s="14"/>
      <c r="FY1719" s="14"/>
      <c r="FZ1719" s="14"/>
      <c r="GA1719" s="14"/>
      <c r="GB1719" s="14"/>
      <c r="GC1719" s="14"/>
      <c r="GD1719" s="14"/>
      <c r="GE1719" s="14"/>
    </row>
    <row r="1720" spans="1:187" x14ac:dyDescent="0.2">
      <c r="A1720" s="3"/>
      <c r="B1720" s="3"/>
      <c r="C1720" s="11"/>
      <c r="D1720" s="11"/>
      <c r="E1720" s="11"/>
      <c r="F1720" s="11"/>
      <c r="G1720" s="11"/>
      <c r="H1720" s="11"/>
      <c r="I1720" s="11"/>
      <c r="J1720" s="11"/>
      <c r="K1720" s="11"/>
      <c r="L1720" s="11"/>
      <c r="M1720" s="11"/>
      <c r="N1720" s="11"/>
      <c r="O1720" s="11"/>
      <c r="P1720" s="11"/>
      <c r="Q1720" s="11"/>
      <c r="R1720" s="11"/>
      <c r="EZ1720" s="4"/>
      <c r="FA1720" s="4"/>
      <c r="FB1720" s="4"/>
      <c r="FC1720" s="4"/>
      <c r="FD1720" s="4"/>
      <c r="FE1720" s="4"/>
      <c r="FF1720" s="4"/>
      <c r="FG1720" s="4"/>
      <c r="FH1720" s="4"/>
      <c r="FI1720" s="4"/>
      <c r="FJ1720" s="4"/>
      <c r="FK1720" s="4"/>
      <c r="FL1720" s="4"/>
      <c r="FM1720" s="4"/>
      <c r="FN1720" s="4"/>
      <c r="FO1720" s="4"/>
      <c r="FP1720" s="4"/>
      <c r="FQ1720" s="4"/>
      <c r="FR1720" s="4"/>
      <c r="FS1720" s="4"/>
      <c r="FT1720" s="4"/>
      <c r="FU1720" s="4"/>
      <c r="FV1720" s="4"/>
      <c r="FW1720" s="4"/>
      <c r="FX1720" s="4"/>
      <c r="FY1720" s="4"/>
      <c r="FZ1720" s="4"/>
      <c r="GA1720" s="4"/>
      <c r="GB1720" s="4"/>
      <c r="GC1720" s="4"/>
      <c r="GD1720" s="4"/>
      <c r="GE1720" s="4"/>
    </row>
    <row r="1721" spans="1:187" x14ac:dyDescent="0.2">
      <c r="A1721" s="3"/>
      <c r="B1721" s="3"/>
      <c r="C1721" s="11"/>
      <c r="D1721" s="11"/>
      <c r="E1721" s="11"/>
      <c r="F1721" s="11"/>
      <c r="G1721" s="11"/>
      <c r="H1721" s="11"/>
      <c r="I1721" s="11"/>
      <c r="J1721" s="11"/>
      <c r="K1721" s="11"/>
      <c r="L1721" s="11"/>
      <c r="M1721" s="11"/>
      <c r="N1721" s="11"/>
      <c r="O1721" s="11"/>
      <c r="P1721" s="11"/>
      <c r="Q1721" s="11"/>
      <c r="R1721" s="11"/>
      <c r="EZ1721" s="4"/>
      <c r="FA1721" s="4"/>
      <c r="FB1721" s="4"/>
      <c r="FC1721" s="4"/>
      <c r="FD1721" s="4"/>
      <c r="FE1721" s="4"/>
      <c r="FF1721" s="4"/>
      <c r="FG1721" s="4"/>
      <c r="FH1721" s="4"/>
      <c r="FI1721" s="4"/>
      <c r="FJ1721" s="4"/>
      <c r="FK1721" s="4"/>
      <c r="FL1721" s="4"/>
      <c r="FM1721" s="4"/>
      <c r="FN1721" s="4"/>
      <c r="FO1721" s="4"/>
      <c r="FP1721" s="4"/>
      <c r="FQ1721" s="4"/>
      <c r="FR1721" s="4"/>
      <c r="FS1721" s="4"/>
      <c r="FT1721" s="4"/>
      <c r="FU1721" s="4"/>
      <c r="FV1721" s="4"/>
      <c r="FW1721" s="4"/>
      <c r="FX1721" s="4"/>
      <c r="FY1721" s="4"/>
      <c r="FZ1721" s="4"/>
      <c r="GA1721" s="4"/>
      <c r="GB1721" s="4"/>
      <c r="GC1721" s="4"/>
      <c r="GD1721" s="4"/>
      <c r="GE1721" s="4"/>
    </row>
    <row r="1722" spans="1:187" x14ac:dyDescent="0.2">
      <c r="A1722" s="3"/>
      <c r="B1722" s="3"/>
      <c r="C1722" s="11"/>
      <c r="D1722" s="11"/>
      <c r="E1722" s="11"/>
      <c r="F1722" s="11"/>
      <c r="G1722" s="11"/>
      <c r="H1722" s="11"/>
      <c r="I1722" s="11"/>
      <c r="J1722" s="11"/>
      <c r="K1722" s="11"/>
      <c r="L1722" s="11"/>
      <c r="M1722" s="11"/>
      <c r="N1722" s="11"/>
      <c r="O1722" s="11"/>
      <c r="P1722" s="11"/>
      <c r="Q1722" s="11"/>
      <c r="R1722" s="11"/>
      <c r="EZ1722" s="13"/>
      <c r="FA1722" s="13"/>
      <c r="FB1722" s="13"/>
      <c r="FC1722" s="13"/>
      <c r="FD1722" s="13"/>
      <c r="FE1722" s="13"/>
      <c r="FF1722" s="13"/>
      <c r="FG1722" s="13"/>
      <c r="FH1722" s="13"/>
      <c r="FI1722" s="13"/>
      <c r="FJ1722" s="13"/>
      <c r="FK1722" s="13"/>
      <c r="FL1722" s="13"/>
      <c r="FM1722" s="13"/>
      <c r="FN1722" s="13"/>
      <c r="FO1722" s="13"/>
      <c r="FP1722" s="13"/>
      <c r="FQ1722" s="13"/>
      <c r="FR1722" s="13"/>
      <c r="FS1722" s="13"/>
      <c r="FT1722" s="13"/>
      <c r="FU1722" s="13"/>
      <c r="FV1722" s="13"/>
      <c r="FW1722" s="13"/>
      <c r="FX1722" s="13"/>
      <c r="FY1722" s="13"/>
      <c r="FZ1722" s="13"/>
      <c r="GA1722" s="13"/>
      <c r="GB1722" s="13"/>
      <c r="GC1722" s="13"/>
      <c r="GD1722" s="13"/>
      <c r="GE1722" s="13"/>
    </row>
    <row r="1723" spans="1:187" x14ac:dyDescent="0.2">
      <c r="A1723" s="3"/>
      <c r="B1723" s="3"/>
      <c r="C1723" s="11"/>
      <c r="D1723" s="11"/>
      <c r="E1723" s="11"/>
      <c r="F1723" s="11"/>
      <c r="G1723" s="11"/>
      <c r="H1723" s="11"/>
      <c r="I1723" s="11"/>
      <c r="J1723" s="11"/>
      <c r="K1723" s="11"/>
      <c r="L1723" s="11"/>
      <c r="M1723" s="11"/>
      <c r="N1723" s="11"/>
      <c r="O1723" s="11"/>
      <c r="P1723" s="11"/>
      <c r="Q1723" s="11"/>
      <c r="R1723" s="11"/>
      <c r="EZ1723" s="14"/>
      <c r="FA1723" s="14"/>
      <c r="FB1723" s="14"/>
      <c r="FC1723" s="14"/>
      <c r="FD1723" s="14"/>
      <c r="FE1723" s="14"/>
      <c r="FF1723" s="14"/>
      <c r="FG1723" s="14"/>
      <c r="FH1723" s="14"/>
      <c r="FI1723" s="14"/>
      <c r="FJ1723" s="14"/>
      <c r="FK1723" s="14"/>
      <c r="FL1723" s="14"/>
      <c r="FM1723" s="14"/>
      <c r="FN1723" s="14"/>
      <c r="FO1723" s="14"/>
      <c r="FP1723" s="14"/>
      <c r="FQ1723" s="14"/>
      <c r="FR1723" s="14"/>
      <c r="FS1723" s="14"/>
      <c r="FT1723" s="14"/>
      <c r="FU1723" s="14"/>
      <c r="FV1723" s="14"/>
      <c r="FW1723" s="14"/>
      <c r="FX1723" s="14"/>
      <c r="FY1723" s="14"/>
      <c r="FZ1723" s="14"/>
      <c r="GA1723" s="14"/>
      <c r="GB1723" s="14"/>
      <c r="GC1723" s="14"/>
      <c r="GD1723" s="14"/>
      <c r="GE1723" s="14"/>
    </row>
    <row r="1724" spans="1:187" x14ac:dyDescent="0.2">
      <c r="A1724" s="3"/>
      <c r="B1724" s="3"/>
      <c r="C1724" s="11"/>
      <c r="D1724" s="11"/>
      <c r="E1724" s="11"/>
      <c r="F1724" s="11"/>
      <c r="G1724" s="11"/>
      <c r="H1724" s="11"/>
      <c r="I1724" s="11"/>
      <c r="J1724" s="11"/>
      <c r="K1724" s="11"/>
      <c r="L1724" s="11"/>
      <c r="M1724" s="11"/>
      <c r="N1724" s="11"/>
      <c r="O1724" s="11"/>
      <c r="P1724" s="11"/>
      <c r="Q1724" s="11"/>
      <c r="R1724" s="11"/>
      <c r="EZ1724" s="4"/>
      <c r="FA1724" s="4"/>
      <c r="FB1724" s="4"/>
      <c r="FC1724" s="4"/>
      <c r="FD1724" s="4"/>
      <c r="FE1724" s="4"/>
      <c r="FF1724" s="4"/>
      <c r="FG1724" s="4"/>
      <c r="FH1724" s="4"/>
      <c r="FI1724" s="4"/>
      <c r="FJ1724" s="4"/>
      <c r="FK1724" s="4"/>
      <c r="FL1724" s="4"/>
      <c r="FM1724" s="4"/>
      <c r="FN1724" s="4"/>
      <c r="FO1724" s="4"/>
      <c r="FP1724" s="4"/>
      <c r="FQ1724" s="4"/>
      <c r="FR1724" s="4"/>
      <c r="FS1724" s="4"/>
      <c r="FT1724" s="4"/>
      <c r="FU1724" s="4"/>
      <c r="FV1724" s="4"/>
      <c r="FW1724" s="4"/>
      <c r="FX1724" s="4"/>
      <c r="FY1724" s="4"/>
      <c r="FZ1724" s="4"/>
      <c r="GA1724" s="4"/>
      <c r="GB1724" s="4"/>
      <c r="GC1724" s="4"/>
      <c r="GD1724" s="4"/>
      <c r="GE1724" s="4"/>
    </row>
    <row r="1725" spans="1:187" x14ac:dyDescent="0.2">
      <c r="A1725" s="3"/>
      <c r="B1725" s="3"/>
      <c r="C1725" s="11"/>
      <c r="D1725" s="11"/>
      <c r="E1725" s="11"/>
      <c r="F1725" s="11"/>
      <c r="G1725" s="11"/>
      <c r="H1725" s="11"/>
      <c r="I1725" s="11"/>
      <c r="J1725" s="11"/>
      <c r="K1725" s="11"/>
      <c r="L1725" s="11"/>
      <c r="M1725" s="11"/>
      <c r="N1725" s="11"/>
      <c r="O1725" s="11"/>
      <c r="P1725" s="11"/>
      <c r="Q1725" s="11"/>
      <c r="R1725" s="11"/>
      <c r="EZ1725" s="4"/>
      <c r="FA1725" s="4"/>
      <c r="FB1725" s="4"/>
      <c r="FC1725" s="4"/>
      <c r="FD1725" s="4"/>
      <c r="FE1725" s="4"/>
      <c r="FF1725" s="4"/>
      <c r="FG1725" s="4"/>
      <c r="FH1725" s="4"/>
      <c r="FI1725" s="4"/>
      <c r="FJ1725" s="4"/>
      <c r="FK1725" s="4"/>
      <c r="FL1725" s="4"/>
      <c r="FM1725" s="4"/>
      <c r="FN1725" s="4"/>
      <c r="FO1725" s="4"/>
      <c r="FP1725" s="4"/>
      <c r="FQ1725" s="4"/>
      <c r="FR1725" s="4"/>
      <c r="FS1725" s="4"/>
      <c r="FT1725" s="4"/>
      <c r="FU1725" s="4"/>
      <c r="FV1725" s="4"/>
      <c r="FW1725" s="4"/>
      <c r="FX1725" s="4"/>
      <c r="FY1725" s="4"/>
      <c r="FZ1725" s="4"/>
      <c r="GA1725" s="4"/>
      <c r="GB1725" s="4"/>
      <c r="GC1725" s="4"/>
      <c r="GD1725" s="4"/>
      <c r="GE1725" s="4"/>
    </row>
    <row r="1726" spans="1:187" x14ac:dyDescent="0.2">
      <c r="A1726" s="3"/>
      <c r="B1726" s="3"/>
      <c r="C1726" s="11"/>
      <c r="D1726" s="11"/>
      <c r="E1726" s="11"/>
      <c r="F1726" s="11"/>
      <c r="G1726" s="11"/>
      <c r="H1726" s="11"/>
      <c r="I1726" s="11"/>
      <c r="J1726" s="11"/>
      <c r="K1726" s="11"/>
      <c r="L1726" s="11"/>
      <c r="M1726" s="11"/>
      <c r="N1726" s="11"/>
      <c r="O1726" s="11"/>
      <c r="P1726" s="11"/>
      <c r="Q1726" s="11"/>
      <c r="R1726" s="11"/>
      <c r="EZ1726" s="13"/>
      <c r="FA1726" s="13"/>
      <c r="FB1726" s="13"/>
      <c r="FC1726" s="13"/>
      <c r="FD1726" s="13"/>
      <c r="FE1726" s="13"/>
      <c r="FF1726" s="13"/>
      <c r="FG1726" s="13"/>
      <c r="FH1726" s="13"/>
      <c r="FI1726" s="13"/>
      <c r="FJ1726" s="13"/>
      <c r="FK1726" s="13"/>
      <c r="FL1726" s="13"/>
      <c r="FM1726" s="13"/>
      <c r="FN1726" s="13"/>
      <c r="FO1726" s="13"/>
      <c r="FP1726" s="13"/>
      <c r="FQ1726" s="13"/>
      <c r="FR1726" s="13"/>
      <c r="FS1726" s="13"/>
      <c r="FT1726" s="13"/>
      <c r="FU1726" s="13"/>
      <c r="FV1726" s="13"/>
      <c r="FW1726" s="13"/>
      <c r="FX1726" s="13"/>
      <c r="FY1726" s="13"/>
      <c r="FZ1726" s="13"/>
      <c r="GA1726" s="13"/>
      <c r="GB1726" s="13"/>
      <c r="GC1726" s="13"/>
      <c r="GD1726" s="13"/>
      <c r="GE1726" s="13"/>
    </row>
    <row r="1727" spans="1:187" x14ac:dyDescent="0.2">
      <c r="A1727" s="3"/>
      <c r="B1727" s="3"/>
      <c r="C1727" s="11"/>
      <c r="D1727" s="11"/>
      <c r="E1727" s="11"/>
      <c r="F1727" s="11"/>
      <c r="G1727" s="11"/>
      <c r="H1727" s="11"/>
      <c r="I1727" s="11"/>
      <c r="J1727" s="11"/>
      <c r="K1727" s="11"/>
      <c r="L1727" s="11"/>
      <c r="M1727" s="11"/>
      <c r="N1727" s="11"/>
      <c r="O1727" s="11"/>
      <c r="P1727" s="11"/>
      <c r="Q1727" s="11"/>
      <c r="R1727" s="11"/>
      <c r="EZ1727" s="14"/>
      <c r="FA1727" s="14"/>
      <c r="FB1727" s="14"/>
      <c r="FC1727" s="14"/>
      <c r="FD1727" s="14"/>
      <c r="FE1727" s="14"/>
      <c r="FF1727" s="14"/>
      <c r="FG1727" s="14"/>
      <c r="FH1727" s="14"/>
      <c r="FI1727" s="14"/>
      <c r="FJ1727" s="14"/>
      <c r="FK1727" s="14"/>
      <c r="FL1727" s="14"/>
      <c r="FM1727" s="14"/>
      <c r="FN1727" s="14"/>
      <c r="FO1727" s="14"/>
      <c r="FP1727" s="14"/>
      <c r="FQ1727" s="14"/>
      <c r="FR1727" s="14"/>
      <c r="FS1727" s="14"/>
      <c r="FT1727" s="14"/>
      <c r="FU1727" s="14"/>
      <c r="FV1727" s="14"/>
      <c r="FW1727" s="14"/>
      <c r="FX1727" s="14"/>
      <c r="FY1727" s="14"/>
      <c r="FZ1727" s="14"/>
      <c r="GA1727" s="14"/>
      <c r="GB1727" s="14"/>
      <c r="GC1727" s="14"/>
      <c r="GD1727" s="14"/>
      <c r="GE1727" s="14"/>
    </row>
    <row r="1728" spans="1:187" x14ac:dyDescent="0.2">
      <c r="A1728" s="3"/>
      <c r="B1728" s="3"/>
      <c r="C1728" s="11"/>
      <c r="D1728" s="11"/>
      <c r="E1728" s="11"/>
      <c r="F1728" s="11"/>
      <c r="G1728" s="11"/>
      <c r="H1728" s="11"/>
      <c r="I1728" s="11"/>
      <c r="J1728" s="11"/>
      <c r="K1728" s="11"/>
      <c r="L1728" s="11"/>
      <c r="M1728" s="11"/>
      <c r="N1728" s="11"/>
      <c r="O1728" s="11"/>
      <c r="P1728" s="11"/>
      <c r="Q1728" s="11"/>
      <c r="R1728" s="11"/>
      <c r="EZ1728" s="4"/>
      <c r="FA1728" s="4"/>
      <c r="FB1728" s="4"/>
      <c r="FC1728" s="4"/>
      <c r="FD1728" s="4"/>
      <c r="FE1728" s="4"/>
      <c r="FF1728" s="4"/>
      <c r="FG1728" s="4"/>
      <c r="FH1728" s="4"/>
      <c r="FI1728" s="4"/>
      <c r="FJ1728" s="4"/>
      <c r="FK1728" s="4"/>
      <c r="FL1728" s="4"/>
      <c r="FM1728" s="4"/>
      <c r="FN1728" s="4"/>
      <c r="FO1728" s="4"/>
      <c r="FP1728" s="4"/>
      <c r="FQ1728" s="4"/>
      <c r="FR1728" s="4"/>
      <c r="FS1728" s="4"/>
      <c r="FT1728" s="4"/>
      <c r="FU1728" s="4"/>
      <c r="FV1728" s="4"/>
      <c r="FW1728" s="4"/>
      <c r="FX1728" s="4"/>
      <c r="FY1728" s="4"/>
      <c r="FZ1728" s="4"/>
      <c r="GA1728" s="4"/>
      <c r="GB1728" s="4"/>
      <c r="GC1728" s="4"/>
      <c r="GD1728" s="4"/>
      <c r="GE1728" s="4"/>
    </row>
    <row r="1729" spans="1:187" x14ac:dyDescent="0.2">
      <c r="A1729" s="3"/>
      <c r="B1729" s="3"/>
      <c r="C1729" s="11"/>
      <c r="D1729" s="11"/>
      <c r="E1729" s="11"/>
      <c r="F1729" s="11"/>
      <c r="G1729" s="11"/>
      <c r="H1729" s="11"/>
      <c r="I1729" s="11"/>
      <c r="J1729" s="11"/>
      <c r="K1729" s="11"/>
      <c r="L1729" s="11"/>
      <c r="M1729" s="11"/>
      <c r="N1729" s="11"/>
      <c r="O1729" s="11"/>
      <c r="P1729" s="11"/>
      <c r="Q1729" s="11"/>
      <c r="R1729" s="11"/>
      <c r="EZ1729" s="4"/>
      <c r="FA1729" s="4"/>
      <c r="FB1729" s="4"/>
      <c r="FC1729" s="4"/>
      <c r="FD1729" s="4"/>
      <c r="FE1729" s="4"/>
      <c r="FF1729" s="4"/>
      <c r="FG1729" s="4"/>
      <c r="FH1729" s="4"/>
      <c r="FI1729" s="4"/>
      <c r="FJ1729" s="4"/>
      <c r="FK1729" s="4"/>
      <c r="FL1729" s="4"/>
      <c r="FM1729" s="4"/>
      <c r="FN1729" s="4"/>
      <c r="FO1729" s="4"/>
      <c r="FP1729" s="4"/>
      <c r="FQ1729" s="4"/>
      <c r="FR1729" s="4"/>
      <c r="FS1729" s="4"/>
      <c r="FT1729" s="4"/>
      <c r="FU1729" s="4"/>
      <c r="FV1729" s="4"/>
      <c r="FW1729" s="4"/>
      <c r="FX1729" s="4"/>
      <c r="FY1729" s="4"/>
      <c r="FZ1729" s="4"/>
      <c r="GA1729" s="4"/>
      <c r="GB1729" s="4"/>
      <c r="GC1729" s="4"/>
      <c r="GD1729" s="4"/>
      <c r="GE1729" s="4"/>
    </row>
    <row r="1730" spans="1:187" x14ac:dyDescent="0.2">
      <c r="A1730" s="3"/>
      <c r="B1730" s="3"/>
      <c r="C1730" s="11"/>
      <c r="D1730" s="11"/>
      <c r="E1730" s="11"/>
      <c r="F1730" s="11"/>
      <c r="G1730" s="11"/>
      <c r="H1730" s="11"/>
      <c r="I1730" s="11"/>
      <c r="J1730" s="11"/>
      <c r="K1730" s="11"/>
      <c r="L1730" s="11"/>
      <c r="M1730" s="11"/>
      <c r="N1730" s="11"/>
      <c r="O1730" s="11"/>
      <c r="P1730" s="11"/>
      <c r="Q1730" s="11"/>
      <c r="R1730" s="11"/>
      <c r="EZ1730" s="13"/>
      <c r="FA1730" s="13"/>
      <c r="FB1730" s="13"/>
      <c r="FC1730" s="13"/>
      <c r="FD1730" s="13"/>
      <c r="FE1730" s="13"/>
      <c r="FF1730" s="13"/>
      <c r="FG1730" s="13"/>
      <c r="FH1730" s="13"/>
      <c r="FI1730" s="13"/>
      <c r="FJ1730" s="13"/>
      <c r="FK1730" s="13"/>
      <c r="FL1730" s="13"/>
      <c r="FM1730" s="13"/>
      <c r="FN1730" s="13"/>
      <c r="FO1730" s="13"/>
      <c r="FP1730" s="13"/>
      <c r="FQ1730" s="13"/>
      <c r="FR1730" s="13"/>
      <c r="FS1730" s="13"/>
      <c r="FT1730" s="13"/>
      <c r="FU1730" s="13"/>
      <c r="FV1730" s="13"/>
      <c r="FW1730" s="13"/>
      <c r="FX1730" s="13"/>
      <c r="FY1730" s="13"/>
      <c r="FZ1730" s="13"/>
      <c r="GA1730" s="13"/>
      <c r="GB1730" s="13"/>
      <c r="GC1730" s="13"/>
      <c r="GD1730" s="13"/>
      <c r="GE1730" s="13"/>
    </row>
    <row r="1731" spans="1:187" x14ac:dyDescent="0.2">
      <c r="A1731" s="3"/>
      <c r="B1731" s="3"/>
      <c r="C1731" s="11"/>
      <c r="D1731" s="11"/>
      <c r="E1731" s="11"/>
      <c r="F1731" s="11"/>
      <c r="G1731" s="11"/>
      <c r="H1731" s="11"/>
      <c r="I1731" s="11"/>
      <c r="J1731" s="11"/>
      <c r="K1731" s="11"/>
      <c r="L1731" s="11"/>
      <c r="M1731" s="11"/>
      <c r="N1731" s="11"/>
      <c r="O1731" s="11"/>
      <c r="P1731" s="11"/>
      <c r="Q1731" s="11"/>
      <c r="R1731" s="11"/>
      <c r="EZ1731" s="14"/>
      <c r="FA1731" s="14"/>
      <c r="FB1731" s="14"/>
      <c r="FC1731" s="14"/>
      <c r="FD1731" s="14"/>
      <c r="FE1731" s="14"/>
      <c r="FF1731" s="14"/>
      <c r="FG1731" s="14"/>
      <c r="FH1731" s="14"/>
      <c r="FI1731" s="14"/>
      <c r="FJ1731" s="14"/>
      <c r="FK1731" s="14"/>
      <c r="FL1731" s="14"/>
      <c r="FM1731" s="14"/>
      <c r="FN1731" s="14"/>
      <c r="FO1731" s="14"/>
      <c r="FP1731" s="14"/>
      <c r="FQ1731" s="14"/>
      <c r="FR1731" s="14"/>
      <c r="FS1731" s="14"/>
      <c r="FT1731" s="14"/>
      <c r="FU1731" s="14"/>
      <c r="FV1731" s="14"/>
      <c r="FW1731" s="14"/>
      <c r="FX1731" s="14"/>
      <c r="FY1731" s="14"/>
      <c r="FZ1731" s="14"/>
      <c r="GA1731" s="14"/>
      <c r="GB1731" s="14"/>
      <c r="GC1731" s="14"/>
      <c r="GD1731" s="14"/>
      <c r="GE1731" s="14"/>
    </row>
    <row r="1732" spans="1:187" x14ac:dyDescent="0.2">
      <c r="A1732" s="3"/>
      <c r="B1732" s="3"/>
      <c r="C1732" s="11"/>
      <c r="D1732" s="11"/>
      <c r="E1732" s="11"/>
      <c r="F1732" s="11"/>
      <c r="G1732" s="11"/>
      <c r="H1732" s="11"/>
      <c r="I1732" s="11"/>
      <c r="J1732" s="11"/>
      <c r="K1732" s="11"/>
      <c r="L1732" s="11"/>
      <c r="M1732" s="11"/>
      <c r="N1732" s="11"/>
      <c r="O1732" s="11"/>
      <c r="P1732" s="11"/>
      <c r="Q1732" s="11"/>
      <c r="R1732" s="11"/>
      <c r="EZ1732" s="4"/>
      <c r="FA1732" s="4"/>
      <c r="FB1732" s="4"/>
      <c r="FC1732" s="4"/>
      <c r="FD1732" s="4"/>
      <c r="FE1732" s="4"/>
      <c r="FF1732" s="4"/>
      <c r="FG1732" s="4"/>
      <c r="FH1732" s="4"/>
      <c r="FI1732" s="4"/>
      <c r="FJ1732" s="4"/>
      <c r="FK1732" s="4"/>
      <c r="FL1732" s="4"/>
      <c r="FM1732" s="4"/>
      <c r="FN1732" s="4"/>
      <c r="FO1732" s="4"/>
      <c r="FP1732" s="4"/>
      <c r="FQ1732" s="4"/>
      <c r="FR1732" s="4"/>
      <c r="FS1732" s="4"/>
      <c r="FT1732" s="4"/>
      <c r="FU1732" s="4"/>
      <c r="FV1732" s="4"/>
      <c r="FW1732" s="4"/>
      <c r="FX1732" s="4"/>
      <c r="FY1732" s="4"/>
      <c r="FZ1732" s="4"/>
      <c r="GA1732" s="4"/>
      <c r="GB1732" s="4"/>
      <c r="GC1732" s="4"/>
      <c r="GD1732" s="4"/>
      <c r="GE1732" s="4"/>
    </row>
    <row r="1733" spans="1:187" x14ac:dyDescent="0.2">
      <c r="A1733" s="3"/>
      <c r="B1733" s="3"/>
      <c r="C1733" s="11"/>
      <c r="D1733" s="11"/>
      <c r="E1733" s="11"/>
      <c r="F1733" s="11"/>
      <c r="G1733" s="11"/>
      <c r="H1733" s="11"/>
      <c r="I1733" s="11"/>
      <c r="J1733" s="11"/>
      <c r="K1733" s="11"/>
      <c r="L1733" s="11"/>
      <c r="M1733" s="11"/>
      <c r="N1733" s="11"/>
      <c r="O1733" s="11"/>
      <c r="P1733" s="11"/>
      <c r="Q1733" s="11"/>
      <c r="R1733" s="11"/>
      <c r="EZ1733" s="4"/>
      <c r="FA1733" s="4"/>
      <c r="FB1733" s="4"/>
      <c r="FC1733" s="4"/>
      <c r="FD1733" s="4"/>
      <c r="FE1733" s="4"/>
      <c r="FF1733" s="4"/>
      <c r="FG1733" s="4"/>
      <c r="FH1733" s="4"/>
      <c r="FI1733" s="4"/>
      <c r="FJ1733" s="4"/>
      <c r="FK1733" s="4"/>
      <c r="FL1733" s="4"/>
      <c r="FM1733" s="4"/>
      <c r="FN1733" s="4"/>
      <c r="FO1733" s="4"/>
      <c r="FP1733" s="4"/>
      <c r="FQ1733" s="4"/>
      <c r="FR1733" s="4"/>
      <c r="FS1733" s="4"/>
      <c r="FT1733" s="4"/>
      <c r="FU1733" s="4"/>
      <c r="FV1733" s="4"/>
      <c r="FW1733" s="4"/>
      <c r="FX1733" s="4"/>
      <c r="FY1733" s="4"/>
      <c r="FZ1733" s="4"/>
      <c r="GA1733" s="4"/>
      <c r="GB1733" s="4"/>
      <c r="GC1733" s="4"/>
      <c r="GD1733" s="4"/>
      <c r="GE1733" s="4"/>
    </row>
    <row r="1734" spans="1:187" x14ac:dyDescent="0.2">
      <c r="A1734" s="3"/>
      <c r="B1734" s="3"/>
      <c r="C1734" s="11"/>
      <c r="D1734" s="11"/>
      <c r="E1734" s="11"/>
      <c r="F1734" s="11"/>
      <c r="G1734" s="11"/>
      <c r="H1734" s="11"/>
      <c r="I1734" s="11"/>
      <c r="J1734" s="11"/>
      <c r="K1734" s="11"/>
      <c r="L1734" s="11"/>
      <c r="M1734" s="11"/>
      <c r="N1734" s="11"/>
      <c r="O1734" s="11"/>
      <c r="P1734" s="11"/>
      <c r="Q1734" s="11"/>
      <c r="R1734" s="11"/>
      <c r="EZ1734" s="13"/>
      <c r="FA1734" s="13"/>
      <c r="FB1734" s="13"/>
      <c r="FC1734" s="13"/>
      <c r="FD1734" s="13"/>
      <c r="FE1734" s="13"/>
      <c r="FF1734" s="13"/>
      <c r="FG1734" s="13"/>
      <c r="FH1734" s="13"/>
      <c r="FI1734" s="13"/>
      <c r="FJ1734" s="13"/>
      <c r="FK1734" s="13"/>
      <c r="FL1734" s="13"/>
      <c r="FM1734" s="13"/>
      <c r="FN1734" s="13"/>
      <c r="FO1734" s="13"/>
      <c r="FP1734" s="13"/>
      <c r="FQ1734" s="13"/>
      <c r="FR1734" s="13"/>
      <c r="FS1734" s="13"/>
      <c r="FT1734" s="13"/>
      <c r="FU1734" s="13"/>
      <c r="FV1734" s="13"/>
      <c r="FW1734" s="13"/>
      <c r="FX1734" s="13"/>
      <c r="FY1734" s="13"/>
      <c r="FZ1734" s="13"/>
      <c r="GA1734" s="13"/>
      <c r="GB1734" s="13"/>
      <c r="GC1734" s="13"/>
      <c r="GD1734" s="13"/>
      <c r="GE1734" s="13"/>
    </row>
    <row r="1735" spans="1:187" x14ac:dyDescent="0.2">
      <c r="A1735" s="3"/>
      <c r="B1735" s="3"/>
      <c r="C1735" s="11"/>
      <c r="D1735" s="11"/>
      <c r="E1735" s="11"/>
      <c r="F1735" s="11"/>
      <c r="G1735" s="11"/>
      <c r="H1735" s="11"/>
      <c r="I1735" s="11"/>
      <c r="J1735" s="11"/>
      <c r="K1735" s="11"/>
      <c r="L1735" s="11"/>
      <c r="M1735" s="11"/>
      <c r="N1735" s="11"/>
      <c r="O1735" s="11"/>
      <c r="P1735" s="11"/>
      <c r="Q1735" s="11"/>
      <c r="R1735" s="11"/>
      <c r="EZ1735" s="14"/>
      <c r="FA1735" s="14"/>
      <c r="FB1735" s="14"/>
      <c r="FC1735" s="14"/>
      <c r="FD1735" s="14"/>
      <c r="FE1735" s="14"/>
      <c r="FF1735" s="14"/>
      <c r="FG1735" s="14"/>
      <c r="FH1735" s="14"/>
      <c r="FI1735" s="14"/>
      <c r="FJ1735" s="14"/>
      <c r="FK1735" s="14"/>
      <c r="FL1735" s="14"/>
      <c r="FM1735" s="14"/>
      <c r="FN1735" s="14"/>
      <c r="FO1735" s="14"/>
      <c r="FP1735" s="14"/>
      <c r="FQ1735" s="14"/>
      <c r="FR1735" s="14"/>
      <c r="FS1735" s="14"/>
      <c r="FT1735" s="14"/>
      <c r="FU1735" s="14"/>
      <c r="FV1735" s="14"/>
      <c r="FW1735" s="14"/>
      <c r="FX1735" s="14"/>
      <c r="FY1735" s="14"/>
      <c r="FZ1735" s="14"/>
      <c r="GA1735" s="14"/>
      <c r="GB1735" s="14"/>
      <c r="GC1735" s="14"/>
      <c r="GD1735" s="14"/>
      <c r="GE1735" s="14"/>
    </row>
    <row r="1736" spans="1:187" x14ac:dyDescent="0.2">
      <c r="A1736" s="3"/>
      <c r="B1736" s="3"/>
      <c r="C1736" s="11"/>
      <c r="D1736" s="11"/>
      <c r="E1736" s="11"/>
      <c r="F1736" s="11"/>
      <c r="G1736" s="11"/>
      <c r="H1736" s="11"/>
      <c r="I1736" s="11"/>
      <c r="J1736" s="11"/>
      <c r="K1736" s="11"/>
      <c r="L1736" s="11"/>
      <c r="M1736" s="11"/>
      <c r="N1736" s="11"/>
      <c r="O1736" s="11"/>
      <c r="P1736" s="11"/>
      <c r="Q1736" s="11"/>
      <c r="R1736" s="11"/>
      <c r="EZ1736" s="4"/>
      <c r="FA1736" s="4"/>
      <c r="FB1736" s="4"/>
      <c r="FC1736" s="4"/>
      <c r="FD1736" s="4"/>
      <c r="FE1736" s="4"/>
      <c r="FF1736" s="4"/>
      <c r="FG1736" s="4"/>
      <c r="FH1736" s="4"/>
      <c r="FI1736" s="4"/>
      <c r="FJ1736" s="4"/>
      <c r="FK1736" s="4"/>
      <c r="FL1736" s="4"/>
      <c r="FM1736" s="4"/>
      <c r="FN1736" s="4"/>
      <c r="FO1736" s="4"/>
      <c r="FP1736" s="4"/>
      <c r="FQ1736" s="4"/>
      <c r="FR1736" s="4"/>
      <c r="FS1736" s="4"/>
      <c r="FT1736" s="4"/>
      <c r="FU1736" s="4"/>
      <c r="FV1736" s="4"/>
      <c r="FW1736" s="4"/>
      <c r="FX1736" s="4"/>
      <c r="FY1736" s="4"/>
      <c r="FZ1736" s="4"/>
      <c r="GA1736" s="4"/>
      <c r="GB1736" s="4"/>
      <c r="GC1736" s="4"/>
      <c r="GD1736" s="4"/>
      <c r="GE1736" s="4"/>
    </row>
    <row r="1737" spans="1:187" x14ac:dyDescent="0.2">
      <c r="A1737" s="3"/>
      <c r="B1737" s="3"/>
      <c r="C1737" s="11"/>
      <c r="D1737" s="11"/>
      <c r="E1737" s="11"/>
      <c r="F1737" s="11"/>
      <c r="G1737" s="11"/>
      <c r="H1737" s="11"/>
      <c r="I1737" s="11"/>
      <c r="J1737" s="11"/>
      <c r="K1737" s="11"/>
      <c r="L1737" s="11"/>
      <c r="M1737" s="11"/>
      <c r="N1737" s="11"/>
      <c r="O1737" s="11"/>
      <c r="P1737" s="11"/>
      <c r="Q1737" s="11"/>
      <c r="R1737" s="11"/>
      <c r="EZ1737" s="4"/>
      <c r="FA1737" s="4"/>
      <c r="FB1737" s="4"/>
      <c r="FC1737" s="4"/>
      <c r="FD1737" s="4"/>
      <c r="FE1737" s="4"/>
      <c r="FF1737" s="4"/>
      <c r="FG1737" s="4"/>
      <c r="FH1737" s="4"/>
      <c r="FI1737" s="4"/>
      <c r="FJ1737" s="4"/>
      <c r="FK1737" s="4"/>
      <c r="FL1737" s="4"/>
      <c r="FM1737" s="4"/>
      <c r="FN1737" s="4"/>
      <c r="FO1737" s="4"/>
      <c r="FP1737" s="4"/>
      <c r="FQ1737" s="4"/>
      <c r="FR1737" s="4"/>
      <c r="FS1737" s="4"/>
      <c r="FT1737" s="4"/>
      <c r="FU1737" s="4"/>
      <c r="FV1737" s="4"/>
      <c r="FW1737" s="4"/>
      <c r="FX1737" s="4"/>
      <c r="FY1737" s="4"/>
      <c r="FZ1737" s="4"/>
      <c r="GA1737" s="4"/>
      <c r="GB1737" s="4"/>
      <c r="GC1737" s="4"/>
      <c r="GD1737" s="4"/>
      <c r="GE1737" s="4"/>
    </row>
    <row r="1738" spans="1:187" x14ac:dyDescent="0.2">
      <c r="A1738" s="3"/>
      <c r="B1738" s="3"/>
      <c r="C1738" s="11"/>
      <c r="D1738" s="11"/>
      <c r="E1738" s="11"/>
      <c r="F1738" s="11"/>
      <c r="G1738" s="11"/>
      <c r="H1738" s="11"/>
      <c r="I1738" s="11"/>
      <c r="J1738" s="11"/>
      <c r="K1738" s="11"/>
      <c r="L1738" s="11"/>
      <c r="M1738" s="11"/>
      <c r="N1738" s="11"/>
      <c r="O1738" s="11"/>
      <c r="P1738" s="11"/>
      <c r="Q1738" s="11"/>
      <c r="R1738" s="11"/>
      <c r="EZ1738" s="13"/>
      <c r="FA1738" s="13"/>
      <c r="FB1738" s="13"/>
      <c r="FC1738" s="13"/>
      <c r="FD1738" s="13"/>
      <c r="FE1738" s="13"/>
      <c r="FF1738" s="13"/>
      <c r="FG1738" s="13"/>
      <c r="FH1738" s="13"/>
      <c r="FI1738" s="13"/>
      <c r="FJ1738" s="13"/>
      <c r="FK1738" s="13"/>
      <c r="FL1738" s="13"/>
      <c r="FM1738" s="13"/>
      <c r="FN1738" s="13"/>
      <c r="FO1738" s="13"/>
      <c r="FP1738" s="13"/>
      <c r="FQ1738" s="13"/>
      <c r="FR1738" s="13"/>
      <c r="FS1738" s="13"/>
      <c r="FT1738" s="13"/>
      <c r="FU1738" s="13"/>
      <c r="FV1738" s="13"/>
      <c r="FW1738" s="13"/>
      <c r="FX1738" s="13"/>
      <c r="FY1738" s="13"/>
      <c r="FZ1738" s="13"/>
      <c r="GA1738" s="13"/>
      <c r="GB1738" s="13"/>
      <c r="GC1738" s="13"/>
      <c r="GD1738" s="13"/>
      <c r="GE1738" s="13"/>
    </row>
    <row r="1739" spans="1:187" x14ac:dyDescent="0.2">
      <c r="A1739" s="3"/>
      <c r="B1739" s="3"/>
      <c r="C1739" s="11"/>
      <c r="D1739" s="11"/>
      <c r="E1739" s="11"/>
      <c r="F1739" s="11"/>
      <c r="G1739" s="11"/>
      <c r="H1739" s="11"/>
      <c r="I1739" s="11"/>
      <c r="J1739" s="11"/>
      <c r="K1739" s="11"/>
      <c r="L1739" s="11"/>
      <c r="M1739" s="11"/>
      <c r="N1739" s="11"/>
      <c r="O1739" s="11"/>
      <c r="P1739" s="11"/>
      <c r="Q1739" s="11"/>
      <c r="R1739" s="11"/>
      <c r="EZ1739" s="14"/>
      <c r="FA1739" s="14"/>
      <c r="FB1739" s="14"/>
      <c r="FC1739" s="14"/>
      <c r="FD1739" s="14"/>
      <c r="FE1739" s="14"/>
      <c r="FF1739" s="14"/>
      <c r="FG1739" s="14"/>
      <c r="FH1739" s="14"/>
      <c r="FI1739" s="14"/>
      <c r="FJ1739" s="14"/>
      <c r="FK1739" s="14"/>
      <c r="FL1739" s="14"/>
      <c r="FM1739" s="14"/>
      <c r="FN1739" s="14"/>
      <c r="FO1739" s="14"/>
      <c r="FP1739" s="14"/>
      <c r="FQ1739" s="14"/>
      <c r="FR1739" s="14"/>
      <c r="FS1739" s="14"/>
      <c r="FT1739" s="14"/>
      <c r="FU1739" s="14"/>
      <c r="FV1739" s="14"/>
      <c r="FW1739" s="14"/>
      <c r="FX1739" s="14"/>
      <c r="FY1739" s="14"/>
      <c r="FZ1739" s="14"/>
      <c r="GA1739" s="14"/>
      <c r="GB1739" s="14"/>
      <c r="GC1739" s="14"/>
      <c r="GD1739" s="14"/>
      <c r="GE1739" s="14"/>
    </row>
    <row r="1740" spans="1:187" x14ac:dyDescent="0.2">
      <c r="A1740" s="3"/>
      <c r="B1740" s="3"/>
      <c r="C1740" s="11"/>
      <c r="D1740" s="11"/>
      <c r="E1740" s="11"/>
      <c r="F1740" s="11"/>
      <c r="G1740" s="11"/>
      <c r="H1740" s="11"/>
      <c r="I1740" s="11"/>
      <c r="J1740" s="11"/>
      <c r="K1740" s="11"/>
      <c r="L1740" s="11"/>
      <c r="M1740" s="11"/>
      <c r="N1740" s="11"/>
      <c r="O1740" s="11"/>
      <c r="P1740" s="11"/>
      <c r="Q1740" s="11"/>
      <c r="R1740" s="11"/>
      <c r="EZ1740" s="4"/>
      <c r="FA1740" s="4"/>
      <c r="FB1740" s="4"/>
      <c r="FC1740" s="4"/>
      <c r="FD1740" s="4"/>
      <c r="FE1740" s="4"/>
      <c r="FF1740" s="4"/>
      <c r="FG1740" s="4"/>
      <c r="FH1740" s="4"/>
      <c r="FI1740" s="4"/>
      <c r="FJ1740" s="4"/>
      <c r="FK1740" s="4"/>
      <c r="FL1740" s="4"/>
      <c r="FM1740" s="4"/>
      <c r="FN1740" s="4"/>
      <c r="FO1740" s="4"/>
      <c r="FP1740" s="4"/>
      <c r="FQ1740" s="4"/>
      <c r="FR1740" s="4"/>
      <c r="FS1740" s="4"/>
      <c r="FT1740" s="4"/>
      <c r="FU1740" s="4"/>
      <c r="FV1740" s="4"/>
      <c r="FW1740" s="4"/>
      <c r="FX1740" s="4"/>
      <c r="FY1740" s="4"/>
      <c r="FZ1740" s="4"/>
      <c r="GA1740" s="4"/>
      <c r="GB1740" s="4"/>
      <c r="GC1740" s="4"/>
      <c r="GD1740" s="4"/>
      <c r="GE1740" s="4"/>
    </row>
    <row r="1741" spans="1:187" x14ac:dyDescent="0.2">
      <c r="A1741" s="3"/>
      <c r="B1741" s="3"/>
      <c r="C1741" s="11"/>
      <c r="D1741" s="11"/>
      <c r="E1741" s="11"/>
      <c r="F1741" s="11"/>
      <c r="G1741" s="11"/>
      <c r="H1741" s="11"/>
      <c r="I1741" s="11"/>
      <c r="J1741" s="11"/>
      <c r="K1741" s="11"/>
      <c r="L1741" s="11"/>
      <c r="M1741" s="11"/>
      <c r="N1741" s="11"/>
      <c r="O1741" s="11"/>
      <c r="P1741" s="11"/>
      <c r="Q1741" s="11"/>
      <c r="R1741" s="11"/>
      <c r="EZ1741" s="4"/>
      <c r="FA1741" s="4"/>
      <c r="FB1741" s="4"/>
      <c r="FC1741" s="4"/>
      <c r="FD1741" s="4"/>
      <c r="FE1741" s="4"/>
      <c r="FF1741" s="4"/>
      <c r="FG1741" s="4"/>
      <c r="FH1741" s="4"/>
      <c r="FI1741" s="4"/>
      <c r="FJ1741" s="4"/>
      <c r="FK1741" s="4"/>
      <c r="FL1741" s="4"/>
      <c r="FM1741" s="4"/>
      <c r="FN1741" s="4"/>
      <c r="FO1741" s="4"/>
      <c r="FP1741" s="4"/>
      <c r="FQ1741" s="4"/>
      <c r="FR1741" s="4"/>
      <c r="FS1741" s="4"/>
      <c r="FT1741" s="4"/>
      <c r="FU1741" s="4"/>
      <c r="FV1741" s="4"/>
      <c r="FW1741" s="4"/>
      <c r="FX1741" s="4"/>
      <c r="FY1741" s="4"/>
      <c r="FZ1741" s="4"/>
      <c r="GA1741" s="4"/>
      <c r="GB1741" s="4"/>
      <c r="GC1741" s="4"/>
      <c r="GD1741" s="4"/>
      <c r="GE1741" s="4"/>
    </row>
    <row r="1742" spans="1:187" x14ac:dyDescent="0.2">
      <c r="A1742" s="3"/>
      <c r="B1742" s="3"/>
      <c r="C1742" s="11"/>
      <c r="D1742" s="11"/>
      <c r="E1742" s="11"/>
      <c r="F1742" s="11"/>
      <c r="G1742" s="11"/>
      <c r="H1742" s="11"/>
      <c r="I1742" s="11"/>
      <c r="J1742" s="11"/>
      <c r="K1742" s="11"/>
      <c r="L1742" s="11"/>
      <c r="M1742" s="11"/>
      <c r="N1742" s="11"/>
      <c r="O1742" s="11"/>
      <c r="P1742" s="11"/>
      <c r="Q1742" s="11"/>
      <c r="R1742" s="11"/>
      <c r="EZ1742" s="13"/>
      <c r="FA1742" s="13"/>
      <c r="FB1742" s="13"/>
      <c r="FC1742" s="13"/>
      <c r="FD1742" s="13"/>
      <c r="FE1742" s="13"/>
      <c r="FF1742" s="13"/>
      <c r="FG1742" s="13"/>
      <c r="FH1742" s="13"/>
      <c r="FI1742" s="13"/>
      <c r="FJ1742" s="13"/>
      <c r="FK1742" s="13"/>
      <c r="FL1742" s="13"/>
      <c r="FM1742" s="13"/>
      <c r="FN1742" s="13"/>
      <c r="FO1742" s="13"/>
      <c r="FP1742" s="13"/>
      <c r="FQ1742" s="13"/>
      <c r="FR1742" s="13"/>
      <c r="FS1742" s="13"/>
      <c r="FT1742" s="13"/>
      <c r="FU1742" s="13"/>
      <c r="FV1742" s="13"/>
      <c r="FW1742" s="13"/>
      <c r="FX1742" s="13"/>
      <c r="FY1742" s="13"/>
      <c r="FZ1742" s="13"/>
      <c r="GA1742" s="13"/>
      <c r="GB1742" s="13"/>
      <c r="GC1742" s="13"/>
      <c r="GD1742" s="13"/>
      <c r="GE1742" s="13"/>
    </row>
    <row r="1743" spans="1:187" x14ac:dyDescent="0.2">
      <c r="A1743" s="3"/>
      <c r="B1743" s="3"/>
      <c r="C1743" s="11"/>
      <c r="D1743" s="11"/>
      <c r="E1743" s="11"/>
      <c r="F1743" s="11"/>
      <c r="G1743" s="11"/>
      <c r="H1743" s="11"/>
      <c r="I1743" s="11"/>
      <c r="J1743" s="11"/>
      <c r="K1743" s="11"/>
      <c r="L1743" s="11"/>
      <c r="M1743" s="11"/>
      <c r="N1743" s="11"/>
      <c r="O1743" s="11"/>
      <c r="P1743" s="11"/>
      <c r="Q1743" s="11"/>
      <c r="R1743" s="11"/>
      <c r="EZ1743" s="14"/>
      <c r="FA1743" s="14"/>
      <c r="FB1743" s="14"/>
      <c r="FC1743" s="14"/>
      <c r="FD1743" s="14"/>
      <c r="FE1743" s="14"/>
      <c r="FF1743" s="14"/>
      <c r="FG1743" s="14"/>
      <c r="FH1743" s="14"/>
      <c r="FI1743" s="14"/>
      <c r="FJ1743" s="14"/>
      <c r="FK1743" s="14"/>
      <c r="FL1743" s="14"/>
      <c r="FM1743" s="14"/>
      <c r="FN1743" s="14"/>
      <c r="FO1743" s="14"/>
      <c r="FP1743" s="14"/>
      <c r="FQ1743" s="14"/>
      <c r="FR1743" s="14"/>
      <c r="FS1743" s="14"/>
      <c r="FT1743" s="14"/>
      <c r="FU1743" s="14"/>
      <c r="FV1743" s="14"/>
      <c r="FW1743" s="14"/>
      <c r="FX1743" s="14"/>
      <c r="FY1743" s="14"/>
      <c r="FZ1743" s="14"/>
      <c r="GA1743" s="14"/>
      <c r="GB1743" s="14"/>
      <c r="GC1743" s="14"/>
      <c r="GD1743" s="14"/>
      <c r="GE1743" s="14"/>
    </row>
    <row r="1744" spans="1:187" x14ac:dyDescent="0.2">
      <c r="A1744" s="3"/>
      <c r="B1744" s="3"/>
      <c r="C1744" s="11"/>
      <c r="D1744" s="11"/>
      <c r="E1744" s="11"/>
      <c r="F1744" s="11"/>
      <c r="G1744" s="11"/>
      <c r="H1744" s="11"/>
      <c r="I1744" s="11"/>
      <c r="J1744" s="11"/>
      <c r="K1744" s="11"/>
      <c r="L1744" s="11"/>
      <c r="M1744" s="11"/>
      <c r="N1744" s="11"/>
      <c r="O1744" s="11"/>
      <c r="P1744" s="11"/>
      <c r="Q1744" s="11"/>
      <c r="R1744" s="11"/>
      <c r="EZ1744" s="4"/>
      <c r="FA1744" s="4"/>
      <c r="FB1744" s="4"/>
      <c r="FC1744" s="4"/>
      <c r="FD1744" s="4"/>
      <c r="FE1744" s="4"/>
      <c r="FF1744" s="4"/>
      <c r="FG1744" s="4"/>
      <c r="FH1744" s="4"/>
      <c r="FI1744" s="4"/>
      <c r="FJ1744" s="4"/>
      <c r="FK1744" s="4"/>
      <c r="FL1744" s="4"/>
      <c r="FM1744" s="4"/>
      <c r="FN1744" s="4"/>
      <c r="FO1744" s="4"/>
      <c r="FP1744" s="4"/>
      <c r="FQ1744" s="4"/>
      <c r="FR1744" s="4"/>
      <c r="FS1744" s="4"/>
      <c r="FT1744" s="4"/>
      <c r="FU1744" s="4"/>
      <c r="FV1744" s="4"/>
      <c r="FW1744" s="4"/>
      <c r="FX1744" s="4"/>
      <c r="FY1744" s="4"/>
      <c r="FZ1744" s="4"/>
      <c r="GA1744" s="4"/>
      <c r="GB1744" s="4"/>
      <c r="GC1744" s="4"/>
      <c r="GD1744" s="4"/>
      <c r="GE1744" s="4"/>
    </row>
    <row r="1745" spans="1:187" x14ac:dyDescent="0.2">
      <c r="A1745" s="3"/>
      <c r="B1745" s="3"/>
      <c r="C1745" s="11"/>
      <c r="D1745" s="11"/>
      <c r="E1745" s="11"/>
      <c r="F1745" s="11"/>
      <c r="G1745" s="11"/>
      <c r="H1745" s="11"/>
      <c r="I1745" s="11"/>
      <c r="J1745" s="11"/>
      <c r="K1745" s="11"/>
      <c r="L1745" s="11"/>
      <c r="M1745" s="11"/>
      <c r="N1745" s="11"/>
      <c r="O1745" s="11"/>
      <c r="P1745" s="11"/>
      <c r="Q1745" s="11"/>
      <c r="R1745" s="11"/>
      <c r="EZ1745" s="4"/>
      <c r="FA1745" s="4"/>
      <c r="FB1745" s="4"/>
      <c r="FC1745" s="4"/>
      <c r="FD1745" s="4"/>
      <c r="FE1745" s="4"/>
      <c r="FF1745" s="4"/>
      <c r="FG1745" s="4"/>
      <c r="FH1745" s="4"/>
      <c r="FI1745" s="4"/>
      <c r="FJ1745" s="4"/>
      <c r="FK1745" s="4"/>
      <c r="FL1745" s="4"/>
      <c r="FM1745" s="4"/>
      <c r="FN1745" s="4"/>
      <c r="FO1745" s="4"/>
      <c r="FP1745" s="4"/>
      <c r="FQ1745" s="4"/>
      <c r="FR1745" s="4"/>
      <c r="FS1745" s="4"/>
      <c r="FT1745" s="4"/>
      <c r="FU1745" s="4"/>
      <c r="FV1745" s="4"/>
      <c r="FW1745" s="4"/>
      <c r="FX1745" s="4"/>
      <c r="FY1745" s="4"/>
      <c r="FZ1745" s="4"/>
      <c r="GA1745" s="4"/>
      <c r="GB1745" s="4"/>
      <c r="GC1745" s="4"/>
      <c r="GD1745" s="4"/>
      <c r="GE1745" s="4"/>
    </row>
    <row r="1746" spans="1:187" x14ac:dyDescent="0.2">
      <c r="A1746" s="3"/>
      <c r="B1746" s="3"/>
      <c r="C1746" s="11"/>
      <c r="D1746" s="11"/>
      <c r="E1746" s="11"/>
      <c r="F1746" s="11"/>
      <c r="G1746" s="11"/>
      <c r="H1746" s="11"/>
      <c r="I1746" s="11"/>
      <c r="J1746" s="11"/>
      <c r="K1746" s="11"/>
      <c r="L1746" s="11"/>
      <c r="M1746" s="11"/>
      <c r="N1746" s="11"/>
      <c r="O1746" s="11"/>
      <c r="P1746" s="11"/>
      <c r="Q1746" s="11"/>
      <c r="R1746" s="11"/>
      <c r="EZ1746" s="13"/>
      <c r="FA1746" s="13"/>
      <c r="FB1746" s="13"/>
      <c r="FC1746" s="13"/>
      <c r="FD1746" s="13"/>
      <c r="FE1746" s="13"/>
      <c r="FF1746" s="13"/>
      <c r="FG1746" s="13"/>
      <c r="FH1746" s="13"/>
      <c r="FI1746" s="13"/>
      <c r="FJ1746" s="13"/>
      <c r="FK1746" s="13"/>
      <c r="FL1746" s="13"/>
      <c r="FM1746" s="13"/>
      <c r="FN1746" s="13"/>
      <c r="FO1746" s="13"/>
      <c r="FP1746" s="13"/>
      <c r="FQ1746" s="13"/>
      <c r="FR1746" s="13"/>
      <c r="FS1746" s="13"/>
      <c r="FT1746" s="13"/>
      <c r="FU1746" s="13"/>
      <c r="FV1746" s="13"/>
      <c r="FW1746" s="13"/>
      <c r="FX1746" s="13"/>
      <c r="FY1746" s="13"/>
      <c r="FZ1746" s="13"/>
      <c r="GA1746" s="13"/>
      <c r="GB1746" s="13"/>
      <c r="GC1746" s="13"/>
      <c r="GD1746" s="13"/>
      <c r="GE1746" s="13"/>
    </row>
    <row r="1747" spans="1:187" x14ac:dyDescent="0.2">
      <c r="A1747" s="3"/>
      <c r="B1747" s="3"/>
      <c r="C1747" s="11"/>
      <c r="D1747" s="11"/>
      <c r="E1747" s="11"/>
      <c r="F1747" s="11"/>
      <c r="G1747" s="11"/>
      <c r="H1747" s="11"/>
      <c r="I1747" s="11"/>
      <c r="J1747" s="11"/>
      <c r="K1747" s="11"/>
      <c r="L1747" s="11"/>
      <c r="M1747" s="11"/>
      <c r="N1747" s="11"/>
      <c r="O1747" s="11"/>
      <c r="P1747" s="11"/>
      <c r="Q1747" s="11"/>
      <c r="R1747" s="11"/>
      <c r="EZ1747" s="14"/>
      <c r="FA1747" s="14"/>
      <c r="FB1747" s="14"/>
      <c r="FC1747" s="14"/>
      <c r="FD1747" s="14"/>
      <c r="FE1747" s="14"/>
      <c r="FF1747" s="14"/>
      <c r="FG1747" s="14"/>
      <c r="FH1747" s="14"/>
      <c r="FI1747" s="14"/>
      <c r="FJ1747" s="14"/>
      <c r="FK1747" s="14"/>
      <c r="FL1747" s="14"/>
      <c r="FM1747" s="14"/>
      <c r="FN1747" s="14"/>
      <c r="FO1747" s="14"/>
      <c r="FP1747" s="14"/>
      <c r="FQ1747" s="14"/>
      <c r="FR1747" s="14"/>
      <c r="FS1747" s="14"/>
      <c r="FT1747" s="14"/>
      <c r="FU1747" s="14"/>
      <c r="FV1747" s="14"/>
      <c r="FW1747" s="14"/>
      <c r="FX1747" s="14"/>
      <c r="FY1747" s="14"/>
      <c r="FZ1747" s="14"/>
      <c r="GA1747" s="14"/>
      <c r="GB1747" s="14"/>
      <c r="GC1747" s="14"/>
      <c r="GD1747" s="14"/>
      <c r="GE1747" s="14"/>
    </row>
    <row r="1748" spans="1:187" x14ac:dyDescent="0.2">
      <c r="A1748" s="3"/>
      <c r="B1748" s="3"/>
      <c r="C1748" s="11"/>
      <c r="D1748" s="11"/>
      <c r="E1748" s="11"/>
      <c r="F1748" s="11"/>
      <c r="G1748" s="11"/>
      <c r="H1748" s="11"/>
      <c r="I1748" s="11"/>
      <c r="J1748" s="11"/>
      <c r="K1748" s="11"/>
      <c r="L1748" s="11"/>
      <c r="M1748" s="11"/>
      <c r="N1748" s="11"/>
      <c r="O1748" s="11"/>
      <c r="P1748" s="11"/>
      <c r="Q1748" s="11"/>
      <c r="R1748" s="11"/>
      <c r="EZ1748" s="4"/>
      <c r="FA1748" s="4"/>
      <c r="FB1748" s="4"/>
      <c r="FC1748" s="4"/>
      <c r="FD1748" s="4"/>
      <c r="FE1748" s="4"/>
      <c r="FF1748" s="4"/>
      <c r="FG1748" s="4"/>
      <c r="FH1748" s="4"/>
      <c r="FI1748" s="4"/>
      <c r="FJ1748" s="4"/>
      <c r="FK1748" s="4"/>
      <c r="FL1748" s="4"/>
      <c r="FM1748" s="4"/>
      <c r="FN1748" s="4"/>
      <c r="FO1748" s="4"/>
      <c r="FP1748" s="4"/>
      <c r="FQ1748" s="4"/>
      <c r="FR1748" s="4"/>
      <c r="FS1748" s="4"/>
      <c r="FT1748" s="4"/>
      <c r="FU1748" s="4"/>
      <c r="FV1748" s="4"/>
      <c r="FW1748" s="4"/>
      <c r="FX1748" s="4"/>
      <c r="FY1748" s="4"/>
      <c r="FZ1748" s="4"/>
      <c r="GA1748" s="4"/>
      <c r="GB1748" s="4"/>
      <c r="GC1748" s="4"/>
      <c r="GD1748" s="4"/>
      <c r="GE1748" s="4"/>
    </row>
    <row r="1749" spans="1:187" x14ac:dyDescent="0.2">
      <c r="A1749" s="3"/>
      <c r="B1749" s="3"/>
      <c r="C1749" s="11"/>
      <c r="D1749" s="11"/>
      <c r="E1749" s="11"/>
      <c r="F1749" s="11"/>
      <c r="G1749" s="11"/>
      <c r="H1749" s="11"/>
      <c r="I1749" s="11"/>
      <c r="J1749" s="11"/>
      <c r="K1749" s="11"/>
      <c r="L1749" s="11"/>
      <c r="M1749" s="11"/>
      <c r="N1749" s="11"/>
      <c r="O1749" s="11"/>
      <c r="P1749" s="11"/>
      <c r="Q1749" s="11"/>
      <c r="R1749" s="11"/>
      <c r="EZ1749" s="4"/>
      <c r="FA1749" s="4"/>
      <c r="FB1749" s="4"/>
      <c r="FC1749" s="4"/>
      <c r="FD1749" s="4"/>
      <c r="FE1749" s="4"/>
      <c r="FF1749" s="4"/>
      <c r="FG1749" s="4"/>
      <c r="FH1749" s="4"/>
      <c r="FI1749" s="4"/>
      <c r="FJ1749" s="4"/>
      <c r="FK1749" s="4"/>
      <c r="FL1749" s="4"/>
      <c r="FM1749" s="4"/>
      <c r="FN1749" s="4"/>
      <c r="FO1749" s="4"/>
      <c r="FP1749" s="4"/>
      <c r="FQ1749" s="4"/>
      <c r="FR1749" s="4"/>
      <c r="FS1749" s="4"/>
      <c r="FT1749" s="4"/>
      <c r="FU1749" s="4"/>
      <c r="FV1749" s="4"/>
      <c r="FW1749" s="4"/>
      <c r="FX1749" s="4"/>
      <c r="FY1749" s="4"/>
      <c r="FZ1749" s="4"/>
      <c r="GA1749" s="4"/>
      <c r="GB1749" s="4"/>
      <c r="GC1749" s="4"/>
      <c r="GD1749" s="4"/>
      <c r="GE1749" s="4"/>
    </row>
    <row r="1750" spans="1:187" x14ac:dyDescent="0.2">
      <c r="A1750" s="3"/>
      <c r="B1750" s="3"/>
      <c r="C1750" s="11"/>
      <c r="D1750" s="11"/>
      <c r="E1750" s="11"/>
      <c r="F1750" s="11"/>
      <c r="G1750" s="11"/>
      <c r="H1750" s="11"/>
      <c r="I1750" s="11"/>
      <c r="J1750" s="11"/>
      <c r="K1750" s="11"/>
      <c r="L1750" s="11"/>
      <c r="M1750" s="11"/>
      <c r="N1750" s="11"/>
      <c r="O1750" s="11"/>
      <c r="P1750" s="11"/>
      <c r="Q1750" s="11"/>
      <c r="R1750" s="11"/>
      <c r="EZ1750" s="13"/>
      <c r="FA1750" s="13"/>
      <c r="FB1750" s="13"/>
      <c r="FC1750" s="13"/>
      <c r="FD1750" s="13"/>
      <c r="FE1750" s="13"/>
      <c r="FF1750" s="13"/>
      <c r="FG1750" s="13"/>
      <c r="FH1750" s="13"/>
      <c r="FI1750" s="13"/>
      <c r="FJ1750" s="13"/>
      <c r="FK1750" s="13"/>
      <c r="FL1750" s="13"/>
      <c r="FM1750" s="13"/>
      <c r="FN1750" s="13"/>
      <c r="FO1750" s="13"/>
      <c r="FP1750" s="13"/>
      <c r="FQ1750" s="13"/>
      <c r="FR1750" s="13"/>
      <c r="FS1750" s="13"/>
      <c r="FT1750" s="13"/>
      <c r="FU1750" s="13"/>
      <c r="FV1750" s="13"/>
      <c r="FW1750" s="13"/>
      <c r="FX1750" s="13"/>
      <c r="FY1750" s="13"/>
      <c r="FZ1750" s="13"/>
      <c r="GA1750" s="13"/>
      <c r="GB1750" s="13"/>
      <c r="GC1750" s="13"/>
      <c r="GD1750" s="13"/>
      <c r="GE1750" s="13"/>
    </row>
    <row r="1751" spans="1:187" x14ac:dyDescent="0.2">
      <c r="A1751" s="3"/>
      <c r="B1751" s="3"/>
      <c r="C1751" s="11"/>
      <c r="D1751" s="11"/>
      <c r="E1751" s="11"/>
      <c r="F1751" s="11"/>
      <c r="G1751" s="11"/>
      <c r="H1751" s="11"/>
      <c r="I1751" s="11"/>
      <c r="J1751" s="11"/>
      <c r="K1751" s="11"/>
      <c r="L1751" s="11"/>
      <c r="M1751" s="11"/>
      <c r="N1751" s="11"/>
      <c r="O1751" s="11"/>
      <c r="P1751" s="11"/>
      <c r="Q1751" s="11"/>
      <c r="R1751" s="11"/>
      <c r="EZ1751" s="14"/>
      <c r="FA1751" s="14"/>
      <c r="FB1751" s="14"/>
      <c r="FC1751" s="14"/>
      <c r="FD1751" s="14"/>
      <c r="FE1751" s="14"/>
      <c r="FF1751" s="14"/>
      <c r="FG1751" s="14"/>
      <c r="FH1751" s="14"/>
      <c r="FI1751" s="14"/>
      <c r="FJ1751" s="14"/>
      <c r="FK1751" s="14"/>
      <c r="FL1751" s="14"/>
      <c r="FM1751" s="14"/>
      <c r="FN1751" s="14"/>
      <c r="FO1751" s="14"/>
      <c r="FP1751" s="14"/>
      <c r="FQ1751" s="14"/>
      <c r="FR1751" s="14"/>
      <c r="FS1751" s="14"/>
      <c r="FT1751" s="14"/>
      <c r="FU1751" s="14"/>
      <c r="FV1751" s="14"/>
      <c r="FW1751" s="14"/>
      <c r="FX1751" s="14"/>
      <c r="FY1751" s="14"/>
      <c r="FZ1751" s="14"/>
      <c r="GA1751" s="14"/>
      <c r="GB1751" s="14"/>
      <c r="GC1751" s="14"/>
      <c r="GD1751" s="14"/>
      <c r="GE1751" s="14"/>
    </row>
    <row r="1752" spans="1:187" x14ac:dyDescent="0.2">
      <c r="A1752" s="3"/>
      <c r="B1752" s="3"/>
      <c r="C1752" s="11"/>
      <c r="D1752" s="11"/>
      <c r="E1752" s="11"/>
      <c r="F1752" s="11"/>
      <c r="G1752" s="11"/>
      <c r="H1752" s="11"/>
      <c r="I1752" s="11"/>
      <c r="J1752" s="11"/>
      <c r="K1752" s="11"/>
      <c r="L1752" s="11"/>
      <c r="M1752" s="11"/>
      <c r="N1752" s="11"/>
      <c r="O1752" s="11"/>
      <c r="P1752" s="11"/>
      <c r="Q1752" s="11"/>
      <c r="R1752" s="11"/>
      <c r="EZ1752" s="4"/>
      <c r="FA1752" s="4"/>
      <c r="FB1752" s="4"/>
      <c r="FC1752" s="4"/>
      <c r="FD1752" s="4"/>
      <c r="FE1752" s="4"/>
      <c r="FF1752" s="4"/>
      <c r="FG1752" s="4"/>
      <c r="FH1752" s="4"/>
      <c r="FI1752" s="4"/>
      <c r="FJ1752" s="4"/>
      <c r="FK1752" s="4"/>
      <c r="FL1752" s="4"/>
      <c r="FM1752" s="4"/>
      <c r="FN1752" s="4"/>
      <c r="FO1752" s="4"/>
      <c r="FP1752" s="4"/>
      <c r="FQ1752" s="4"/>
      <c r="FR1752" s="4"/>
      <c r="FS1752" s="4"/>
      <c r="FT1752" s="4"/>
      <c r="FU1752" s="4"/>
      <c r="FV1752" s="4"/>
      <c r="FW1752" s="4"/>
      <c r="FX1752" s="4"/>
      <c r="FY1752" s="4"/>
      <c r="FZ1752" s="4"/>
      <c r="GA1752" s="4"/>
      <c r="GB1752" s="4"/>
      <c r="GC1752" s="4"/>
      <c r="GD1752" s="4"/>
      <c r="GE1752" s="4"/>
    </row>
    <row r="1753" spans="1:187" x14ac:dyDescent="0.2">
      <c r="A1753" s="3"/>
      <c r="B1753" s="3"/>
      <c r="C1753" s="11"/>
      <c r="D1753" s="11"/>
      <c r="E1753" s="11"/>
      <c r="F1753" s="11"/>
      <c r="G1753" s="11"/>
      <c r="H1753" s="11"/>
      <c r="I1753" s="11"/>
      <c r="J1753" s="11"/>
      <c r="K1753" s="11"/>
      <c r="L1753" s="11"/>
      <c r="M1753" s="11"/>
      <c r="N1753" s="11"/>
      <c r="O1753" s="11"/>
      <c r="P1753" s="11"/>
      <c r="Q1753" s="11"/>
      <c r="R1753" s="11"/>
      <c r="EZ1753" s="4"/>
      <c r="FA1753" s="4"/>
      <c r="FB1753" s="4"/>
      <c r="FC1753" s="4"/>
      <c r="FD1753" s="4"/>
      <c r="FE1753" s="4"/>
      <c r="FF1753" s="4"/>
      <c r="FG1753" s="4"/>
      <c r="FH1753" s="4"/>
      <c r="FI1753" s="4"/>
      <c r="FJ1753" s="4"/>
      <c r="FK1753" s="4"/>
      <c r="FL1753" s="4"/>
      <c r="FM1753" s="4"/>
      <c r="FN1753" s="4"/>
      <c r="FO1753" s="4"/>
      <c r="FP1753" s="4"/>
      <c r="FQ1753" s="4"/>
      <c r="FR1753" s="4"/>
      <c r="FS1753" s="4"/>
      <c r="FT1753" s="4"/>
      <c r="FU1753" s="4"/>
      <c r="FV1753" s="4"/>
      <c r="FW1753" s="4"/>
      <c r="FX1753" s="4"/>
      <c r="FY1753" s="4"/>
      <c r="FZ1753" s="4"/>
      <c r="GA1753" s="4"/>
      <c r="GB1753" s="4"/>
      <c r="GC1753" s="4"/>
      <c r="GD1753" s="4"/>
      <c r="GE1753" s="4"/>
    </row>
    <row r="1754" spans="1:187" x14ac:dyDescent="0.2">
      <c r="A1754" s="3"/>
      <c r="B1754" s="3"/>
      <c r="C1754" s="11"/>
      <c r="D1754" s="11"/>
      <c r="E1754" s="11"/>
      <c r="F1754" s="11"/>
      <c r="G1754" s="11"/>
      <c r="H1754" s="11"/>
      <c r="I1754" s="11"/>
      <c r="J1754" s="11"/>
      <c r="K1754" s="11"/>
      <c r="L1754" s="11"/>
      <c r="M1754" s="11"/>
      <c r="N1754" s="11"/>
      <c r="O1754" s="11"/>
      <c r="P1754" s="11"/>
      <c r="Q1754" s="11"/>
      <c r="R1754" s="11"/>
      <c r="EZ1754" s="13"/>
      <c r="FA1754" s="13"/>
      <c r="FB1754" s="13"/>
      <c r="FC1754" s="13"/>
      <c r="FD1754" s="13"/>
      <c r="FE1754" s="13"/>
      <c r="FF1754" s="13"/>
      <c r="FG1754" s="13"/>
      <c r="FH1754" s="13"/>
      <c r="FI1754" s="13"/>
      <c r="FJ1754" s="13"/>
      <c r="FK1754" s="13"/>
      <c r="FL1754" s="13"/>
      <c r="FM1754" s="13"/>
      <c r="FN1754" s="13"/>
      <c r="FO1754" s="13"/>
      <c r="FP1754" s="13"/>
      <c r="FQ1754" s="13"/>
      <c r="FR1754" s="13"/>
      <c r="FS1754" s="13"/>
      <c r="FT1754" s="13"/>
      <c r="FU1754" s="13"/>
      <c r="FV1754" s="13"/>
      <c r="FW1754" s="13"/>
      <c r="FX1754" s="13"/>
      <c r="FY1754" s="13"/>
      <c r="FZ1754" s="13"/>
      <c r="GA1754" s="13"/>
      <c r="GB1754" s="13"/>
      <c r="GC1754" s="13"/>
      <c r="GD1754" s="13"/>
      <c r="GE1754" s="13"/>
    </row>
    <row r="1755" spans="1:187" x14ac:dyDescent="0.2">
      <c r="A1755" s="3"/>
      <c r="B1755" s="3"/>
      <c r="C1755" s="11"/>
      <c r="D1755" s="11"/>
      <c r="E1755" s="11"/>
      <c r="F1755" s="11"/>
      <c r="G1755" s="11"/>
      <c r="H1755" s="11"/>
      <c r="I1755" s="11"/>
      <c r="J1755" s="11"/>
      <c r="K1755" s="11"/>
      <c r="L1755" s="11"/>
      <c r="M1755" s="11"/>
      <c r="N1755" s="11"/>
      <c r="O1755" s="11"/>
      <c r="P1755" s="11"/>
      <c r="Q1755" s="11"/>
      <c r="R1755" s="11"/>
      <c r="EZ1755" s="14"/>
      <c r="FA1755" s="14"/>
      <c r="FB1755" s="14"/>
      <c r="FC1755" s="14"/>
      <c r="FD1755" s="14"/>
      <c r="FE1755" s="14"/>
      <c r="FF1755" s="14"/>
      <c r="FG1755" s="14"/>
      <c r="FH1755" s="14"/>
      <c r="FI1755" s="14"/>
      <c r="FJ1755" s="14"/>
      <c r="FK1755" s="14"/>
      <c r="FL1755" s="14"/>
      <c r="FM1755" s="14"/>
      <c r="FN1755" s="14"/>
      <c r="FO1755" s="14"/>
      <c r="FP1755" s="14"/>
      <c r="FQ1755" s="14"/>
      <c r="FR1755" s="14"/>
      <c r="FS1755" s="14"/>
      <c r="FT1755" s="14"/>
      <c r="FU1755" s="14"/>
      <c r="FV1755" s="14"/>
      <c r="FW1755" s="14"/>
      <c r="FX1755" s="14"/>
      <c r="FY1755" s="14"/>
      <c r="FZ1755" s="14"/>
      <c r="GA1755" s="14"/>
      <c r="GB1755" s="14"/>
      <c r="GC1755" s="14"/>
      <c r="GD1755" s="14"/>
      <c r="GE1755" s="14"/>
    </row>
    <row r="1756" spans="1:187" x14ac:dyDescent="0.2">
      <c r="A1756" s="3"/>
      <c r="B1756" s="3"/>
      <c r="C1756" s="11"/>
      <c r="D1756" s="11"/>
      <c r="E1756" s="11"/>
      <c r="F1756" s="11"/>
      <c r="G1756" s="11"/>
      <c r="H1756" s="11"/>
      <c r="I1756" s="11"/>
      <c r="J1756" s="11"/>
      <c r="K1756" s="11"/>
      <c r="L1756" s="11"/>
      <c r="M1756" s="11"/>
      <c r="N1756" s="11"/>
      <c r="O1756" s="11"/>
      <c r="P1756" s="11"/>
      <c r="Q1756" s="11"/>
      <c r="R1756" s="11"/>
      <c r="EZ1756" s="4"/>
      <c r="FA1756" s="4"/>
      <c r="FB1756" s="4"/>
      <c r="FC1756" s="4"/>
      <c r="FD1756" s="4"/>
      <c r="FE1756" s="4"/>
      <c r="FF1756" s="4"/>
      <c r="FG1756" s="4"/>
      <c r="FH1756" s="4"/>
      <c r="FI1756" s="4"/>
      <c r="FJ1756" s="4"/>
      <c r="FK1756" s="4"/>
      <c r="FL1756" s="4"/>
      <c r="FM1756" s="4"/>
      <c r="FN1756" s="4"/>
      <c r="FO1756" s="4"/>
      <c r="FP1756" s="4"/>
      <c r="FQ1756" s="4"/>
      <c r="FR1756" s="4"/>
      <c r="FS1756" s="4"/>
      <c r="FT1756" s="4"/>
      <c r="FU1756" s="4"/>
      <c r="FV1756" s="4"/>
      <c r="FW1756" s="4"/>
      <c r="FX1756" s="4"/>
      <c r="FY1756" s="4"/>
      <c r="FZ1756" s="4"/>
      <c r="GA1756" s="4"/>
      <c r="GB1756" s="4"/>
      <c r="GC1756" s="4"/>
      <c r="GD1756" s="4"/>
      <c r="GE1756" s="4"/>
    </row>
    <row r="1757" spans="1:187" x14ac:dyDescent="0.2">
      <c r="A1757" s="3"/>
      <c r="B1757" s="3"/>
      <c r="C1757" s="11"/>
      <c r="D1757" s="11"/>
      <c r="E1757" s="11"/>
      <c r="F1757" s="11"/>
      <c r="G1757" s="11"/>
      <c r="H1757" s="11"/>
      <c r="I1757" s="11"/>
      <c r="J1757" s="11"/>
      <c r="K1757" s="11"/>
      <c r="L1757" s="11"/>
      <c r="M1757" s="11"/>
      <c r="N1757" s="11"/>
      <c r="O1757" s="11"/>
      <c r="P1757" s="11"/>
      <c r="Q1757" s="11"/>
      <c r="R1757" s="11"/>
      <c r="EZ1757" s="4"/>
      <c r="FA1757" s="4"/>
      <c r="FB1757" s="4"/>
      <c r="FC1757" s="4"/>
      <c r="FD1757" s="4"/>
      <c r="FE1757" s="4"/>
      <c r="FF1757" s="4"/>
      <c r="FG1757" s="4"/>
      <c r="FH1757" s="4"/>
      <c r="FI1757" s="4"/>
      <c r="FJ1757" s="4"/>
      <c r="FK1757" s="4"/>
      <c r="FL1757" s="4"/>
      <c r="FM1757" s="4"/>
      <c r="FN1757" s="4"/>
      <c r="FO1757" s="4"/>
      <c r="FP1757" s="4"/>
      <c r="FQ1757" s="4"/>
      <c r="FR1757" s="4"/>
      <c r="FS1757" s="4"/>
      <c r="FT1757" s="4"/>
      <c r="FU1757" s="4"/>
      <c r="FV1757" s="4"/>
      <c r="FW1757" s="4"/>
      <c r="FX1757" s="4"/>
      <c r="FY1757" s="4"/>
      <c r="FZ1757" s="4"/>
      <c r="GA1757" s="4"/>
      <c r="GB1757" s="4"/>
      <c r="GC1757" s="4"/>
      <c r="GD1757" s="4"/>
      <c r="GE1757" s="4"/>
    </row>
    <row r="1758" spans="1:187" x14ac:dyDescent="0.2">
      <c r="A1758" s="3"/>
      <c r="B1758" s="3"/>
      <c r="C1758" s="11"/>
      <c r="D1758" s="11"/>
      <c r="E1758" s="11"/>
      <c r="F1758" s="11"/>
      <c r="G1758" s="11"/>
      <c r="H1758" s="11"/>
      <c r="I1758" s="11"/>
      <c r="J1758" s="11"/>
      <c r="K1758" s="11"/>
      <c r="L1758" s="11"/>
      <c r="M1758" s="11"/>
      <c r="N1758" s="11"/>
      <c r="O1758" s="11"/>
      <c r="P1758" s="11"/>
      <c r="Q1758" s="11"/>
      <c r="R1758" s="11"/>
      <c r="EZ1758" s="13"/>
      <c r="FA1758" s="13"/>
      <c r="FB1758" s="13"/>
      <c r="FC1758" s="13"/>
      <c r="FD1758" s="13"/>
      <c r="FE1758" s="13"/>
      <c r="FF1758" s="13"/>
      <c r="FG1758" s="13"/>
      <c r="FH1758" s="13"/>
      <c r="FI1758" s="13"/>
      <c r="FJ1758" s="13"/>
      <c r="FK1758" s="13"/>
      <c r="FL1758" s="13"/>
      <c r="FM1758" s="13"/>
      <c r="FN1758" s="13"/>
      <c r="FO1758" s="13"/>
      <c r="FP1758" s="13"/>
      <c r="FQ1758" s="13"/>
      <c r="FR1758" s="13"/>
      <c r="FS1758" s="13"/>
      <c r="FT1758" s="13"/>
      <c r="FU1758" s="13"/>
      <c r="FV1758" s="13"/>
      <c r="FW1758" s="13"/>
      <c r="FX1758" s="13"/>
      <c r="FY1758" s="13"/>
      <c r="FZ1758" s="13"/>
      <c r="GA1758" s="13"/>
      <c r="GB1758" s="13"/>
      <c r="GC1758" s="13"/>
      <c r="GD1758" s="13"/>
      <c r="GE1758" s="13"/>
    </row>
    <row r="1759" spans="1:187" x14ac:dyDescent="0.2">
      <c r="A1759" s="3"/>
      <c r="B1759" s="3"/>
      <c r="C1759" s="11"/>
      <c r="D1759" s="11"/>
      <c r="E1759" s="11"/>
      <c r="F1759" s="11"/>
      <c r="G1759" s="11"/>
      <c r="H1759" s="11"/>
      <c r="I1759" s="11"/>
      <c r="J1759" s="11"/>
      <c r="K1759" s="11"/>
      <c r="L1759" s="11"/>
      <c r="M1759" s="11"/>
      <c r="N1759" s="11"/>
      <c r="O1759" s="11"/>
      <c r="P1759" s="11"/>
      <c r="Q1759" s="11"/>
      <c r="R1759" s="11"/>
      <c r="EZ1759" s="14"/>
      <c r="FA1759" s="14"/>
      <c r="FB1759" s="14"/>
      <c r="FC1759" s="14"/>
      <c r="FD1759" s="14"/>
      <c r="FE1759" s="14"/>
      <c r="FF1759" s="14"/>
      <c r="FG1759" s="14"/>
      <c r="FH1759" s="14"/>
      <c r="FI1759" s="14"/>
      <c r="FJ1759" s="14"/>
      <c r="FK1759" s="14"/>
      <c r="FL1759" s="14"/>
      <c r="FM1759" s="14"/>
      <c r="FN1759" s="14"/>
      <c r="FO1759" s="14"/>
      <c r="FP1759" s="14"/>
      <c r="FQ1759" s="14"/>
      <c r="FR1759" s="14"/>
      <c r="FS1759" s="14"/>
      <c r="FT1759" s="14"/>
      <c r="FU1759" s="14"/>
      <c r="FV1759" s="14"/>
      <c r="FW1759" s="14"/>
      <c r="FX1759" s="14"/>
      <c r="FY1759" s="14"/>
      <c r="FZ1759" s="14"/>
      <c r="GA1759" s="14"/>
      <c r="GB1759" s="14"/>
      <c r="GC1759" s="14"/>
      <c r="GD1759" s="14"/>
      <c r="GE1759" s="14"/>
    </row>
    <row r="1760" spans="1:187" x14ac:dyDescent="0.2">
      <c r="A1760" s="3"/>
      <c r="B1760" s="3"/>
      <c r="C1760" s="11"/>
      <c r="D1760" s="11"/>
      <c r="E1760" s="11"/>
      <c r="F1760" s="11"/>
      <c r="G1760" s="11"/>
      <c r="H1760" s="11"/>
      <c r="I1760" s="11"/>
      <c r="J1760" s="11"/>
      <c r="K1760" s="11"/>
      <c r="L1760" s="11"/>
      <c r="M1760" s="11"/>
      <c r="N1760" s="11"/>
      <c r="O1760" s="11"/>
      <c r="P1760" s="11"/>
      <c r="Q1760" s="11"/>
      <c r="R1760" s="11"/>
      <c r="EZ1760" s="4"/>
      <c r="FA1760" s="4"/>
      <c r="FB1760" s="4"/>
      <c r="FC1760" s="4"/>
      <c r="FD1760" s="4"/>
      <c r="FE1760" s="4"/>
      <c r="FF1760" s="4"/>
      <c r="FG1760" s="4"/>
      <c r="FH1760" s="4"/>
      <c r="FI1760" s="4"/>
      <c r="FJ1760" s="4"/>
      <c r="FK1760" s="4"/>
      <c r="FL1760" s="4"/>
      <c r="FM1760" s="4"/>
      <c r="FN1760" s="4"/>
      <c r="FO1760" s="4"/>
      <c r="FP1760" s="4"/>
      <c r="FQ1760" s="4"/>
      <c r="FR1760" s="4"/>
      <c r="FS1760" s="4"/>
      <c r="FT1760" s="4"/>
      <c r="FU1760" s="4"/>
      <c r="FV1760" s="4"/>
      <c r="FW1760" s="4"/>
      <c r="FX1760" s="4"/>
      <c r="FY1760" s="4"/>
      <c r="FZ1760" s="4"/>
      <c r="GA1760" s="4"/>
      <c r="GB1760" s="4"/>
      <c r="GC1760" s="4"/>
      <c r="GD1760" s="4"/>
      <c r="GE1760" s="4"/>
    </row>
    <row r="1761" spans="1:187" x14ac:dyDescent="0.2">
      <c r="A1761" s="3"/>
      <c r="B1761" s="3"/>
      <c r="C1761" s="11"/>
      <c r="D1761" s="11"/>
      <c r="E1761" s="11"/>
      <c r="F1761" s="11"/>
      <c r="G1761" s="11"/>
      <c r="H1761" s="11"/>
      <c r="I1761" s="11"/>
      <c r="J1761" s="11"/>
      <c r="K1761" s="11"/>
      <c r="L1761" s="11"/>
      <c r="M1761" s="11"/>
      <c r="N1761" s="11"/>
      <c r="O1761" s="11"/>
      <c r="P1761" s="11"/>
      <c r="Q1761" s="11"/>
      <c r="R1761" s="11"/>
      <c r="EZ1761" s="4"/>
      <c r="FA1761" s="4"/>
      <c r="FB1761" s="4"/>
      <c r="FC1761" s="4"/>
      <c r="FD1761" s="4"/>
      <c r="FE1761" s="4"/>
      <c r="FF1761" s="4"/>
      <c r="FG1761" s="4"/>
      <c r="FH1761" s="4"/>
      <c r="FI1761" s="4"/>
      <c r="FJ1761" s="4"/>
      <c r="FK1761" s="4"/>
      <c r="FL1761" s="4"/>
      <c r="FM1761" s="4"/>
      <c r="FN1761" s="4"/>
      <c r="FO1761" s="4"/>
      <c r="FP1761" s="4"/>
      <c r="FQ1761" s="4"/>
      <c r="FR1761" s="4"/>
      <c r="FS1761" s="4"/>
      <c r="FT1761" s="4"/>
      <c r="FU1761" s="4"/>
      <c r="FV1761" s="4"/>
      <c r="FW1761" s="4"/>
      <c r="FX1761" s="4"/>
      <c r="FY1761" s="4"/>
      <c r="FZ1761" s="4"/>
      <c r="GA1761" s="4"/>
      <c r="GB1761" s="4"/>
      <c r="GC1761" s="4"/>
      <c r="GD1761" s="4"/>
      <c r="GE1761" s="4"/>
    </row>
    <row r="1762" spans="1:187" x14ac:dyDescent="0.2">
      <c r="A1762" s="3"/>
      <c r="B1762" s="3"/>
      <c r="C1762" s="11"/>
      <c r="D1762" s="11"/>
      <c r="E1762" s="11"/>
      <c r="F1762" s="11"/>
      <c r="G1762" s="11"/>
      <c r="H1762" s="11"/>
      <c r="I1762" s="11"/>
      <c r="J1762" s="11"/>
      <c r="K1762" s="11"/>
      <c r="L1762" s="11"/>
      <c r="M1762" s="11"/>
      <c r="N1762" s="11"/>
      <c r="O1762" s="11"/>
      <c r="P1762" s="11"/>
      <c r="Q1762" s="11"/>
      <c r="R1762" s="11"/>
      <c r="EZ1762" s="13"/>
      <c r="FA1762" s="13"/>
      <c r="FB1762" s="13"/>
      <c r="FC1762" s="13"/>
      <c r="FD1762" s="13"/>
      <c r="FE1762" s="13"/>
      <c r="FF1762" s="13"/>
      <c r="FG1762" s="13"/>
      <c r="FH1762" s="13"/>
      <c r="FI1762" s="13"/>
      <c r="FJ1762" s="13"/>
      <c r="FK1762" s="13"/>
      <c r="FL1762" s="13"/>
      <c r="FM1762" s="13"/>
      <c r="FN1762" s="13"/>
      <c r="FO1762" s="13"/>
      <c r="FP1762" s="13"/>
      <c r="FQ1762" s="13"/>
      <c r="FR1762" s="13"/>
      <c r="FS1762" s="13"/>
      <c r="FT1762" s="13"/>
      <c r="FU1762" s="13"/>
      <c r="FV1762" s="13"/>
      <c r="FW1762" s="13"/>
      <c r="FX1762" s="13"/>
      <c r="FY1762" s="13"/>
      <c r="FZ1762" s="13"/>
      <c r="GA1762" s="13"/>
      <c r="GB1762" s="13"/>
      <c r="GC1762" s="13"/>
      <c r="GD1762" s="13"/>
      <c r="GE1762" s="13"/>
    </row>
    <row r="1763" spans="1:187" x14ac:dyDescent="0.2">
      <c r="A1763" s="3"/>
      <c r="B1763" s="3"/>
      <c r="C1763" s="11"/>
      <c r="D1763" s="11"/>
      <c r="E1763" s="11"/>
      <c r="F1763" s="11"/>
      <c r="G1763" s="11"/>
      <c r="H1763" s="11"/>
      <c r="I1763" s="11"/>
      <c r="J1763" s="11"/>
      <c r="K1763" s="11"/>
      <c r="L1763" s="11"/>
      <c r="M1763" s="11"/>
      <c r="N1763" s="11"/>
      <c r="O1763" s="11"/>
      <c r="P1763" s="11"/>
      <c r="Q1763" s="11"/>
      <c r="R1763" s="11"/>
      <c r="EZ1763" s="14"/>
      <c r="FA1763" s="14"/>
      <c r="FB1763" s="14"/>
      <c r="FC1763" s="14"/>
      <c r="FD1763" s="14"/>
      <c r="FE1763" s="14"/>
      <c r="FF1763" s="14"/>
      <c r="FG1763" s="14"/>
      <c r="FH1763" s="14"/>
      <c r="FI1763" s="14"/>
      <c r="FJ1763" s="14"/>
      <c r="FK1763" s="14"/>
      <c r="FL1763" s="14"/>
      <c r="FM1763" s="14"/>
      <c r="FN1763" s="14"/>
      <c r="FO1763" s="14"/>
      <c r="FP1763" s="14"/>
      <c r="FQ1763" s="14"/>
      <c r="FR1763" s="14"/>
      <c r="FS1763" s="14"/>
      <c r="FT1763" s="14"/>
      <c r="FU1763" s="14"/>
      <c r="FV1763" s="14"/>
      <c r="FW1763" s="14"/>
      <c r="FX1763" s="14"/>
      <c r="FY1763" s="14"/>
      <c r="FZ1763" s="14"/>
      <c r="GA1763" s="14"/>
      <c r="GB1763" s="14"/>
      <c r="GC1763" s="14"/>
      <c r="GD1763" s="14"/>
      <c r="GE1763" s="14"/>
    </row>
    <row r="1764" spans="1:187" x14ac:dyDescent="0.2">
      <c r="A1764" s="3"/>
      <c r="B1764" s="3"/>
      <c r="C1764" s="11"/>
      <c r="D1764" s="11"/>
      <c r="E1764" s="11"/>
      <c r="F1764" s="11"/>
      <c r="G1764" s="11"/>
      <c r="H1764" s="11"/>
      <c r="I1764" s="11"/>
      <c r="J1764" s="11"/>
      <c r="K1764" s="11"/>
      <c r="L1764" s="11"/>
      <c r="M1764" s="11"/>
      <c r="N1764" s="11"/>
      <c r="O1764" s="11"/>
      <c r="P1764" s="11"/>
      <c r="Q1764" s="11"/>
      <c r="R1764" s="11"/>
      <c r="EZ1764" s="4"/>
      <c r="FA1764" s="4"/>
      <c r="FB1764" s="4"/>
      <c r="FC1764" s="4"/>
      <c r="FD1764" s="4"/>
      <c r="FE1764" s="4"/>
      <c r="FF1764" s="4"/>
      <c r="FG1764" s="4"/>
      <c r="FH1764" s="4"/>
      <c r="FI1764" s="4"/>
      <c r="FJ1764" s="4"/>
      <c r="FK1764" s="4"/>
      <c r="FL1764" s="4"/>
      <c r="FM1764" s="4"/>
      <c r="FN1764" s="4"/>
      <c r="FO1764" s="4"/>
      <c r="FP1764" s="4"/>
      <c r="FQ1764" s="4"/>
      <c r="FR1764" s="4"/>
      <c r="FS1764" s="4"/>
      <c r="FT1764" s="4"/>
      <c r="FU1764" s="4"/>
      <c r="FV1764" s="4"/>
      <c r="FW1764" s="4"/>
      <c r="FX1764" s="4"/>
      <c r="FY1764" s="4"/>
      <c r="FZ1764" s="4"/>
      <c r="GA1764" s="4"/>
      <c r="GB1764" s="4"/>
      <c r="GC1764" s="4"/>
      <c r="GD1764" s="4"/>
      <c r="GE1764" s="4"/>
    </row>
    <row r="1765" spans="1:187" x14ac:dyDescent="0.2">
      <c r="A1765" s="3"/>
      <c r="B1765" s="3"/>
      <c r="C1765" s="11"/>
      <c r="D1765" s="11"/>
      <c r="E1765" s="11"/>
      <c r="F1765" s="11"/>
      <c r="G1765" s="11"/>
      <c r="H1765" s="11"/>
      <c r="I1765" s="11"/>
      <c r="J1765" s="11"/>
      <c r="K1765" s="11"/>
      <c r="L1765" s="11"/>
      <c r="M1765" s="11"/>
      <c r="N1765" s="11"/>
      <c r="O1765" s="11"/>
      <c r="P1765" s="11"/>
      <c r="Q1765" s="11"/>
      <c r="R1765" s="11"/>
      <c r="EZ1765" s="4"/>
      <c r="FA1765" s="4"/>
      <c r="FB1765" s="4"/>
      <c r="FC1765" s="4"/>
      <c r="FD1765" s="4"/>
      <c r="FE1765" s="4"/>
      <c r="FF1765" s="4"/>
      <c r="FG1765" s="4"/>
      <c r="FH1765" s="4"/>
      <c r="FI1765" s="4"/>
      <c r="FJ1765" s="4"/>
      <c r="FK1765" s="4"/>
      <c r="FL1765" s="4"/>
      <c r="FM1765" s="4"/>
      <c r="FN1765" s="4"/>
      <c r="FO1765" s="4"/>
      <c r="FP1765" s="4"/>
      <c r="FQ1765" s="4"/>
      <c r="FR1765" s="4"/>
      <c r="FS1765" s="4"/>
      <c r="FT1765" s="4"/>
      <c r="FU1765" s="4"/>
      <c r="FV1765" s="4"/>
      <c r="FW1765" s="4"/>
      <c r="FX1765" s="4"/>
      <c r="FY1765" s="4"/>
      <c r="FZ1765" s="4"/>
      <c r="GA1765" s="4"/>
      <c r="GB1765" s="4"/>
      <c r="GC1765" s="4"/>
      <c r="GD1765" s="4"/>
      <c r="GE1765" s="4"/>
    </row>
    <row r="1766" spans="1:187" x14ac:dyDescent="0.2">
      <c r="A1766" s="3"/>
      <c r="B1766" s="3"/>
      <c r="C1766" s="11"/>
      <c r="D1766" s="11"/>
      <c r="E1766" s="11"/>
      <c r="F1766" s="11"/>
      <c r="G1766" s="11"/>
      <c r="H1766" s="11"/>
      <c r="I1766" s="11"/>
      <c r="J1766" s="11"/>
      <c r="K1766" s="11"/>
      <c r="L1766" s="11"/>
      <c r="M1766" s="11"/>
      <c r="N1766" s="11"/>
      <c r="O1766" s="11"/>
      <c r="P1766" s="11"/>
      <c r="Q1766" s="11"/>
      <c r="R1766" s="11"/>
      <c r="EZ1766" s="13"/>
      <c r="FA1766" s="13"/>
      <c r="FB1766" s="13"/>
      <c r="FC1766" s="13"/>
      <c r="FD1766" s="13"/>
      <c r="FE1766" s="13"/>
      <c r="FF1766" s="13"/>
      <c r="FG1766" s="13"/>
      <c r="FH1766" s="13"/>
      <c r="FI1766" s="13"/>
      <c r="FJ1766" s="13"/>
      <c r="FK1766" s="13"/>
      <c r="FL1766" s="13"/>
      <c r="FM1766" s="13"/>
      <c r="FN1766" s="13"/>
      <c r="FO1766" s="13"/>
      <c r="FP1766" s="13"/>
      <c r="FQ1766" s="13"/>
      <c r="FR1766" s="13"/>
      <c r="FS1766" s="13"/>
      <c r="FT1766" s="13"/>
      <c r="FU1766" s="13"/>
      <c r="FV1766" s="13"/>
      <c r="FW1766" s="13"/>
      <c r="FX1766" s="13"/>
      <c r="FY1766" s="13"/>
      <c r="FZ1766" s="13"/>
      <c r="GA1766" s="13"/>
      <c r="GB1766" s="13"/>
      <c r="GC1766" s="13"/>
      <c r="GD1766" s="13"/>
      <c r="GE1766" s="13"/>
    </row>
    <row r="1767" spans="1:187" x14ac:dyDescent="0.2">
      <c r="A1767" s="3"/>
      <c r="B1767" s="3"/>
      <c r="C1767" s="11"/>
      <c r="D1767" s="11"/>
      <c r="E1767" s="11"/>
      <c r="F1767" s="11"/>
      <c r="G1767" s="11"/>
      <c r="H1767" s="11"/>
      <c r="I1767" s="11"/>
      <c r="J1767" s="11"/>
      <c r="K1767" s="11"/>
      <c r="L1767" s="11"/>
      <c r="M1767" s="11"/>
      <c r="N1767" s="11"/>
      <c r="O1767" s="11"/>
      <c r="P1767" s="11"/>
      <c r="Q1767" s="11"/>
      <c r="R1767" s="11"/>
      <c r="EZ1767" s="14"/>
      <c r="FA1767" s="14"/>
      <c r="FB1767" s="14"/>
      <c r="FC1767" s="14"/>
      <c r="FD1767" s="14"/>
      <c r="FE1767" s="14"/>
      <c r="FF1767" s="14"/>
      <c r="FG1767" s="14"/>
      <c r="FH1767" s="14"/>
      <c r="FI1767" s="14"/>
      <c r="FJ1767" s="14"/>
      <c r="FK1767" s="14"/>
      <c r="FL1767" s="14"/>
      <c r="FM1767" s="14"/>
      <c r="FN1767" s="14"/>
      <c r="FO1767" s="14"/>
      <c r="FP1767" s="14"/>
      <c r="FQ1767" s="14"/>
      <c r="FR1767" s="14"/>
      <c r="FS1767" s="14"/>
      <c r="FT1767" s="14"/>
      <c r="FU1767" s="14"/>
      <c r="FV1767" s="14"/>
      <c r="FW1767" s="14"/>
      <c r="FX1767" s="14"/>
      <c r="FY1767" s="14"/>
      <c r="FZ1767" s="14"/>
      <c r="GA1767" s="14"/>
      <c r="GB1767" s="14"/>
      <c r="GC1767" s="14"/>
      <c r="GD1767" s="14"/>
      <c r="GE1767" s="14"/>
    </row>
    <row r="1768" spans="1:187" x14ac:dyDescent="0.2">
      <c r="A1768" s="3"/>
      <c r="B1768" s="3"/>
      <c r="C1768" s="11"/>
      <c r="D1768" s="11"/>
      <c r="E1768" s="11"/>
      <c r="F1768" s="11"/>
      <c r="G1768" s="11"/>
      <c r="H1768" s="11"/>
      <c r="I1768" s="11"/>
      <c r="J1768" s="11"/>
      <c r="K1768" s="11"/>
      <c r="L1768" s="11"/>
      <c r="M1768" s="11"/>
      <c r="N1768" s="11"/>
      <c r="O1768" s="11"/>
      <c r="P1768" s="11"/>
      <c r="Q1768" s="11"/>
      <c r="R1768" s="11"/>
      <c r="EZ1768" s="4"/>
      <c r="FA1768" s="4"/>
      <c r="FB1768" s="4"/>
      <c r="FC1768" s="4"/>
      <c r="FD1768" s="4"/>
      <c r="FE1768" s="4"/>
      <c r="FF1768" s="4"/>
      <c r="FG1768" s="4"/>
      <c r="FH1768" s="4"/>
      <c r="FI1768" s="4"/>
      <c r="FJ1768" s="4"/>
      <c r="FK1768" s="4"/>
      <c r="FL1768" s="4"/>
      <c r="FM1768" s="4"/>
      <c r="FN1768" s="4"/>
      <c r="FO1768" s="4"/>
      <c r="FP1768" s="4"/>
      <c r="FQ1768" s="4"/>
      <c r="FR1768" s="4"/>
      <c r="FS1768" s="4"/>
      <c r="FT1768" s="4"/>
      <c r="FU1768" s="4"/>
      <c r="FV1768" s="4"/>
      <c r="FW1768" s="4"/>
      <c r="FX1768" s="4"/>
      <c r="FY1768" s="4"/>
      <c r="FZ1768" s="4"/>
      <c r="GA1768" s="4"/>
      <c r="GB1768" s="4"/>
      <c r="GC1768" s="4"/>
      <c r="GD1768" s="4"/>
      <c r="GE1768" s="4"/>
    </row>
    <row r="1769" spans="1:187" x14ac:dyDescent="0.2">
      <c r="A1769" s="3"/>
      <c r="B1769" s="3"/>
      <c r="C1769" s="11"/>
      <c r="D1769" s="11"/>
      <c r="E1769" s="11"/>
      <c r="F1769" s="11"/>
      <c r="G1769" s="11"/>
      <c r="H1769" s="11"/>
      <c r="I1769" s="11"/>
      <c r="J1769" s="11"/>
      <c r="K1769" s="11"/>
      <c r="L1769" s="11"/>
      <c r="M1769" s="11"/>
      <c r="N1769" s="11"/>
      <c r="O1769" s="11"/>
      <c r="P1769" s="11"/>
      <c r="Q1769" s="11"/>
      <c r="R1769" s="11"/>
      <c r="EZ1769" s="4"/>
      <c r="FA1769" s="4"/>
      <c r="FB1769" s="4"/>
      <c r="FC1769" s="4"/>
      <c r="FD1769" s="4"/>
      <c r="FE1769" s="4"/>
      <c r="FF1769" s="4"/>
      <c r="FG1769" s="4"/>
      <c r="FH1769" s="4"/>
      <c r="FI1769" s="4"/>
      <c r="FJ1769" s="4"/>
      <c r="FK1769" s="4"/>
      <c r="FL1769" s="4"/>
      <c r="FM1769" s="4"/>
      <c r="FN1769" s="4"/>
      <c r="FO1769" s="4"/>
      <c r="FP1769" s="4"/>
      <c r="FQ1769" s="4"/>
      <c r="FR1769" s="4"/>
      <c r="FS1769" s="4"/>
      <c r="FT1769" s="4"/>
      <c r="FU1769" s="4"/>
      <c r="FV1769" s="4"/>
      <c r="FW1769" s="4"/>
      <c r="FX1769" s="4"/>
      <c r="FY1769" s="4"/>
      <c r="FZ1769" s="4"/>
      <c r="GA1769" s="4"/>
      <c r="GB1769" s="4"/>
      <c r="GC1769" s="4"/>
      <c r="GD1769" s="4"/>
      <c r="GE1769" s="4"/>
    </row>
    <row r="1770" spans="1:187" x14ac:dyDescent="0.2">
      <c r="A1770" s="3"/>
      <c r="B1770" s="3"/>
      <c r="C1770" s="11"/>
      <c r="D1770" s="11"/>
      <c r="E1770" s="11"/>
      <c r="F1770" s="11"/>
      <c r="G1770" s="11"/>
      <c r="H1770" s="11"/>
      <c r="I1770" s="11"/>
      <c r="J1770" s="11"/>
      <c r="K1770" s="11"/>
      <c r="L1770" s="11"/>
      <c r="M1770" s="11"/>
      <c r="N1770" s="11"/>
      <c r="O1770" s="11"/>
      <c r="P1770" s="11"/>
      <c r="Q1770" s="11"/>
      <c r="R1770" s="11"/>
      <c r="EZ1770" s="13"/>
      <c r="FA1770" s="13"/>
      <c r="FB1770" s="13"/>
      <c r="FC1770" s="13"/>
      <c r="FD1770" s="13"/>
      <c r="FE1770" s="13"/>
      <c r="FF1770" s="13"/>
      <c r="FG1770" s="13"/>
      <c r="FH1770" s="13"/>
      <c r="FI1770" s="13"/>
      <c r="FJ1770" s="13"/>
      <c r="FK1770" s="13"/>
      <c r="FL1770" s="13"/>
      <c r="FM1770" s="13"/>
      <c r="FN1770" s="13"/>
      <c r="FO1770" s="13"/>
      <c r="FP1770" s="13"/>
      <c r="FQ1770" s="13"/>
      <c r="FR1770" s="13"/>
      <c r="FS1770" s="13"/>
      <c r="FT1770" s="13"/>
      <c r="FU1770" s="13"/>
      <c r="FV1770" s="13"/>
      <c r="FW1770" s="13"/>
      <c r="FX1770" s="13"/>
      <c r="FY1770" s="13"/>
      <c r="FZ1770" s="13"/>
      <c r="GA1770" s="13"/>
      <c r="GB1770" s="13"/>
      <c r="GC1770" s="13"/>
      <c r="GD1770" s="13"/>
      <c r="GE1770" s="13"/>
    </row>
    <row r="1771" spans="1:187" x14ac:dyDescent="0.2">
      <c r="A1771" s="3"/>
      <c r="B1771" s="3"/>
      <c r="C1771" s="11"/>
      <c r="D1771" s="11"/>
      <c r="E1771" s="11"/>
      <c r="F1771" s="11"/>
      <c r="G1771" s="11"/>
      <c r="H1771" s="11"/>
      <c r="I1771" s="11"/>
      <c r="J1771" s="11"/>
      <c r="K1771" s="11"/>
      <c r="L1771" s="11"/>
      <c r="M1771" s="11"/>
      <c r="N1771" s="11"/>
      <c r="O1771" s="11"/>
      <c r="P1771" s="11"/>
      <c r="Q1771" s="11"/>
      <c r="R1771" s="11"/>
      <c r="EZ1771" s="14"/>
      <c r="FA1771" s="14"/>
      <c r="FB1771" s="14"/>
      <c r="FC1771" s="14"/>
      <c r="FD1771" s="14"/>
      <c r="FE1771" s="14"/>
      <c r="FF1771" s="14"/>
      <c r="FG1771" s="14"/>
      <c r="FH1771" s="14"/>
      <c r="FI1771" s="14"/>
      <c r="FJ1771" s="14"/>
      <c r="FK1771" s="14"/>
      <c r="FL1771" s="14"/>
      <c r="FM1771" s="14"/>
      <c r="FN1771" s="14"/>
      <c r="FO1771" s="14"/>
      <c r="FP1771" s="14"/>
      <c r="FQ1771" s="14"/>
      <c r="FR1771" s="14"/>
      <c r="FS1771" s="14"/>
      <c r="FT1771" s="14"/>
      <c r="FU1771" s="14"/>
      <c r="FV1771" s="14"/>
      <c r="FW1771" s="14"/>
      <c r="FX1771" s="14"/>
      <c r="FY1771" s="14"/>
      <c r="FZ1771" s="14"/>
      <c r="GA1771" s="14"/>
      <c r="GB1771" s="14"/>
      <c r="GC1771" s="14"/>
      <c r="GD1771" s="14"/>
      <c r="GE1771" s="14"/>
    </row>
    <row r="1772" spans="1:187" x14ac:dyDescent="0.2">
      <c r="A1772" s="3"/>
      <c r="B1772" s="3"/>
      <c r="C1772" s="11"/>
      <c r="D1772" s="11"/>
      <c r="E1772" s="11"/>
      <c r="F1772" s="11"/>
      <c r="G1772" s="11"/>
      <c r="H1772" s="11"/>
      <c r="I1772" s="11"/>
      <c r="J1772" s="11"/>
      <c r="K1772" s="11"/>
      <c r="L1772" s="11"/>
      <c r="M1772" s="11"/>
      <c r="N1772" s="11"/>
      <c r="O1772" s="11"/>
      <c r="P1772" s="11"/>
      <c r="Q1772" s="11"/>
      <c r="R1772" s="11"/>
      <c r="EZ1772" s="4"/>
      <c r="FA1772" s="4"/>
      <c r="FB1772" s="4"/>
      <c r="FC1772" s="4"/>
      <c r="FD1772" s="4"/>
      <c r="FE1772" s="4"/>
      <c r="FF1772" s="4"/>
      <c r="FG1772" s="4"/>
      <c r="FH1772" s="4"/>
      <c r="FI1772" s="4"/>
      <c r="FJ1772" s="4"/>
      <c r="FK1772" s="4"/>
      <c r="FL1772" s="4"/>
      <c r="FM1772" s="4"/>
      <c r="FN1772" s="4"/>
      <c r="FO1772" s="4"/>
      <c r="FP1772" s="4"/>
      <c r="FQ1772" s="4"/>
      <c r="FR1772" s="4"/>
      <c r="FS1772" s="4"/>
      <c r="FT1772" s="4"/>
      <c r="FU1772" s="4"/>
      <c r="FV1772" s="4"/>
      <c r="FW1772" s="4"/>
      <c r="FX1772" s="4"/>
      <c r="FY1772" s="4"/>
      <c r="FZ1772" s="4"/>
      <c r="GA1772" s="4"/>
      <c r="GB1772" s="4"/>
      <c r="GC1772" s="4"/>
      <c r="GD1772" s="4"/>
      <c r="GE1772" s="4"/>
    </row>
    <row r="1773" spans="1:187" x14ac:dyDescent="0.2">
      <c r="A1773" s="3"/>
      <c r="B1773" s="3"/>
      <c r="C1773" s="11"/>
      <c r="D1773" s="11"/>
      <c r="E1773" s="11"/>
      <c r="F1773" s="11"/>
      <c r="G1773" s="11"/>
      <c r="H1773" s="11"/>
      <c r="I1773" s="11"/>
      <c r="J1773" s="11"/>
      <c r="K1773" s="11"/>
      <c r="L1773" s="11"/>
      <c r="M1773" s="11"/>
      <c r="N1773" s="11"/>
      <c r="O1773" s="11"/>
      <c r="P1773" s="11"/>
      <c r="Q1773" s="11"/>
      <c r="R1773" s="11"/>
      <c r="EZ1773" s="4"/>
      <c r="FA1773" s="4"/>
      <c r="FB1773" s="4"/>
      <c r="FC1773" s="4"/>
      <c r="FD1773" s="4"/>
      <c r="FE1773" s="4"/>
      <c r="FF1773" s="4"/>
      <c r="FG1773" s="4"/>
      <c r="FH1773" s="4"/>
      <c r="FI1773" s="4"/>
      <c r="FJ1773" s="4"/>
      <c r="FK1773" s="4"/>
      <c r="FL1773" s="4"/>
      <c r="FM1773" s="4"/>
      <c r="FN1773" s="4"/>
      <c r="FO1773" s="4"/>
      <c r="FP1773" s="4"/>
      <c r="FQ1773" s="4"/>
      <c r="FR1773" s="4"/>
      <c r="FS1773" s="4"/>
      <c r="FT1773" s="4"/>
      <c r="FU1773" s="4"/>
      <c r="FV1773" s="4"/>
      <c r="FW1773" s="4"/>
      <c r="FX1773" s="4"/>
      <c r="FY1773" s="4"/>
      <c r="FZ1773" s="4"/>
      <c r="GA1773" s="4"/>
      <c r="GB1773" s="4"/>
      <c r="GC1773" s="4"/>
      <c r="GD1773" s="4"/>
      <c r="GE1773" s="4"/>
    </row>
    <row r="1774" spans="1:187" x14ac:dyDescent="0.2">
      <c r="A1774" s="3"/>
      <c r="B1774" s="3"/>
      <c r="C1774" s="11"/>
      <c r="D1774" s="11"/>
      <c r="E1774" s="11"/>
      <c r="F1774" s="11"/>
      <c r="G1774" s="11"/>
      <c r="H1774" s="11"/>
      <c r="I1774" s="11"/>
      <c r="J1774" s="11"/>
      <c r="K1774" s="11"/>
      <c r="L1774" s="11"/>
      <c r="M1774" s="11"/>
      <c r="N1774" s="11"/>
      <c r="O1774" s="11"/>
      <c r="P1774" s="11"/>
      <c r="Q1774" s="11"/>
      <c r="R1774" s="11"/>
      <c r="EZ1774" s="13"/>
      <c r="FA1774" s="13"/>
      <c r="FB1774" s="13"/>
      <c r="FC1774" s="13"/>
      <c r="FD1774" s="13"/>
      <c r="FE1774" s="13"/>
      <c r="FF1774" s="13"/>
      <c r="FG1774" s="13"/>
      <c r="FH1774" s="13"/>
      <c r="FI1774" s="13"/>
      <c r="FJ1774" s="13"/>
      <c r="FK1774" s="13"/>
      <c r="FL1774" s="13"/>
      <c r="FM1774" s="13"/>
      <c r="FN1774" s="13"/>
      <c r="FO1774" s="13"/>
      <c r="FP1774" s="13"/>
      <c r="FQ1774" s="13"/>
      <c r="FR1774" s="13"/>
      <c r="FS1774" s="13"/>
      <c r="FT1774" s="13"/>
      <c r="FU1774" s="13"/>
      <c r="FV1774" s="13"/>
      <c r="FW1774" s="13"/>
      <c r="FX1774" s="13"/>
      <c r="FY1774" s="13"/>
      <c r="FZ1774" s="13"/>
      <c r="GA1774" s="13"/>
      <c r="GB1774" s="13"/>
      <c r="GC1774" s="13"/>
      <c r="GD1774" s="13"/>
      <c r="GE1774" s="13"/>
    </row>
    <row r="1775" spans="1:187" x14ac:dyDescent="0.2">
      <c r="A1775" s="3"/>
      <c r="B1775" s="3"/>
      <c r="C1775" s="11"/>
      <c r="D1775" s="11"/>
      <c r="E1775" s="11"/>
      <c r="F1775" s="11"/>
      <c r="G1775" s="11"/>
      <c r="H1775" s="11"/>
      <c r="I1775" s="11"/>
      <c r="J1775" s="11"/>
      <c r="K1775" s="11"/>
      <c r="L1775" s="11"/>
      <c r="M1775" s="11"/>
      <c r="N1775" s="11"/>
      <c r="O1775" s="11"/>
      <c r="P1775" s="11"/>
      <c r="Q1775" s="11"/>
      <c r="R1775" s="11"/>
      <c r="EZ1775" s="14"/>
      <c r="FA1775" s="14"/>
      <c r="FB1775" s="14"/>
      <c r="FC1775" s="14"/>
      <c r="FD1775" s="14"/>
      <c r="FE1775" s="14"/>
      <c r="FF1775" s="14"/>
      <c r="FG1775" s="14"/>
      <c r="FH1775" s="14"/>
      <c r="FI1775" s="14"/>
      <c r="FJ1775" s="14"/>
      <c r="FK1775" s="14"/>
      <c r="FL1775" s="14"/>
      <c r="FM1775" s="14"/>
      <c r="FN1775" s="14"/>
      <c r="FO1775" s="14"/>
      <c r="FP1775" s="14"/>
      <c r="FQ1775" s="14"/>
      <c r="FR1775" s="14"/>
      <c r="FS1775" s="14"/>
      <c r="FT1775" s="14"/>
      <c r="FU1775" s="14"/>
      <c r="FV1775" s="14"/>
      <c r="FW1775" s="14"/>
      <c r="FX1775" s="14"/>
      <c r="FY1775" s="14"/>
      <c r="FZ1775" s="14"/>
      <c r="GA1775" s="14"/>
      <c r="GB1775" s="14"/>
      <c r="GC1775" s="14"/>
      <c r="GD1775" s="14"/>
      <c r="GE1775" s="14"/>
    </row>
    <row r="1776" spans="1:187" x14ac:dyDescent="0.2">
      <c r="A1776" s="3"/>
      <c r="B1776" s="3"/>
      <c r="C1776" s="11"/>
      <c r="D1776" s="11"/>
      <c r="E1776" s="11"/>
      <c r="F1776" s="11"/>
      <c r="G1776" s="11"/>
      <c r="H1776" s="11"/>
      <c r="I1776" s="11"/>
      <c r="J1776" s="11"/>
      <c r="K1776" s="11"/>
      <c r="L1776" s="11"/>
      <c r="M1776" s="11"/>
      <c r="N1776" s="11"/>
      <c r="O1776" s="11"/>
      <c r="P1776" s="11"/>
      <c r="Q1776" s="11"/>
      <c r="R1776" s="11"/>
      <c r="EZ1776" s="4"/>
      <c r="FA1776" s="4"/>
      <c r="FB1776" s="4"/>
      <c r="FC1776" s="4"/>
      <c r="FD1776" s="4"/>
      <c r="FE1776" s="4"/>
      <c r="FF1776" s="4"/>
      <c r="FG1776" s="4"/>
      <c r="FH1776" s="4"/>
      <c r="FI1776" s="4"/>
      <c r="FJ1776" s="4"/>
      <c r="FK1776" s="4"/>
      <c r="FL1776" s="4"/>
      <c r="FM1776" s="4"/>
      <c r="FN1776" s="4"/>
      <c r="FO1776" s="4"/>
      <c r="FP1776" s="4"/>
      <c r="FQ1776" s="4"/>
      <c r="FR1776" s="4"/>
      <c r="FS1776" s="4"/>
      <c r="FT1776" s="4"/>
      <c r="FU1776" s="4"/>
      <c r="FV1776" s="4"/>
      <c r="FW1776" s="4"/>
      <c r="FX1776" s="4"/>
      <c r="FY1776" s="4"/>
      <c r="FZ1776" s="4"/>
      <c r="GA1776" s="4"/>
      <c r="GB1776" s="4"/>
      <c r="GC1776" s="4"/>
      <c r="GD1776" s="4"/>
      <c r="GE1776" s="4"/>
    </row>
    <row r="1777" spans="1:187" x14ac:dyDescent="0.2">
      <c r="A1777" s="3"/>
      <c r="B1777" s="3"/>
      <c r="C1777" s="11"/>
      <c r="D1777" s="11"/>
      <c r="E1777" s="11"/>
      <c r="F1777" s="11"/>
      <c r="G1777" s="11"/>
      <c r="H1777" s="11"/>
      <c r="I1777" s="11"/>
      <c r="J1777" s="11"/>
      <c r="K1777" s="11"/>
      <c r="L1777" s="11"/>
      <c r="M1777" s="11"/>
      <c r="N1777" s="11"/>
      <c r="O1777" s="11"/>
      <c r="P1777" s="11"/>
      <c r="Q1777" s="11"/>
      <c r="R1777" s="11"/>
      <c r="EZ1777" s="4"/>
      <c r="FA1777" s="4"/>
      <c r="FB1777" s="4"/>
      <c r="FC1777" s="4"/>
      <c r="FD1777" s="4"/>
      <c r="FE1777" s="4"/>
      <c r="FF1777" s="4"/>
      <c r="FG1777" s="4"/>
      <c r="FH1777" s="4"/>
      <c r="FI1777" s="4"/>
      <c r="FJ1777" s="4"/>
      <c r="FK1777" s="4"/>
      <c r="FL1777" s="4"/>
      <c r="FM1777" s="4"/>
      <c r="FN1777" s="4"/>
      <c r="FO1777" s="4"/>
      <c r="FP1777" s="4"/>
      <c r="FQ1777" s="4"/>
      <c r="FR1777" s="4"/>
      <c r="FS1777" s="4"/>
      <c r="FT1777" s="4"/>
      <c r="FU1777" s="4"/>
      <c r="FV1777" s="4"/>
      <c r="FW1777" s="4"/>
      <c r="FX1777" s="4"/>
      <c r="FY1777" s="4"/>
      <c r="FZ1777" s="4"/>
      <c r="GA1777" s="4"/>
      <c r="GB1777" s="4"/>
      <c r="GC1777" s="4"/>
      <c r="GD1777" s="4"/>
      <c r="GE1777" s="4"/>
    </row>
    <row r="1778" spans="1:187" x14ac:dyDescent="0.2">
      <c r="A1778" s="3"/>
      <c r="B1778" s="3"/>
      <c r="C1778" s="11"/>
      <c r="D1778" s="11"/>
      <c r="E1778" s="11"/>
      <c r="F1778" s="11"/>
      <c r="G1778" s="11"/>
      <c r="H1778" s="11"/>
      <c r="I1778" s="11"/>
      <c r="J1778" s="11"/>
      <c r="K1778" s="11"/>
      <c r="L1778" s="11"/>
      <c r="M1778" s="11"/>
      <c r="N1778" s="11"/>
      <c r="O1778" s="11"/>
      <c r="P1778" s="11"/>
      <c r="Q1778" s="11"/>
      <c r="R1778" s="11"/>
      <c r="EZ1778" s="13"/>
      <c r="FA1778" s="13"/>
      <c r="FB1778" s="13"/>
      <c r="FC1778" s="13"/>
      <c r="FD1778" s="13"/>
      <c r="FE1778" s="13"/>
      <c r="FF1778" s="13"/>
      <c r="FG1778" s="13"/>
      <c r="FH1778" s="13"/>
      <c r="FI1778" s="13"/>
      <c r="FJ1778" s="13"/>
      <c r="FK1778" s="13"/>
      <c r="FL1778" s="13"/>
      <c r="FM1778" s="13"/>
      <c r="FN1778" s="13"/>
      <c r="FO1778" s="13"/>
      <c r="FP1778" s="13"/>
      <c r="FQ1778" s="13"/>
      <c r="FR1778" s="13"/>
      <c r="FS1778" s="13"/>
      <c r="FT1778" s="13"/>
      <c r="FU1778" s="13"/>
      <c r="FV1778" s="13"/>
      <c r="FW1778" s="13"/>
      <c r="FX1778" s="13"/>
      <c r="FY1778" s="13"/>
      <c r="FZ1778" s="13"/>
      <c r="GA1778" s="13"/>
      <c r="GB1778" s="13"/>
      <c r="GC1778" s="13"/>
      <c r="GD1778" s="13"/>
      <c r="GE1778" s="13"/>
    </row>
    <row r="1779" spans="1:187" x14ac:dyDescent="0.2">
      <c r="A1779" s="3"/>
      <c r="B1779" s="3"/>
      <c r="C1779" s="11"/>
      <c r="D1779" s="11"/>
      <c r="E1779" s="11"/>
      <c r="F1779" s="11"/>
      <c r="G1779" s="11"/>
      <c r="H1779" s="11"/>
      <c r="I1779" s="11"/>
      <c r="J1779" s="11"/>
      <c r="K1779" s="11"/>
      <c r="L1779" s="11"/>
      <c r="M1779" s="11"/>
      <c r="N1779" s="11"/>
      <c r="O1779" s="11"/>
      <c r="P1779" s="11"/>
      <c r="Q1779" s="11"/>
      <c r="R1779" s="11"/>
      <c r="EZ1779" s="14"/>
      <c r="FA1779" s="14"/>
      <c r="FB1779" s="14"/>
      <c r="FC1779" s="14"/>
      <c r="FD1779" s="14"/>
      <c r="FE1779" s="14"/>
      <c r="FF1779" s="14"/>
      <c r="FG1779" s="14"/>
      <c r="FH1779" s="14"/>
      <c r="FI1779" s="14"/>
      <c r="FJ1779" s="14"/>
      <c r="FK1779" s="14"/>
      <c r="FL1779" s="14"/>
      <c r="FM1779" s="14"/>
      <c r="FN1779" s="14"/>
      <c r="FO1779" s="14"/>
      <c r="FP1779" s="14"/>
      <c r="FQ1779" s="14"/>
      <c r="FR1779" s="14"/>
      <c r="FS1779" s="14"/>
      <c r="FT1779" s="14"/>
      <c r="FU1779" s="14"/>
      <c r="FV1779" s="14"/>
      <c r="FW1779" s="14"/>
      <c r="FX1779" s="14"/>
      <c r="FY1779" s="14"/>
      <c r="FZ1779" s="14"/>
      <c r="GA1779" s="14"/>
      <c r="GB1779" s="14"/>
      <c r="GC1779" s="14"/>
      <c r="GD1779" s="14"/>
      <c r="GE1779" s="14"/>
    </row>
    <row r="1780" spans="1:187" x14ac:dyDescent="0.2">
      <c r="A1780" s="3"/>
      <c r="B1780" s="3"/>
      <c r="C1780" s="11"/>
      <c r="D1780" s="11"/>
      <c r="E1780" s="11"/>
      <c r="F1780" s="11"/>
      <c r="G1780" s="11"/>
      <c r="H1780" s="11"/>
      <c r="I1780" s="11"/>
      <c r="J1780" s="11"/>
      <c r="K1780" s="11"/>
      <c r="L1780" s="11"/>
      <c r="M1780" s="11"/>
      <c r="N1780" s="11"/>
      <c r="O1780" s="11"/>
      <c r="P1780" s="11"/>
      <c r="Q1780" s="11"/>
      <c r="R1780" s="11"/>
      <c r="EZ1780" s="4"/>
      <c r="FA1780" s="4"/>
      <c r="FB1780" s="4"/>
      <c r="FC1780" s="4"/>
      <c r="FD1780" s="4"/>
      <c r="FE1780" s="4"/>
      <c r="FF1780" s="4"/>
      <c r="FG1780" s="4"/>
      <c r="FH1780" s="4"/>
      <c r="FI1780" s="4"/>
      <c r="FJ1780" s="4"/>
      <c r="FK1780" s="4"/>
      <c r="FL1780" s="4"/>
      <c r="FM1780" s="4"/>
      <c r="FN1780" s="4"/>
      <c r="FO1780" s="4"/>
      <c r="FP1780" s="4"/>
      <c r="FQ1780" s="4"/>
      <c r="FR1780" s="4"/>
      <c r="FS1780" s="4"/>
      <c r="FT1780" s="4"/>
      <c r="FU1780" s="4"/>
      <c r="FV1780" s="4"/>
      <c r="FW1780" s="4"/>
      <c r="FX1780" s="4"/>
      <c r="FY1780" s="4"/>
      <c r="FZ1780" s="4"/>
      <c r="GA1780" s="4"/>
      <c r="GB1780" s="4"/>
      <c r="GC1780" s="4"/>
      <c r="GD1780" s="4"/>
      <c r="GE1780" s="4"/>
    </row>
    <row r="1781" spans="1:187" x14ac:dyDescent="0.2">
      <c r="A1781" s="3"/>
      <c r="B1781" s="3"/>
      <c r="C1781" s="11"/>
      <c r="D1781" s="11"/>
      <c r="E1781" s="11"/>
      <c r="F1781" s="11"/>
      <c r="G1781" s="11"/>
      <c r="H1781" s="11"/>
      <c r="I1781" s="11"/>
      <c r="J1781" s="11"/>
      <c r="K1781" s="11"/>
      <c r="L1781" s="11"/>
      <c r="M1781" s="11"/>
      <c r="N1781" s="11"/>
      <c r="O1781" s="11"/>
      <c r="P1781" s="11"/>
      <c r="Q1781" s="11"/>
      <c r="R1781" s="11"/>
      <c r="EZ1781" s="4"/>
      <c r="FA1781" s="4"/>
      <c r="FB1781" s="4"/>
      <c r="FC1781" s="4"/>
      <c r="FD1781" s="4"/>
      <c r="FE1781" s="4"/>
      <c r="FF1781" s="4"/>
      <c r="FG1781" s="4"/>
      <c r="FH1781" s="4"/>
      <c r="FI1781" s="4"/>
      <c r="FJ1781" s="4"/>
      <c r="FK1781" s="4"/>
      <c r="FL1781" s="4"/>
      <c r="FM1781" s="4"/>
      <c r="FN1781" s="4"/>
      <c r="FO1781" s="4"/>
      <c r="FP1781" s="4"/>
      <c r="FQ1781" s="4"/>
      <c r="FR1781" s="4"/>
      <c r="FS1781" s="4"/>
      <c r="FT1781" s="4"/>
      <c r="FU1781" s="4"/>
      <c r="FV1781" s="4"/>
      <c r="FW1781" s="4"/>
      <c r="FX1781" s="4"/>
      <c r="FY1781" s="4"/>
      <c r="FZ1781" s="4"/>
      <c r="GA1781" s="4"/>
      <c r="GB1781" s="4"/>
      <c r="GC1781" s="4"/>
      <c r="GD1781" s="4"/>
      <c r="GE1781" s="4"/>
    </row>
    <row r="1782" spans="1:187" x14ac:dyDescent="0.2">
      <c r="A1782" s="3"/>
      <c r="B1782" s="3"/>
      <c r="C1782" s="11"/>
      <c r="D1782" s="11"/>
      <c r="E1782" s="11"/>
      <c r="F1782" s="11"/>
      <c r="G1782" s="11"/>
      <c r="H1782" s="11"/>
      <c r="I1782" s="11"/>
      <c r="J1782" s="11"/>
      <c r="K1782" s="11"/>
      <c r="L1782" s="11"/>
      <c r="M1782" s="11"/>
      <c r="N1782" s="11"/>
      <c r="O1782" s="11"/>
      <c r="P1782" s="11"/>
      <c r="Q1782" s="11"/>
      <c r="R1782" s="11"/>
      <c r="EZ1782" s="13"/>
      <c r="FA1782" s="13"/>
      <c r="FB1782" s="13"/>
      <c r="FC1782" s="13"/>
      <c r="FD1782" s="13"/>
      <c r="FE1782" s="13"/>
      <c r="FF1782" s="13"/>
      <c r="FG1782" s="13"/>
      <c r="FH1782" s="13"/>
      <c r="FI1782" s="13"/>
      <c r="FJ1782" s="13"/>
      <c r="FK1782" s="13"/>
      <c r="FL1782" s="13"/>
      <c r="FM1782" s="13"/>
      <c r="FN1782" s="13"/>
      <c r="FO1782" s="13"/>
      <c r="FP1782" s="13"/>
      <c r="FQ1782" s="13"/>
      <c r="FR1782" s="13"/>
      <c r="FS1782" s="13"/>
      <c r="FT1782" s="13"/>
      <c r="FU1782" s="13"/>
      <c r="FV1782" s="13"/>
      <c r="FW1782" s="13"/>
      <c r="FX1782" s="13"/>
      <c r="FY1782" s="13"/>
      <c r="FZ1782" s="13"/>
      <c r="GA1782" s="13"/>
      <c r="GB1782" s="13"/>
      <c r="GC1782" s="13"/>
      <c r="GD1782" s="13"/>
      <c r="GE1782" s="13"/>
    </row>
    <row r="1783" spans="1:187" x14ac:dyDescent="0.2">
      <c r="A1783" s="3"/>
      <c r="B1783" s="3"/>
      <c r="C1783" s="11"/>
      <c r="D1783" s="11"/>
      <c r="E1783" s="11"/>
      <c r="F1783" s="11"/>
      <c r="G1783" s="11"/>
      <c r="H1783" s="11"/>
      <c r="I1783" s="11"/>
      <c r="J1783" s="11"/>
      <c r="K1783" s="11"/>
      <c r="L1783" s="11"/>
      <c r="M1783" s="11"/>
      <c r="N1783" s="11"/>
      <c r="O1783" s="11"/>
      <c r="P1783" s="11"/>
      <c r="Q1783" s="11"/>
      <c r="R1783" s="11"/>
      <c r="EZ1783" s="14"/>
      <c r="FA1783" s="14"/>
      <c r="FB1783" s="14"/>
      <c r="FC1783" s="14"/>
      <c r="FD1783" s="14"/>
      <c r="FE1783" s="14"/>
      <c r="FF1783" s="14"/>
      <c r="FG1783" s="14"/>
      <c r="FH1783" s="14"/>
      <c r="FI1783" s="14"/>
      <c r="FJ1783" s="14"/>
      <c r="FK1783" s="14"/>
      <c r="FL1783" s="14"/>
      <c r="FM1783" s="14"/>
      <c r="FN1783" s="14"/>
      <c r="FO1783" s="14"/>
      <c r="FP1783" s="14"/>
      <c r="FQ1783" s="14"/>
      <c r="FR1783" s="14"/>
      <c r="FS1783" s="14"/>
      <c r="FT1783" s="14"/>
      <c r="FU1783" s="14"/>
      <c r="FV1783" s="14"/>
      <c r="FW1783" s="14"/>
      <c r="FX1783" s="14"/>
      <c r="FY1783" s="14"/>
      <c r="FZ1783" s="14"/>
      <c r="GA1783" s="14"/>
      <c r="GB1783" s="14"/>
      <c r="GC1783" s="14"/>
      <c r="GD1783" s="14"/>
      <c r="GE1783" s="14"/>
    </row>
    <row r="1784" spans="1:187" x14ac:dyDescent="0.2">
      <c r="A1784" s="3"/>
      <c r="B1784" s="3"/>
      <c r="C1784" s="11"/>
      <c r="D1784" s="11"/>
      <c r="E1784" s="11"/>
      <c r="F1784" s="11"/>
      <c r="G1784" s="11"/>
      <c r="H1784" s="11"/>
      <c r="I1784" s="11"/>
      <c r="J1784" s="11"/>
      <c r="K1784" s="11"/>
      <c r="L1784" s="11"/>
      <c r="M1784" s="11"/>
      <c r="N1784" s="11"/>
      <c r="O1784" s="11"/>
      <c r="P1784" s="11"/>
      <c r="Q1784" s="11"/>
      <c r="R1784" s="11"/>
      <c r="EZ1784" s="4"/>
      <c r="FA1784" s="4"/>
      <c r="FB1784" s="4"/>
      <c r="FC1784" s="4"/>
      <c r="FD1784" s="4"/>
      <c r="FE1784" s="4"/>
      <c r="FF1784" s="4"/>
      <c r="FG1784" s="4"/>
      <c r="FH1784" s="4"/>
      <c r="FI1784" s="4"/>
      <c r="FJ1784" s="4"/>
      <c r="FK1784" s="4"/>
      <c r="FL1784" s="4"/>
      <c r="FM1784" s="4"/>
      <c r="FN1784" s="4"/>
      <c r="FO1784" s="4"/>
      <c r="FP1784" s="4"/>
      <c r="FQ1784" s="4"/>
      <c r="FR1784" s="4"/>
      <c r="FS1784" s="4"/>
      <c r="FT1784" s="4"/>
      <c r="FU1784" s="4"/>
      <c r="FV1784" s="4"/>
      <c r="FW1784" s="4"/>
      <c r="FX1784" s="4"/>
      <c r="FY1784" s="4"/>
      <c r="FZ1784" s="4"/>
      <c r="GA1784" s="4"/>
      <c r="GB1784" s="4"/>
      <c r="GC1784" s="4"/>
      <c r="GD1784" s="4"/>
      <c r="GE1784" s="4"/>
    </row>
    <row r="1785" spans="1:187" x14ac:dyDescent="0.2">
      <c r="A1785" s="3"/>
      <c r="B1785" s="3"/>
      <c r="C1785" s="11"/>
      <c r="D1785" s="11"/>
      <c r="E1785" s="11"/>
      <c r="F1785" s="11"/>
      <c r="G1785" s="11"/>
      <c r="H1785" s="11"/>
      <c r="I1785" s="11"/>
      <c r="J1785" s="11"/>
      <c r="K1785" s="11"/>
      <c r="L1785" s="11"/>
      <c r="M1785" s="11"/>
      <c r="N1785" s="11"/>
      <c r="O1785" s="11"/>
      <c r="P1785" s="11"/>
      <c r="Q1785" s="11"/>
      <c r="R1785" s="11"/>
      <c r="EZ1785" s="4"/>
      <c r="FA1785" s="4"/>
      <c r="FB1785" s="4"/>
      <c r="FC1785" s="4"/>
      <c r="FD1785" s="4"/>
      <c r="FE1785" s="4"/>
      <c r="FF1785" s="4"/>
      <c r="FG1785" s="4"/>
      <c r="FH1785" s="4"/>
      <c r="FI1785" s="4"/>
      <c r="FJ1785" s="4"/>
      <c r="FK1785" s="4"/>
      <c r="FL1785" s="4"/>
      <c r="FM1785" s="4"/>
      <c r="FN1785" s="4"/>
      <c r="FO1785" s="4"/>
      <c r="FP1785" s="4"/>
      <c r="FQ1785" s="4"/>
      <c r="FR1785" s="4"/>
      <c r="FS1785" s="4"/>
      <c r="FT1785" s="4"/>
      <c r="FU1785" s="4"/>
      <c r="FV1785" s="4"/>
      <c r="FW1785" s="4"/>
      <c r="FX1785" s="4"/>
      <c r="FY1785" s="4"/>
      <c r="FZ1785" s="4"/>
      <c r="GA1785" s="4"/>
      <c r="GB1785" s="4"/>
      <c r="GC1785" s="4"/>
      <c r="GD1785" s="4"/>
      <c r="GE1785" s="4"/>
    </row>
    <row r="1786" spans="1:187" x14ac:dyDescent="0.2">
      <c r="A1786" s="3"/>
      <c r="B1786" s="3"/>
      <c r="C1786" s="11"/>
      <c r="D1786" s="11"/>
      <c r="E1786" s="11"/>
      <c r="F1786" s="11"/>
      <c r="G1786" s="11"/>
      <c r="H1786" s="11"/>
      <c r="I1786" s="11"/>
      <c r="J1786" s="11"/>
      <c r="K1786" s="11"/>
      <c r="L1786" s="11"/>
      <c r="M1786" s="11"/>
      <c r="N1786" s="11"/>
      <c r="O1786" s="11"/>
      <c r="P1786" s="11"/>
      <c r="Q1786" s="11"/>
      <c r="R1786" s="11"/>
      <c r="EZ1786" s="13"/>
      <c r="FA1786" s="13"/>
      <c r="FB1786" s="13"/>
      <c r="FC1786" s="13"/>
      <c r="FD1786" s="13"/>
      <c r="FE1786" s="13"/>
      <c r="FF1786" s="13"/>
      <c r="FG1786" s="13"/>
      <c r="FH1786" s="13"/>
      <c r="FI1786" s="13"/>
      <c r="FJ1786" s="13"/>
      <c r="FK1786" s="13"/>
      <c r="FL1786" s="13"/>
      <c r="FM1786" s="13"/>
      <c r="FN1786" s="13"/>
      <c r="FO1786" s="13"/>
      <c r="FP1786" s="13"/>
      <c r="FQ1786" s="13"/>
      <c r="FR1786" s="13"/>
      <c r="FS1786" s="13"/>
      <c r="FT1786" s="13"/>
      <c r="FU1786" s="13"/>
      <c r="FV1786" s="13"/>
      <c r="FW1786" s="13"/>
      <c r="FX1786" s="13"/>
      <c r="FY1786" s="13"/>
      <c r="FZ1786" s="13"/>
      <c r="GA1786" s="13"/>
      <c r="GB1786" s="13"/>
      <c r="GC1786" s="13"/>
      <c r="GD1786" s="13"/>
      <c r="GE1786" s="13"/>
    </row>
    <row r="1787" spans="1:187" x14ac:dyDescent="0.2">
      <c r="A1787" s="3"/>
      <c r="B1787" s="3"/>
      <c r="C1787" s="11"/>
      <c r="D1787" s="11"/>
      <c r="E1787" s="11"/>
      <c r="F1787" s="11"/>
      <c r="G1787" s="11"/>
      <c r="H1787" s="11"/>
      <c r="I1787" s="11"/>
      <c r="J1787" s="11"/>
      <c r="K1787" s="11"/>
      <c r="L1787" s="11"/>
      <c r="M1787" s="11"/>
      <c r="N1787" s="11"/>
      <c r="O1787" s="11"/>
      <c r="P1787" s="11"/>
      <c r="Q1787" s="11"/>
      <c r="R1787" s="11"/>
      <c r="EZ1787" s="14"/>
      <c r="FA1787" s="14"/>
      <c r="FB1787" s="14"/>
      <c r="FC1787" s="14"/>
      <c r="FD1787" s="14"/>
      <c r="FE1787" s="14"/>
      <c r="FF1787" s="14"/>
      <c r="FG1787" s="14"/>
      <c r="FH1787" s="14"/>
      <c r="FI1787" s="14"/>
      <c r="FJ1787" s="14"/>
      <c r="FK1787" s="14"/>
      <c r="FL1787" s="14"/>
      <c r="FM1787" s="14"/>
      <c r="FN1787" s="14"/>
      <c r="FO1787" s="14"/>
      <c r="FP1787" s="14"/>
      <c r="FQ1787" s="14"/>
      <c r="FR1787" s="14"/>
      <c r="FS1787" s="14"/>
      <c r="FT1787" s="14"/>
      <c r="FU1787" s="14"/>
      <c r="FV1787" s="14"/>
      <c r="FW1787" s="14"/>
      <c r="FX1787" s="14"/>
      <c r="FY1787" s="14"/>
      <c r="FZ1787" s="14"/>
      <c r="GA1787" s="14"/>
      <c r="GB1787" s="14"/>
      <c r="GC1787" s="14"/>
      <c r="GD1787" s="14"/>
      <c r="GE1787" s="14"/>
    </row>
    <row r="1788" spans="1:187" x14ac:dyDescent="0.2">
      <c r="A1788" s="3"/>
      <c r="B1788" s="3"/>
      <c r="C1788" s="11"/>
      <c r="D1788" s="11"/>
      <c r="E1788" s="11"/>
      <c r="F1788" s="11"/>
      <c r="G1788" s="11"/>
      <c r="H1788" s="11"/>
      <c r="I1788" s="11"/>
      <c r="J1788" s="11"/>
      <c r="K1788" s="11"/>
      <c r="L1788" s="11"/>
      <c r="M1788" s="11"/>
      <c r="N1788" s="11"/>
      <c r="O1788" s="11"/>
      <c r="P1788" s="11"/>
      <c r="Q1788" s="11"/>
      <c r="R1788" s="11"/>
      <c r="EZ1788" s="4"/>
      <c r="FA1788" s="4"/>
      <c r="FB1788" s="4"/>
      <c r="FC1788" s="4"/>
      <c r="FD1788" s="4"/>
      <c r="FE1788" s="4"/>
      <c r="FF1788" s="4"/>
      <c r="FG1788" s="4"/>
      <c r="FH1788" s="4"/>
      <c r="FI1788" s="4"/>
      <c r="FJ1788" s="4"/>
      <c r="FK1788" s="4"/>
      <c r="FL1788" s="4"/>
      <c r="FM1788" s="4"/>
      <c r="FN1788" s="4"/>
      <c r="FO1788" s="4"/>
      <c r="FP1788" s="4"/>
      <c r="FQ1788" s="4"/>
      <c r="FR1788" s="4"/>
      <c r="FS1788" s="4"/>
      <c r="FT1788" s="4"/>
      <c r="FU1788" s="4"/>
      <c r="FV1788" s="4"/>
      <c r="FW1788" s="4"/>
      <c r="FX1788" s="4"/>
      <c r="FY1788" s="4"/>
      <c r="FZ1788" s="4"/>
      <c r="GA1788" s="4"/>
      <c r="GB1788" s="4"/>
      <c r="GC1788" s="4"/>
      <c r="GD1788" s="4"/>
      <c r="GE1788" s="4"/>
    </row>
    <row r="1789" spans="1:187" x14ac:dyDescent="0.2">
      <c r="A1789" s="3"/>
      <c r="B1789" s="3"/>
      <c r="C1789" s="11"/>
      <c r="D1789" s="11"/>
      <c r="E1789" s="11"/>
      <c r="F1789" s="11"/>
      <c r="G1789" s="11"/>
      <c r="H1789" s="11"/>
      <c r="I1789" s="11"/>
      <c r="J1789" s="11"/>
      <c r="K1789" s="11"/>
      <c r="L1789" s="11"/>
      <c r="M1789" s="11"/>
      <c r="N1789" s="11"/>
      <c r="O1789" s="11"/>
      <c r="P1789" s="11"/>
      <c r="Q1789" s="11"/>
      <c r="R1789" s="11"/>
      <c r="EZ1789" s="4"/>
      <c r="FA1789" s="4"/>
      <c r="FB1789" s="4"/>
      <c r="FC1789" s="4"/>
      <c r="FD1789" s="4"/>
      <c r="FE1789" s="4"/>
      <c r="FF1789" s="4"/>
      <c r="FG1789" s="4"/>
      <c r="FH1789" s="4"/>
      <c r="FI1789" s="4"/>
      <c r="FJ1789" s="4"/>
      <c r="FK1789" s="4"/>
      <c r="FL1789" s="4"/>
      <c r="FM1789" s="4"/>
      <c r="FN1789" s="4"/>
      <c r="FO1789" s="4"/>
      <c r="FP1789" s="4"/>
      <c r="FQ1789" s="4"/>
      <c r="FR1789" s="4"/>
      <c r="FS1789" s="4"/>
      <c r="FT1789" s="4"/>
      <c r="FU1789" s="4"/>
      <c r="FV1789" s="4"/>
      <c r="FW1789" s="4"/>
      <c r="FX1789" s="4"/>
      <c r="FY1789" s="4"/>
      <c r="FZ1789" s="4"/>
      <c r="GA1789" s="4"/>
      <c r="GB1789" s="4"/>
      <c r="GC1789" s="4"/>
      <c r="GD1789" s="4"/>
      <c r="GE1789" s="4"/>
    </row>
    <row r="1790" spans="1:187" x14ac:dyDescent="0.2">
      <c r="A1790" s="3"/>
      <c r="B1790" s="3"/>
      <c r="C1790" s="11"/>
      <c r="D1790" s="11"/>
      <c r="E1790" s="11"/>
      <c r="F1790" s="11"/>
      <c r="G1790" s="11"/>
      <c r="H1790" s="11"/>
      <c r="I1790" s="11"/>
      <c r="J1790" s="11"/>
      <c r="K1790" s="11"/>
      <c r="L1790" s="11"/>
      <c r="M1790" s="11"/>
      <c r="N1790" s="11"/>
      <c r="O1790" s="11"/>
      <c r="P1790" s="11"/>
      <c r="Q1790" s="11"/>
      <c r="R1790" s="11"/>
      <c r="EZ1790" s="13"/>
      <c r="FA1790" s="13"/>
      <c r="FB1790" s="13"/>
      <c r="FC1790" s="13"/>
      <c r="FD1790" s="13"/>
      <c r="FE1790" s="13"/>
      <c r="FF1790" s="13"/>
      <c r="FG1790" s="13"/>
      <c r="FH1790" s="13"/>
      <c r="FI1790" s="13"/>
      <c r="FJ1790" s="13"/>
      <c r="FK1790" s="13"/>
      <c r="FL1790" s="13"/>
      <c r="FM1790" s="13"/>
      <c r="FN1790" s="13"/>
      <c r="FO1790" s="13"/>
      <c r="FP1790" s="13"/>
      <c r="FQ1790" s="13"/>
      <c r="FR1790" s="13"/>
      <c r="FS1790" s="13"/>
      <c r="FT1790" s="13"/>
      <c r="FU1790" s="13"/>
      <c r="FV1790" s="13"/>
      <c r="FW1790" s="13"/>
      <c r="FX1790" s="13"/>
      <c r="FY1790" s="13"/>
      <c r="FZ1790" s="13"/>
      <c r="GA1790" s="13"/>
      <c r="GB1790" s="13"/>
      <c r="GC1790" s="13"/>
      <c r="GD1790" s="13"/>
      <c r="GE1790" s="13"/>
    </row>
    <row r="1791" spans="1:187" x14ac:dyDescent="0.2">
      <c r="A1791" s="3"/>
      <c r="B1791" s="3"/>
      <c r="C1791" s="11"/>
      <c r="D1791" s="11"/>
      <c r="E1791" s="11"/>
      <c r="F1791" s="11"/>
      <c r="G1791" s="11"/>
      <c r="H1791" s="11"/>
      <c r="I1791" s="11"/>
      <c r="J1791" s="11"/>
      <c r="K1791" s="11"/>
      <c r="L1791" s="11"/>
      <c r="M1791" s="11"/>
      <c r="N1791" s="11"/>
      <c r="O1791" s="11"/>
      <c r="P1791" s="11"/>
      <c r="Q1791" s="11"/>
      <c r="R1791" s="11"/>
      <c r="EZ1791" s="14"/>
      <c r="FA1791" s="14"/>
      <c r="FB1791" s="14"/>
      <c r="FC1791" s="14"/>
      <c r="FD1791" s="14"/>
      <c r="FE1791" s="14"/>
      <c r="FF1791" s="14"/>
      <c r="FG1791" s="14"/>
      <c r="FH1791" s="14"/>
      <c r="FI1791" s="14"/>
      <c r="FJ1791" s="14"/>
      <c r="FK1791" s="14"/>
      <c r="FL1791" s="14"/>
      <c r="FM1791" s="14"/>
      <c r="FN1791" s="14"/>
      <c r="FO1791" s="14"/>
      <c r="FP1791" s="14"/>
      <c r="FQ1791" s="14"/>
      <c r="FR1791" s="14"/>
      <c r="FS1791" s="14"/>
      <c r="FT1791" s="14"/>
      <c r="FU1791" s="14"/>
      <c r="FV1791" s="14"/>
      <c r="FW1791" s="14"/>
      <c r="FX1791" s="14"/>
      <c r="FY1791" s="14"/>
      <c r="FZ1791" s="14"/>
      <c r="GA1791" s="14"/>
      <c r="GB1791" s="14"/>
      <c r="GC1791" s="14"/>
      <c r="GD1791" s="14"/>
      <c r="GE1791" s="14"/>
    </row>
    <row r="1792" spans="1:187" x14ac:dyDescent="0.2">
      <c r="A1792" s="3"/>
      <c r="B1792" s="3"/>
      <c r="C1792" s="11"/>
      <c r="D1792" s="11"/>
      <c r="E1792" s="11"/>
      <c r="F1792" s="11"/>
      <c r="G1792" s="11"/>
      <c r="H1792" s="11"/>
      <c r="I1792" s="11"/>
      <c r="J1792" s="11"/>
      <c r="K1792" s="11"/>
      <c r="L1792" s="11"/>
      <c r="M1792" s="11"/>
      <c r="N1792" s="11"/>
      <c r="O1792" s="11"/>
      <c r="P1792" s="11"/>
      <c r="Q1792" s="11"/>
      <c r="R1792" s="11"/>
      <c r="EZ1792" s="4"/>
      <c r="FA1792" s="4"/>
      <c r="FB1792" s="4"/>
      <c r="FC1792" s="4"/>
      <c r="FD1792" s="4"/>
      <c r="FE1792" s="4"/>
      <c r="FF1792" s="4"/>
      <c r="FG1792" s="4"/>
      <c r="FH1792" s="4"/>
      <c r="FI1792" s="4"/>
      <c r="FJ1792" s="4"/>
      <c r="FK1792" s="4"/>
      <c r="FL1792" s="4"/>
      <c r="FM1792" s="4"/>
      <c r="FN1792" s="4"/>
      <c r="FO1792" s="4"/>
      <c r="FP1792" s="4"/>
      <c r="FQ1792" s="4"/>
      <c r="FR1792" s="4"/>
      <c r="FS1792" s="4"/>
      <c r="FT1792" s="4"/>
      <c r="FU1792" s="4"/>
      <c r="FV1792" s="4"/>
      <c r="FW1792" s="4"/>
      <c r="FX1792" s="4"/>
      <c r="FY1792" s="4"/>
      <c r="FZ1792" s="4"/>
      <c r="GA1792" s="4"/>
      <c r="GB1792" s="4"/>
      <c r="GC1792" s="4"/>
      <c r="GD1792" s="4"/>
      <c r="GE1792" s="4"/>
    </row>
    <row r="1793" spans="1:187" x14ac:dyDescent="0.2">
      <c r="A1793" s="3"/>
      <c r="B1793" s="3"/>
      <c r="C1793" s="11"/>
      <c r="D1793" s="11"/>
      <c r="E1793" s="11"/>
      <c r="F1793" s="11"/>
      <c r="G1793" s="11"/>
      <c r="H1793" s="11"/>
      <c r="I1793" s="11"/>
      <c r="J1793" s="11"/>
      <c r="K1793" s="11"/>
      <c r="L1793" s="11"/>
      <c r="M1793" s="11"/>
      <c r="N1793" s="11"/>
      <c r="O1793" s="11"/>
      <c r="P1793" s="11"/>
      <c r="Q1793" s="11"/>
      <c r="R1793" s="11"/>
      <c r="EZ1793" s="4"/>
      <c r="FA1793" s="4"/>
      <c r="FB1793" s="4"/>
      <c r="FC1793" s="4"/>
      <c r="FD1793" s="4"/>
      <c r="FE1793" s="4"/>
      <c r="FF1793" s="4"/>
      <c r="FG1793" s="4"/>
      <c r="FH1793" s="4"/>
      <c r="FI1793" s="4"/>
      <c r="FJ1793" s="4"/>
      <c r="FK1793" s="4"/>
      <c r="FL1793" s="4"/>
      <c r="FM1793" s="4"/>
      <c r="FN1793" s="4"/>
      <c r="FO1793" s="4"/>
      <c r="FP1793" s="4"/>
      <c r="FQ1793" s="4"/>
      <c r="FR1793" s="4"/>
      <c r="FS1793" s="4"/>
      <c r="FT1793" s="4"/>
      <c r="FU1793" s="4"/>
      <c r="FV1793" s="4"/>
      <c r="FW1793" s="4"/>
      <c r="FX1793" s="4"/>
      <c r="FY1793" s="4"/>
      <c r="FZ1793" s="4"/>
      <c r="GA1793" s="4"/>
      <c r="GB1793" s="4"/>
      <c r="GC1793" s="4"/>
      <c r="GD1793" s="4"/>
      <c r="GE1793" s="4"/>
    </row>
    <row r="1794" spans="1:187" x14ac:dyDescent="0.2">
      <c r="A1794" s="3"/>
      <c r="B1794" s="3"/>
      <c r="C1794" s="11"/>
      <c r="D1794" s="11"/>
      <c r="E1794" s="11"/>
      <c r="F1794" s="11"/>
      <c r="G1794" s="11"/>
      <c r="H1794" s="11"/>
      <c r="I1794" s="11"/>
      <c r="J1794" s="11"/>
      <c r="K1794" s="11"/>
      <c r="L1794" s="11"/>
      <c r="M1794" s="11"/>
      <c r="N1794" s="11"/>
      <c r="O1794" s="11"/>
      <c r="P1794" s="11"/>
      <c r="Q1794" s="11"/>
      <c r="R1794" s="11"/>
      <c r="EZ1794" s="13"/>
      <c r="FA1794" s="13"/>
      <c r="FB1794" s="13"/>
      <c r="FC1794" s="13"/>
      <c r="FD1794" s="13"/>
      <c r="FE1794" s="13"/>
      <c r="FF1794" s="13"/>
      <c r="FG1794" s="13"/>
      <c r="FH1794" s="13"/>
      <c r="FI1794" s="13"/>
      <c r="FJ1794" s="13"/>
      <c r="FK1794" s="13"/>
      <c r="FL1794" s="13"/>
      <c r="FM1794" s="13"/>
      <c r="FN1794" s="13"/>
      <c r="FO1794" s="13"/>
      <c r="FP1794" s="13"/>
      <c r="FQ1794" s="13"/>
      <c r="FR1794" s="13"/>
      <c r="FS1794" s="13"/>
      <c r="FT1794" s="13"/>
      <c r="FU1794" s="13"/>
      <c r="FV1794" s="13"/>
      <c r="FW1794" s="13"/>
      <c r="FX1794" s="13"/>
      <c r="FY1794" s="13"/>
      <c r="FZ1794" s="13"/>
      <c r="GA1794" s="13"/>
      <c r="GB1794" s="13"/>
      <c r="GC1794" s="13"/>
      <c r="GD1794" s="13"/>
      <c r="GE1794" s="13"/>
    </row>
    <row r="1795" spans="1:187" x14ac:dyDescent="0.2">
      <c r="A1795" s="3"/>
      <c r="B1795" s="3"/>
      <c r="C1795" s="11"/>
      <c r="D1795" s="11"/>
      <c r="E1795" s="11"/>
      <c r="F1795" s="11"/>
      <c r="G1795" s="11"/>
      <c r="H1795" s="11"/>
      <c r="I1795" s="11"/>
      <c r="J1795" s="11"/>
      <c r="K1795" s="11"/>
      <c r="L1795" s="11"/>
      <c r="M1795" s="11"/>
      <c r="N1795" s="11"/>
      <c r="O1795" s="11"/>
      <c r="P1795" s="11"/>
      <c r="Q1795" s="11"/>
      <c r="R1795" s="11"/>
      <c r="EZ1795" s="14"/>
      <c r="FA1795" s="14"/>
      <c r="FB1795" s="14"/>
      <c r="FC1795" s="14"/>
      <c r="FD1795" s="14"/>
      <c r="FE1795" s="14"/>
      <c r="FF1795" s="14"/>
      <c r="FG1795" s="14"/>
      <c r="FH1795" s="14"/>
      <c r="FI1795" s="14"/>
      <c r="FJ1795" s="14"/>
      <c r="FK1795" s="14"/>
      <c r="FL1795" s="14"/>
      <c r="FM1795" s="14"/>
      <c r="FN1795" s="14"/>
      <c r="FO1795" s="14"/>
      <c r="FP1795" s="14"/>
      <c r="FQ1795" s="14"/>
      <c r="FR1795" s="14"/>
      <c r="FS1795" s="14"/>
      <c r="FT1795" s="14"/>
      <c r="FU1795" s="14"/>
      <c r="FV1795" s="14"/>
      <c r="FW1795" s="14"/>
      <c r="FX1795" s="14"/>
      <c r="FY1795" s="14"/>
      <c r="FZ1795" s="14"/>
      <c r="GA1795" s="14"/>
      <c r="GB1795" s="14"/>
      <c r="GC1795" s="14"/>
      <c r="GD1795" s="14"/>
      <c r="GE1795" s="14"/>
    </row>
    <row r="1796" spans="1:187" x14ac:dyDescent="0.2">
      <c r="A1796" s="3"/>
      <c r="B1796" s="3"/>
      <c r="C1796" s="11"/>
      <c r="D1796" s="11"/>
      <c r="E1796" s="11"/>
      <c r="F1796" s="11"/>
      <c r="G1796" s="11"/>
      <c r="H1796" s="11"/>
      <c r="I1796" s="11"/>
      <c r="J1796" s="11"/>
      <c r="K1796" s="11"/>
      <c r="L1796" s="11"/>
      <c r="M1796" s="11"/>
      <c r="N1796" s="11"/>
      <c r="O1796" s="11"/>
      <c r="P1796" s="11"/>
      <c r="Q1796" s="11"/>
      <c r="R1796" s="11"/>
      <c r="EZ1796" s="4"/>
      <c r="FA1796" s="4"/>
      <c r="FB1796" s="4"/>
      <c r="FC1796" s="4"/>
      <c r="FD1796" s="4"/>
      <c r="FE1796" s="4"/>
      <c r="FF1796" s="4"/>
      <c r="FG1796" s="4"/>
      <c r="FH1796" s="4"/>
      <c r="FI1796" s="4"/>
      <c r="FJ1796" s="4"/>
      <c r="FK1796" s="4"/>
      <c r="FL1796" s="4"/>
      <c r="FM1796" s="4"/>
      <c r="FN1796" s="4"/>
      <c r="FO1796" s="4"/>
      <c r="FP1796" s="4"/>
      <c r="FQ1796" s="4"/>
      <c r="FR1796" s="4"/>
      <c r="FS1796" s="4"/>
      <c r="FT1796" s="4"/>
      <c r="FU1796" s="4"/>
      <c r="FV1796" s="4"/>
      <c r="FW1796" s="4"/>
      <c r="FX1796" s="4"/>
      <c r="FY1796" s="4"/>
      <c r="FZ1796" s="4"/>
      <c r="GA1796" s="4"/>
      <c r="GB1796" s="4"/>
      <c r="GC1796" s="4"/>
      <c r="GD1796" s="4"/>
      <c r="GE1796" s="4"/>
    </row>
    <row r="1797" spans="1:187" x14ac:dyDescent="0.2">
      <c r="A1797" s="3"/>
      <c r="B1797" s="3"/>
      <c r="C1797" s="11"/>
      <c r="D1797" s="11"/>
      <c r="E1797" s="11"/>
      <c r="F1797" s="11"/>
      <c r="G1797" s="11"/>
      <c r="H1797" s="11"/>
      <c r="I1797" s="11"/>
      <c r="J1797" s="11"/>
      <c r="K1797" s="11"/>
      <c r="L1797" s="11"/>
      <c r="M1797" s="11"/>
      <c r="N1797" s="11"/>
      <c r="O1797" s="11"/>
      <c r="P1797" s="11"/>
      <c r="Q1797" s="11"/>
      <c r="R1797" s="11"/>
      <c r="EZ1797" s="4"/>
      <c r="FA1797" s="4"/>
      <c r="FB1797" s="4"/>
      <c r="FC1797" s="4"/>
      <c r="FD1797" s="4"/>
      <c r="FE1797" s="4"/>
      <c r="FF1797" s="4"/>
      <c r="FG1797" s="4"/>
      <c r="FH1797" s="4"/>
      <c r="FI1797" s="4"/>
      <c r="FJ1797" s="4"/>
      <c r="FK1797" s="4"/>
      <c r="FL1797" s="4"/>
      <c r="FM1797" s="4"/>
      <c r="FN1797" s="4"/>
      <c r="FO1797" s="4"/>
      <c r="FP1797" s="4"/>
      <c r="FQ1797" s="4"/>
      <c r="FR1797" s="4"/>
      <c r="FS1797" s="4"/>
      <c r="FT1797" s="4"/>
      <c r="FU1797" s="4"/>
      <c r="FV1797" s="4"/>
      <c r="FW1797" s="4"/>
      <c r="FX1797" s="4"/>
      <c r="FY1797" s="4"/>
      <c r="FZ1797" s="4"/>
      <c r="GA1797" s="4"/>
      <c r="GB1797" s="4"/>
      <c r="GC1797" s="4"/>
      <c r="GD1797" s="4"/>
      <c r="GE1797" s="4"/>
    </row>
    <row r="1798" spans="1:187" x14ac:dyDescent="0.2">
      <c r="A1798" s="3"/>
      <c r="B1798" s="3"/>
      <c r="C1798" s="11"/>
      <c r="D1798" s="11"/>
      <c r="E1798" s="11"/>
      <c r="F1798" s="11"/>
      <c r="G1798" s="11"/>
      <c r="H1798" s="11"/>
      <c r="I1798" s="11"/>
      <c r="J1798" s="11"/>
      <c r="K1798" s="11"/>
      <c r="L1798" s="11"/>
      <c r="M1798" s="11"/>
      <c r="N1798" s="11"/>
      <c r="O1798" s="11"/>
      <c r="P1798" s="11"/>
      <c r="Q1798" s="11"/>
      <c r="R1798" s="11"/>
      <c r="EZ1798" s="13"/>
      <c r="FA1798" s="13"/>
      <c r="FB1798" s="13"/>
      <c r="FC1798" s="13"/>
      <c r="FD1798" s="13"/>
      <c r="FE1798" s="13"/>
      <c r="FF1798" s="13"/>
      <c r="FG1798" s="13"/>
      <c r="FH1798" s="13"/>
      <c r="FI1798" s="13"/>
      <c r="FJ1798" s="13"/>
      <c r="FK1798" s="13"/>
      <c r="FL1798" s="13"/>
      <c r="FM1798" s="13"/>
      <c r="FN1798" s="13"/>
      <c r="FO1798" s="13"/>
      <c r="FP1798" s="13"/>
      <c r="FQ1798" s="13"/>
      <c r="FR1798" s="13"/>
      <c r="FS1798" s="13"/>
      <c r="FT1798" s="13"/>
      <c r="FU1798" s="13"/>
      <c r="FV1798" s="13"/>
      <c r="FW1798" s="13"/>
      <c r="FX1798" s="13"/>
      <c r="FY1798" s="13"/>
      <c r="FZ1798" s="13"/>
      <c r="GA1798" s="13"/>
      <c r="GB1798" s="13"/>
      <c r="GC1798" s="13"/>
      <c r="GD1798" s="13"/>
      <c r="GE1798" s="13"/>
    </row>
    <row r="1799" spans="1:187" x14ac:dyDescent="0.2">
      <c r="A1799" s="3"/>
      <c r="B1799" s="3"/>
      <c r="C1799" s="11"/>
      <c r="D1799" s="11"/>
      <c r="E1799" s="11"/>
      <c r="F1799" s="11"/>
      <c r="G1799" s="11"/>
      <c r="H1799" s="11"/>
      <c r="I1799" s="11"/>
      <c r="J1799" s="11"/>
      <c r="K1799" s="11"/>
      <c r="L1799" s="11"/>
      <c r="M1799" s="11"/>
      <c r="N1799" s="11"/>
      <c r="O1799" s="11"/>
      <c r="P1799" s="11"/>
      <c r="Q1799" s="11"/>
      <c r="R1799" s="11"/>
      <c r="EZ1799" s="14"/>
      <c r="FA1799" s="14"/>
      <c r="FB1799" s="14"/>
      <c r="FC1799" s="14"/>
      <c r="FD1799" s="14"/>
      <c r="FE1799" s="14"/>
      <c r="FF1799" s="14"/>
      <c r="FG1799" s="14"/>
      <c r="FH1799" s="14"/>
      <c r="FI1799" s="14"/>
      <c r="FJ1799" s="14"/>
      <c r="FK1799" s="14"/>
      <c r="FL1799" s="14"/>
      <c r="FM1799" s="14"/>
      <c r="FN1799" s="14"/>
      <c r="FO1799" s="14"/>
      <c r="FP1799" s="14"/>
      <c r="FQ1799" s="14"/>
      <c r="FR1799" s="14"/>
      <c r="FS1799" s="14"/>
      <c r="FT1799" s="14"/>
      <c r="FU1799" s="14"/>
      <c r="FV1799" s="14"/>
      <c r="FW1799" s="14"/>
      <c r="FX1799" s="14"/>
      <c r="FY1799" s="14"/>
      <c r="FZ1799" s="14"/>
      <c r="GA1799" s="14"/>
      <c r="GB1799" s="14"/>
      <c r="GC1799" s="14"/>
      <c r="GD1799" s="14"/>
      <c r="GE1799" s="14"/>
    </row>
    <row r="1800" spans="1:187" x14ac:dyDescent="0.2">
      <c r="A1800" s="3"/>
      <c r="B1800" s="3"/>
      <c r="C1800" s="11"/>
      <c r="D1800" s="11"/>
      <c r="E1800" s="11"/>
      <c r="F1800" s="11"/>
      <c r="G1800" s="11"/>
      <c r="H1800" s="11"/>
      <c r="I1800" s="11"/>
      <c r="J1800" s="11"/>
      <c r="K1800" s="11"/>
      <c r="L1800" s="11"/>
      <c r="M1800" s="11"/>
      <c r="N1800" s="11"/>
      <c r="O1800" s="11"/>
      <c r="P1800" s="11"/>
      <c r="Q1800" s="11"/>
      <c r="R1800" s="11"/>
      <c r="EZ1800" s="4"/>
      <c r="FA1800" s="4"/>
      <c r="FB1800" s="4"/>
      <c r="FC1800" s="4"/>
      <c r="FD1800" s="4"/>
      <c r="FE1800" s="4"/>
      <c r="FF1800" s="4"/>
      <c r="FG1800" s="4"/>
      <c r="FH1800" s="4"/>
      <c r="FI1800" s="4"/>
      <c r="FJ1800" s="4"/>
      <c r="FK1800" s="4"/>
      <c r="FL1800" s="4"/>
      <c r="FM1800" s="4"/>
      <c r="FN1800" s="4"/>
      <c r="FO1800" s="4"/>
      <c r="FP1800" s="4"/>
      <c r="FQ1800" s="4"/>
      <c r="FR1800" s="4"/>
      <c r="FS1800" s="4"/>
      <c r="FT1800" s="4"/>
      <c r="FU1800" s="4"/>
      <c r="FV1800" s="4"/>
      <c r="FW1800" s="4"/>
      <c r="FX1800" s="4"/>
      <c r="FY1800" s="4"/>
      <c r="FZ1800" s="4"/>
      <c r="GA1800" s="4"/>
      <c r="GB1800" s="4"/>
      <c r="GC1800" s="4"/>
      <c r="GD1800" s="4"/>
      <c r="GE1800" s="4"/>
    </row>
    <row r="1801" spans="1:187" x14ac:dyDescent="0.2">
      <c r="A1801" s="3"/>
      <c r="B1801" s="3"/>
      <c r="C1801" s="11"/>
      <c r="D1801" s="11"/>
      <c r="E1801" s="11"/>
      <c r="F1801" s="11"/>
      <c r="G1801" s="11"/>
      <c r="H1801" s="11"/>
      <c r="I1801" s="11"/>
      <c r="J1801" s="11"/>
      <c r="K1801" s="11"/>
      <c r="L1801" s="11"/>
      <c r="M1801" s="11"/>
      <c r="N1801" s="11"/>
      <c r="O1801" s="11"/>
      <c r="P1801" s="11"/>
      <c r="Q1801" s="11"/>
      <c r="R1801" s="11"/>
      <c r="EZ1801" s="4"/>
      <c r="FA1801" s="4"/>
      <c r="FB1801" s="4"/>
      <c r="FC1801" s="4"/>
      <c r="FD1801" s="4"/>
      <c r="FE1801" s="4"/>
      <c r="FF1801" s="4"/>
      <c r="FG1801" s="4"/>
      <c r="FH1801" s="4"/>
      <c r="FI1801" s="4"/>
      <c r="FJ1801" s="4"/>
      <c r="FK1801" s="4"/>
      <c r="FL1801" s="4"/>
      <c r="FM1801" s="4"/>
      <c r="FN1801" s="4"/>
      <c r="FO1801" s="4"/>
      <c r="FP1801" s="4"/>
      <c r="FQ1801" s="4"/>
      <c r="FR1801" s="4"/>
      <c r="FS1801" s="4"/>
      <c r="FT1801" s="4"/>
      <c r="FU1801" s="4"/>
      <c r="FV1801" s="4"/>
      <c r="FW1801" s="4"/>
      <c r="FX1801" s="4"/>
      <c r="FY1801" s="4"/>
      <c r="FZ1801" s="4"/>
      <c r="GA1801" s="4"/>
      <c r="GB1801" s="4"/>
      <c r="GC1801" s="4"/>
      <c r="GD1801" s="4"/>
      <c r="GE1801" s="4"/>
    </row>
    <row r="1802" spans="1:187" x14ac:dyDescent="0.2">
      <c r="A1802" s="3"/>
      <c r="B1802" s="3"/>
      <c r="C1802" s="11"/>
      <c r="D1802" s="11"/>
      <c r="E1802" s="11"/>
      <c r="F1802" s="11"/>
      <c r="G1802" s="11"/>
      <c r="H1802" s="11"/>
      <c r="I1802" s="11"/>
      <c r="J1802" s="11"/>
      <c r="K1802" s="11"/>
      <c r="L1802" s="11"/>
      <c r="M1802" s="11"/>
      <c r="N1802" s="11"/>
      <c r="O1802" s="11"/>
      <c r="P1802" s="11"/>
      <c r="Q1802" s="11"/>
      <c r="R1802" s="11"/>
      <c r="EZ1802" s="13"/>
      <c r="FA1802" s="13"/>
      <c r="FB1802" s="13"/>
      <c r="FC1802" s="13"/>
      <c r="FD1802" s="13"/>
      <c r="FE1802" s="13"/>
      <c r="FF1802" s="13"/>
      <c r="FG1802" s="13"/>
      <c r="FH1802" s="13"/>
      <c r="FI1802" s="13"/>
      <c r="FJ1802" s="13"/>
      <c r="FK1802" s="13"/>
      <c r="FL1802" s="13"/>
      <c r="FM1802" s="13"/>
      <c r="FN1802" s="13"/>
      <c r="FO1802" s="13"/>
      <c r="FP1802" s="13"/>
      <c r="FQ1802" s="13"/>
      <c r="FR1802" s="13"/>
      <c r="FS1802" s="13"/>
      <c r="FT1802" s="13"/>
      <c r="FU1802" s="13"/>
      <c r="FV1802" s="13"/>
      <c r="FW1802" s="13"/>
      <c r="FX1802" s="13"/>
      <c r="FY1802" s="13"/>
      <c r="FZ1802" s="13"/>
      <c r="GA1802" s="13"/>
      <c r="GB1802" s="13"/>
      <c r="GC1802" s="13"/>
      <c r="GD1802" s="13"/>
      <c r="GE1802" s="13"/>
    </row>
    <row r="1803" spans="1:187" x14ac:dyDescent="0.2">
      <c r="A1803" s="3"/>
      <c r="B1803" s="3"/>
      <c r="C1803" s="11"/>
      <c r="D1803" s="11"/>
      <c r="E1803" s="11"/>
      <c r="F1803" s="11"/>
      <c r="G1803" s="11"/>
      <c r="H1803" s="11"/>
      <c r="I1803" s="11"/>
      <c r="J1803" s="11"/>
      <c r="K1803" s="11"/>
      <c r="L1803" s="11"/>
      <c r="M1803" s="11"/>
      <c r="N1803" s="11"/>
      <c r="O1803" s="11"/>
      <c r="P1803" s="11"/>
      <c r="Q1803" s="11"/>
      <c r="R1803" s="11"/>
      <c r="EZ1803" s="14"/>
      <c r="FA1803" s="14"/>
      <c r="FB1803" s="14"/>
      <c r="FC1803" s="14"/>
      <c r="FD1803" s="14"/>
      <c r="FE1803" s="14"/>
      <c r="FF1803" s="14"/>
      <c r="FG1803" s="14"/>
      <c r="FH1803" s="14"/>
      <c r="FI1803" s="14"/>
      <c r="FJ1803" s="14"/>
      <c r="FK1803" s="14"/>
      <c r="FL1803" s="14"/>
      <c r="FM1803" s="14"/>
      <c r="FN1803" s="14"/>
      <c r="FO1803" s="14"/>
      <c r="FP1803" s="14"/>
      <c r="FQ1803" s="14"/>
      <c r="FR1803" s="14"/>
      <c r="FS1803" s="14"/>
      <c r="FT1803" s="14"/>
      <c r="FU1803" s="14"/>
      <c r="FV1803" s="14"/>
      <c r="FW1803" s="14"/>
      <c r="FX1803" s="14"/>
      <c r="FY1803" s="14"/>
      <c r="FZ1803" s="14"/>
      <c r="GA1803" s="14"/>
      <c r="GB1803" s="14"/>
      <c r="GC1803" s="14"/>
      <c r="GD1803" s="14"/>
      <c r="GE1803" s="14"/>
    </row>
    <row r="1804" spans="1:187" x14ac:dyDescent="0.2">
      <c r="A1804" s="3"/>
      <c r="B1804" s="3"/>
      <c r="C1804" s="11"/>
      <c r="D1804" s="11"/>
      <c r="E1804" s="11"/>
      <c r="F1804" s="11"/>
      <c r="G1804" s="11"/>
      <c r="H1804" s="11"/>
      <c r="I1804" s="11"/>
      <c r="J1804" s="11"/>
      <c r="K1804" s="11"/>
      <c r="L1804" s="11"/>
      <c r="M1804" s="11"/>
      <c r="N1804" s="11"/>
      <c r="O1804" s="11"/>
      <c r="P1804" s="11"/>
      <c r="Q1804" s="11"/>
      <c r="R1804" s="11"/>
      <c r="EZ1804" s="4"/>
      <c r="FA1804" s="4"/>
      <c r="FB1804" s="4"/>
      <c r="FC1804" s="4"/>
      <c r="FD1804" s="4"/>
      <c r="FE1804" s="4"/>
      <c r="FF1804" s="4"/>
      <c r="FG1804" s="4"/>
      <c r="FH1804" s="4"/>
      <c r="FI1804" s="4"/>
      <c r="FJ1804" s="4"/>
      <c r="FK1804" s="4"/>
      <c r="FL1804" s="4"/>
      <c r="FM1804" s="4"/>
      <c r="FN1804" s="4"/>
      <c r="FO1804" s="4"/>
      <c r="FP1804" s="4"/>
      <c r="FQ1804" s="4"/>
      <c r="FR1804" s="4"/>
      <c r="FS1804" s="4"/>
      <c r="FT1804" s="4"/>
      <c r="FU1804" s="4"/>
      <c r="FV1804" s="4"/>
      <c r="FW1804" s="4"/>
      <c r="FX1804" s="4"/>
      <c r="FY1804" s="4"/>
      <c r="FZ1804" s="4"/>
      <c r="GA1804" s="4"/>
      <c r="GB1804" s="4"/>
      <c r="GC1804" s="4"/>
      <c r="GD1804" s="4"/>
      <c r="GE1804" s="4"/>
    </row>
    <row r="1805" spans="1:187" x14ac:dyDescent="0.2">
      <c r="A1805" s="3"/>
      <c r="B1805" s="3"/>
      <c r="C1805" s="11"/>
      <c r="D1805" s="11"/>
      <c r="E1805" s="11"/>
      <c r="F1805" s="11"/>
      <c r="G1805" s="11"/>
      <c r="H1805" s="11"/>
      <c r="I1805" s="11"/>
      <c r="J1805" s="11"/>
      <c r="K1805" s="11"/>
      <c r="L1805" s="11"/>
      <c r="M1805" s="11"/>
      <c r="N1805" s="11"/>
      <c r="O1805" s="11"/>
      <c r="P1805" s="11"/>
      <c r="Q1805" s="11"/>
      <c r="R1805" s="11"/>
      <c r="EZ1805" s="4"/>
      <c r="FA1805" s="4"/>
      <c r="FB1805" s="4"/>
      <c r="FC1805" s="4"/>
      <c r="FD1805" s="4"/>
      <c r="FE1805" s="4"/>
      <c r="FF1805" s="4"/>
      <c r="FG1805" s="4"/>
      <c r="FH1805" s="4"/>
      <c r="FI1805" s="4"/>
      <c r="FJ1805" s="4"/>
      <c r="FK1805" s="4"/>
      <c r="FL1805" s="4"/>
      <c r="FM1805" s="4"/>
      <c r="FN1805" s="4"/>
      <c r="FO1805" s="4"/>
      <c r="FP1805" s="4"/>
      <c r="FQ1805" s="4"/>
      <c r="FR1805" s="4"/>
      <c r="FS1805" s="4"/>
      <c r="FT1805" s="4"/>
      <c r="FU1805" s="4"/>
      <c r="FV1805" s="4"/>
      <c r="FW1805" s="4"/>
      <c r="FX1805" s="4"/>
      <c r="FY1805" s="4"/>
      <c r="FZ1805" s="4"/>
      <c r="GA1805" s="4"/>
      <c r="GB1805" s="4"/>
      <c r="GC1805" s="4"/>
      <c r="GD1805" s="4"/>
      <c r="GE1805" s="4"/>
    </row>
    <row r="1806" spans="1:187" x14ac:dyDescent="0.2">
      <c r="A1806" s="3"/>
      <c r="B1806" s="3"/>
      <c r="C1806" s="11"/>
      <c r="D1806" s="11"/>
      <c r="E1806" s="11"/>
      <c r="F1806" s="11"/>
      <c r="G1806" s="11"/>
      <c r="H1806" s="11"/>
      <c r="I1806" s="11"/>
      <c r="J1806" s="11"/>
      <c r="K1806" s="11"/>
      <c r="L1806" s="11"/>
      <c r="M1806" s="11"/>
      <c r="N1806" s="11"/>
      <c r="O1806" s="11"/>
      <c r="P1806" s="11"/>
      <c r="Q1806" s="11"/>
      <c r="R1806" s="11"/>
      <c r="EZ1806" s="13"/>
      <c r="FA1806" s="13"/>
      <c r="FB1806" s="13"/>
      <c r="FC1806" s="13"/>
      <c r="FD1806" s="13"/>
      <c r="FE1806" s="13"/>
      <c r="FF1806" s="13"/>
      <c r="FG1806" s="13"/>
      <c r="FH1806" s="13"/>
      <c r="FI1806" s="13"/>
      <c r="FJ1806" s="13"/>
      <c r="FK1806" s="13"/>
      <c r="FL1806" s="13"/>
      <c r="FM1806" s="13"/>
      <c r="FN1806" s="13"/>
      <c r="FO1806" s="13"/>
      <c r="FP1806" s="13"/>
      <c r="FQ1806" s="13"/>
      <c r="FR1806" s="13"/>
      <c r="FS1806" s="13"/>
      <c r="FT1806" s="13"/>
      <c r="FU1806" s="13"/>
      <c r="FV1806" s="13"/>
      <c r="FW1806" s="13"/>
      <c r="FX1806" s="13"/>
      <c r="FY1806" s="13"/>
      <c r="FZ1806" s="13"/>
      <c r="GA1806" s="13"/>
      <c r="GB1806" s="13"/>
      <c r="GC1806" s="13"/>
      <c r="GD1806" s="13"/>
      <c r="GE1806" s="13"/>
    </row>
    <row r="1807" spans="1:187" x14ac:dyDescent="0.2">
      <c r="A1807" s="3"/>
      <c r="B1807" s="3"/>
      <c r="C1807" s="11"/>
      <c r="D1807" s="11"/>
      <c r="E1807" s="11"/>
      <c r="F1807" s="11"/>
      <c r="G1807" s="11"/>
      <c r="H1807" s="11"/>
      <c r="I1807" s="11"/>
      <c r="J1807" s="11"/>
      <c r="K1807" s="11"/>
      <c r="L1807" s="11"/>
      <c r="M1807" s="11"/>
      <c r="N1807" s="11"/>
      <c r="O1807" s="11"/>
      <c r="P1807" s="11"/>
      <c r="Q1807" s="11"/>
      <c r="R1807" s="11"/>
      <c r="EZ1807" s="14"/>
      <c r="FA1807" s="14"/>
      <c r="FB1807" s="14"/>
      <c r="FC1807" s="14"/>
      <c r="FD1807" s="14"/>
      <c r="FE1807" s="14"/>
      <c r="FF1807" s="14"/>
      <c r="FG1807" s="14"/>
      <c r="FH1807" s="14"/>
      <c r="FI1807" s="14"/>
      <c r="FJ1807" s="14"/>
      <c r="FK1807" s="14"/>
      <c r="FL1807" s="14"/>
      <c r="FM1807" s="14"/>
      <c r="FN1807" s="14"/>
      <c r="FO1807" s="14"/>
      <c r="FP1807" s="14"/>
      <c r="FQ1807" s="14"/>
      <c r="FR1807" s="14"/>
      <c r="FS1807" s="14"/>
      <c r="FT1807" s="14"/>
      <c r="FU1807" s="14"/>
      <c r="FV1807" s="14"/>
      <c r="FW1807" s="14"/>
      <c r="FX1807" s="14"/>
      <c r="FY1807" s="14"/>
      <c r="FZ1807" s="14"/>
      <c r="GA1807" s="14"/>
      <c r="GB1807" s="14"/>
      <c r="GC1807" s="14"/>
      <c r="GD1807" s="14"/>
      <c r="GE1807" s="14"/>
    </row>
    <row r="1808" spans="1:187" x14ac:dyDescent="0.2">
      <c r="A1808" s="3"/>
      <c r="B1808" s="3"/>
      <c r="C1808" s="11"/>
      <c r="D1808" s="11"/>
      <c r="E1808" s="11"/>
      <c r="F1808" s="11"/>
      <c r="G1808" s="11"/>
      <c r="H1808" s="11"/>
      <c r="I1808" s="11"/>
      <c r="J1808" s="11"/>
      <c r="K1808" s="11"/>
      <c r="L1808" s="11"/>
      <c r="M1808" s="11"/>
      <c r="N1808" s="11"/>
      <c r="O1808" s="11"/>
      <c r="P1808" s="11"/>
      <c r="Q1808" s="11"/>
      <c r="R1808" s="11"/>
      <c r="EZ1808" s="4"/>
      <c r="FA1808" s="4"/>
      <c r="FB1808" s="4"/>
      <c r="FC1808" s="4"/>
      <c r="FD1808" s="4"/>
      <c r="FE1808" s="4"/>
      <c r="FF1808" s="4"/>
      <c r="FG1808" s="4"/>
      <c r="FH1808" s="4"/>
      <c r="FI1808" s="4"/>
      <c r="FJ1808" s="4"/>
      <c r="FK1808" s="4"/>
      <c r="FL1808" s="4"/>
      <c r="FM1808" s="4"/>
      <c r="FN1808" s="4"/>
      <c r="FO1808" s="4"/>
      <c r="FP1808" s="4"/>
      <c r="FQ1808" s="4"/>
      <c r="FR1808" s="4"/>
      <c r="FS1808" s="4"/>
      <c r="FT1808" s="4"/>
      <c r="FU1808" s="4"/>
      <c r="FV1808" s="4"/>
      <c r="FW1808" s="4"/>
      <c r="FX1808" s="4"/>
      <c r="FY1808" s="4"/>
      <c r="FZ1808" s="4"/>
      <c r="GA1808" s="4"/>
      <c r="GB1808" s="4"/>
      <c r="GC1808" s="4"/>
      <c r="GD1808" s="4"/>
      <c r="GE1808" s="4"/>
    </row>
    <row r="1809" spans="1:187" x14ac:dyDescent="0.2">
      <c r="A1809" s="3"/>
      <c r="B1809" s="3"/>
      <c r="C1809" s="11"/>
      <c r="D1809" s="11"/>
      <c r="E1809" s="11"/>
      <c r="F1809" s="11"/>
      <c r="G1809" s="11"/>
      <c r="H1809" s="11"/>
      <c r="I1809" s="11"/>
      <c r="J1809" s="11"/>
      <c r="K1809" s="11"/>
      <c r="L1809" s="11"/>
      <c r="M1809" s="11"/>
      <c r="N1809" s="11"/>
      <c r="O1809" s="11"/>
      <c r="P1809" s="11"/>
      <c r="Q1809" s="11"/>
      <c r="R1809" s="11"/>
      <c r="EZ1809" s="4"/>
      <c r="FA1809" s="4"/>
      <c r="FB1809" s="4"/>
      <c r="FC1809" s="4"/>
      <c r="FD1809" s="4"/>
      <c r="FE1809" s="4"/>
      <c r="FF1809" s="4"/>
      <c r="FG1809" s="4"/>
      <c r="FH1809" s="4"/>
      <c r="FI1809" s="4"/>
      <c r="FJ1809" s="4"/>
      <c r="FK1809" s="4"/>
      <c r="FL1809" s="4"/>
      <c r="FM1809" s="4"/>
      <c r="FN1809" s="4"/>
      <c r="FO1809" s="4"/>
      <c r="FP1809" s="4"/>
      <c r="FQ1809" s="4"/>
      <c r="FR1809" s="4"/>
      <c r="FS1809" s="4"/>
      <c r="FT1809" s="4"/>
      <c r="FU1809" s="4"/>
      <c r="FV1809" s="4"/>
      <c r="FW1809" s="4"/>
      <c r="FX1809" s="4"/>
      <c r="FY1809" s="4"/>
      <c r="FZ1809" s="4"/>
      <c r="GA1809" s="4"/>
      <c r="GB1809" s="4"/>
      <c r="GC1809" s="4"/>
      <c r="GD1809" s="4"/>
      <c r="GE1809" s="4"/>
    </row>
    <row r="1810" spans="1:187" x14ac:dyDescent="0.2">
      <c r="A1810" s="3"/>
      <c r="B1810" s="3"/>
      <c r="C1810" s="11"/>
      <c r="D1810" s="11"/>
      <c r="E1810" s="11"/>
      <c r="F1810" s="11"/>
      <c r="G1810" s="11"/>
      <c r="H1810" s="11"/>
      <c r="I1810" s="11"/>
      <c r="J1810" s="11"/>
      <c r="K1810" s="11"/>
      <c r="L1810" s="11"/>
      <c r="M1810" s="11"/>
      <c r="N1810" s="11"/>
      <c r="O1810" s="11"/>
      <c r="P1810" s="11"/>
      <c r="Q1810" s="11"/>
      <c r="R1810" s="11"/>
      <c r="EZ1810" s="13"/>
      <c r="FA1810" s="13"/>
      <c r="FB1810" s="13"/>
      <c r="FC1810" s="13"/>
      <c r="FD1810" s="13"/>
      <c r="FE1810" s="13"/>
      <c r="FF1810" s="13"/>
      <c r="FG1810" s="13"/>
      <c r="FH1810" s="13"/>
      <c r="FI1810" s="13"/>
      <c r="FJ1810" s="13"/>
      <c r="FK1810" s="13"/>
      <c r="FL1810" s="13"/>
      <c r="FM1810" s="13"/>
      <c r="FN1810" s="13"/>
      <c r="FO1810" s="13"/>
      <c r="FP1810" s="13"/>
      <c r="FQ1810" s="13"/>
      <c r="FR1810" s="13"/>
      <c r="FS1810" s="13"/>
      <c r="FT1810" s="13"/>
      <c r="FU1810" s="13"/>
      <c r="FV1810" s="13"/>
      <c r="FW1810" s="13"/>
      <c r="FX1810" s="13"/>
      <c r="FY1810" s="13"/>
      <c r="FZ1810" s="13"/>
      <c r="GA1810" s="13"/>
      <c r="GB1810" s="13"/>
      <c r="GC1810" s="13"/>
      <c r="GD1810" s="13"/>
      <c r="GE1810" s="13"/>
    </row>
    <row r="1811" spans="1:187" x14ac:dyDescent="0.2">
      <c r="A1811" s="3"/>
      <c r="B1811" s="3"/>
      <c r="C1811" s="11"/>
      <c r="D1811" s="11"/>
      <c r="E1811" s="11"/>
      <c r="F1811" s="11"/>
      <c r="G1811" s="11"/>
      <c r="H1811" s="11"/>
      <c r="I1811" s="11"/>
      <c r="J1811" s="11"/>
      <c r="K1811" s="11"/>
      <c r="L1811" s="11"/>
      <c r="M1811" s="11"/>
      <c r="N1811" s="11"/>
      <c r="O1811" s="11"/>
      <c r="P1811" s="11"/>
      <c r="Q1811" s="11"/>
      <c r="R1811" s="11"/>
      <c r="EZ1811" s="14"/>
      <c r="FA1811" s="14"/>
      <c r="FB1811" s="14"/>
      <c r="FC1811" s="14"/>
      <c r="FD1811" s="14"/>
      <c r="FE1811" s="14"/>
      <c r="FF1811" s="14"/>
      <c r="FG1811" s="14"/>
      <c r="FH1811" s="14"/>
      <c r="FI1811" s="14"/>
      <c r="FJ1811" s="14"/>
      <c r="FK1811" s="14"/>
      <c r="FL1811" s="14"/>
      <c r="FM1811" s="14"/>
      <c r="FN1811" s="14"/>
      <c r="FO1811" s="14"/>
      <c r="FP1811" s="14"/>
      <c r="FQ1811" s="14"/>
      <c r="FR1811" s="14"/>
      <c r="FS1811" s="14"/>
      <c r="FT1811" s="14"/>
      <c r="FU1811" s="14"/>
      <c r="FV1811" s="14"/>
      <c r="FW1811" s="14"/>
      <c r="FX1811" s="14"/>
      <c r="FY1811" s="14"/>
      <c r="FZ1811" s="14"/>
      <c r="GA1811" s="14"/>
      <c r="GB1811" s="14"/>
      <c r="GC1811" s="14"/>
      <c r="GD1811" s="14"/>
      <c r="GE1811" s="14"/>
    </row>
    <row r="1812" spans="1:187" x14ac:dyDescent="0.2">
      <c r="A1812" s="3"/>
      <c r="B1812" s="3"/>
      <c r="C1812" s="11"/>
      <c r="D1812" s="11"/>
      <c r="E1812" s="11"/>
      <c r="F1812" s="11"/>
      <c r="G1812" s="11"/>
      <c r="H1812" s="11"/>
      <c r="I1812" s="11"/>
      <c r="J1812" s="11"/>
      <c r="K1812" s="11"/>
      <c r="L1812" s="11"/>
      <c r="M1812" s="11"/>
      <c r="N1812" s="11"/>
      <c r="O1812" s="11"/>
      <c r="P1812" s="11"/>
      <c r="Q1812" s="11"/>
      <c r="R1812" s="11"/>
      <c r="EZ1812" s="4"/>
      <c r="FA1812" s="4"/>
      <c r="FB1812" s="4"/>
      <c r="FC1812" s="4"/>
      <c r="FD1812" s="4"/>
      <c r="FE1812" s="4"/>
      <c r="FF1812" s="4"/>
      <c r="FG1812" s="4"/>
      <c r="FH1812" s="4"/>
      <c r="FI1812" s="4"/>
      <c r="FJ1812" s="4"/>
      <c r="FK1812" s="4"/>
      <c r="FL1812" s="4"/>
      <c r="FM1812" s="4"/>
      <c r="FN1812" s="4"/>
      <c r="FO1812" s="4"/>
      <c r="FP1812" s="4"/>
      <c r="FQ1812" s="4"/>
      <c r="FR1812" s="4"/>
      <c r="FS1812" s="4"/>
      <c r="FT1812" s="4"/>
      <c r="FU1812" s="4"/>
      <c r="FV1812" s="4"/>
      <c r="FW1812" s="4"/>
      <c r="FX1812" s="4"/>
      <c r="FY1812" s="4"/>
      <c r="FZ1812" s="4"/>
      <c r="GA1812" s="4"/>
      <c r="GB1812" s="4"/>
      <c r="GC1812" s="4"/>
      <c r="GD1812" s="4"/>
      <c r="GE1812" s="4"/>
    </row>
    <row r="1813" spans="1:187" x14ac:dyDescent="0.2">
      <c r="A1813" s="3"/>
      <c r="B1813" s="3"/>
      <c r="C1813" s="11"/>
      <c r="D1813" s="11"/>
      <c r="E1813" s="11"/>
      <c r="F1813" s="11"/>
      <c r="G1813" s="11"/>
      <c r="H1813" s="11"/>
      <c r="I1813" s="11"/>
      <c r="J1813" s="11"/>
      <c r="K1813" s="11"/>
      <c r="L1813" s="11"/>
      <c r="M1813" s="11"/>
      <c r="N1813" s="11"/>
      <c r="O1813" s="11"/>
      <c r="P1813" s="11"/>
      <c r="Q1813" s="11"/>
      <c r="R1813" s="11"/>
      <c r="EZ1813" s="4"/>
      <c r="FA1813" s="4"/>
      <c r="FB1813" s="4"/>
      <c r="FC1813" s="4"/>
      <c r="FD1813" s="4"/>
      <c r="FE1813" s="4"/>
      <c r="FF1813" s="4"/>
      <c r="FG1813" s="4"/>
      <c r="FH1813" s="4"/>
      <c r="FI1813" s="4"/>
      <c r="FJ1813" s="4"/>
      <c r="FK1813" s="4"/>
      <c r="FL1813" s="4"/>
      <c r="FM1813" s="4"/>
      <c r="FN1813" s="4"/>
      <c r="FO1813" s="4"/>
      <c r="FP1813" s="4"/>
      <c r="FQ1813" s="4"/>
      <c r="FR1813" s="4"/>
      <c r="FS1813" s="4"/>
      <c r="FT1813" s="4"/>
      <c r="FU1813" s="4"/>
      <c r="FV1813" s="4"/>
      <c r="FW1813" s="4"/>
      <c r="FX1813" s="4"/>
      <c r="FY1813" s="4"/>
      <c r="FZ1813" s="4"/>
      <c r="GA1813" s="4"/>
      <c r="GB1813" s="4"/>
      <c r="GC1813" s="4"/>
      <c r="GD1813" s="4"/>
      <c r="GE1813" s="4"/>
    </row>
    <row r="1814" spans="1:187" x14ac:dyDescent="0.2">
      <c r="A1814" s="3"/>
      <c r="B1814" s="3"/>
      <c r="C1814" s="11"/>
      <c r="D1814" s="11"/>
      <c r="E1814" s="11"/>
      <c r="F1814" s="11"/>
      <c r="G1814" s="11"/>
      <c r="H1814" s="11"/>
      <c r="I1814" s="11"/>
      <c r="J1814" s="11"/>
      <c r="K1814" s="11"/>
      <c r="L1814" s="11"/>
      <c r="M1814" s="11"/>
      <c r="N1814" s="11"/>
      <c r="O1814" s="11"/>
      <c r="P1814" s="11"/>
      <c r="Q1814" s="11"/>
      <c r="R1814" s="11"/>
      <c r="EZ1814" s="13"/>
      <c r="FA1814" s="13"/>
      <c r="FB1814" s="13"/>
      <c r="FC1814" s="13"/>
      <c r="FD1814" s="13"/>
      <c r="FE1814" s="13"/>
      <c r="FF1814" s="13"/>
      <c r="FG1814" s="13"/>
      <c r="FH1814" s="13"/>
      <c r="FI1814" s="13"/>
      <c r="FJ1814" s="13"/>
      <c r="FK1814" s="13"/>
      <c r="FL1814" s="13"/>
      <c r="FM1814" s="13"/>
      <c r="FN1814" s="13"/>
      <c r="FO1814" s="13"/>
      <c r="FP1814" s="13"/>
      <c r="FQ1814" s="13"/>
      <c r="FR1814" s="13"/>
      <c r="FS1814" s="13"/>
      <c r="FT1814" s="13"/>
      <c r="FU1814" s="13"/>
      <c r="FV1814" s="13"/>
      <c r="FW1814" s="13"/>
      <c r="FX1814" s="13"/>
      <c r="FY1814" s="13"/>
      <c r="FZ1814" s="13"/>
      <c r="GA1814" s="13"/>
      <c r="GB1814" s="13"/>
      <c r="GC1814" s="13"/>
      <c r="GD1814" s="13"/>
      <c r="GE1814" s="13"/>
    </row>
    <row r="1815" spans="1:187" x14ac:dyDescent="0.2">
      <c r="A1815" s="3"/>
      <c r="B1815" s="3"/>
      <c r="C1815" s="11"/>
      <c r="D1815" s="11"/>
      <c r="E1815" s="11"/>
      <c r="F1815" s="11"/>
      <c r="G1815" s="11"/>
      <c r="H1815" s="11"/>
      <c r="I1815" s="11"/>
      <c r="J1815" s="11"/>
      <c r="K1815" s="11"/>
      <c r="L1815" s="11"/>
      <c r="M1815" s="11"/>
      <c r="N1815" s="11"/>
      <c r="O1815" s="11"/>
      <c r="P1815" s="11"/>
      <c r="Q1815" s="11"/>
      <c r="R1815" s="11"/>
      <c r="EZ1815" s="14"/>
      <c r="FA1815" s="14"/>
      <c r="FB1815" s="14"/>
      <c r="FC1815" s="14"/>
      <c r="FD1815" s="14"/>
      <c r="FE1815" s="14"/>
      <c r="FF1815" s="14"/>
      <c r="FG1815" s="14"/>
      <c r="FH1815" s="14"/>
      <c r="FI1815" s="14"/>
      <c r="FJ1815" s="14"/>
      <c r="FK1815" s="14"/>
      <c r="FL1815" s="14"/>
      <c r="FM1815" s="14"/>
      <c r="FN1815" s="14"/>
      <c r="FO1815" s="14"/>
      <c r="FP1815" s="14"/>
      <c r="FQ1815" s="14"/>
      <c r="FR1815" s="14"/>
      <c r="FS1815" s="14"/>
      <c r="FT1815" s="14"/>
      <c r="FU1815" s="14"/>
      <c r="FV1815" s="14"/>
      <c r="FW1815" s="14"/>
      <c r="FX1815" s="14"/>
      <c r="FY1815" s="14"/>
      <c r="FZ1815" s="14"/>
      <c r="GA1815" s="14"/>
      <c r="GB1815" s="14"/>
      <c r="GC1815" s="14"/>
      <c r="GD1815" s="14"/>
      <c r="GE1815" s="14"/>
    </row>
    <row r="1816" spans="1:187" x14ac:dyDescent="0.2">
      <c r="A1816" s="3"/>
      <c r="B1816" s="3"/>
      <c r="C1816" s="11"/>
      <c r="D1816" s="11"/>
      <c r="E1816" s="11"/>
      <c r="F1816" s="11"/>
      <c r="G1816" s="11"/>
      <c r="H1816" s="11"/>
      <c r="I1816" s="11"/>
      <c r="J1816" s="11"/>
      <c r="K1816" s="11"/>
      <c r="L1816" s="11"/>
      <c r="M1816" s="11"/>
      <c r="N1816" s="11"/>
      <c r="O1816" s="11"/>
      <c r="P1816" s="11"/>
      <c r="Q1816" s="11"/>
      <c r="R1816" s="11"/>
      <c r="EZ1816" s="4"/>
      <c r="FA1816" s="4"/>
      <c r="FB1816" s="4"/>
      <c r="FC1816" s="4"/>
      <c r="FD1816" s="4"/>
      <c r="FE1816" s="4"/>
      <c r="FF1816" s="4"/>
      <c r="FG1816" s="4"/>
      <c r="FH1816" s="4"/>
      <c r="FI1816" s="4"/>
      <c r="FJ1816" s="4"/>
      <c r="FK1816" s="4"/>
      <c r="FL1816" s="4"/>
      <c r="FM1816" s="4"/>
      <c r="FN1816" s="4"/>
      <c r="FO1816" s="4"/>
      <c r="FP1816" s="4"/>
      <c r="FQ1816" s="4"/>
      <c r="FR1816" s="4"/>
      <c r="FS1816" s="4"/>
      <c r="FT1816" s="4"/>
      <c r="FU1816" s="4"/>
      <c r="FV1816" s="4"/>
      <c r="FW1816" s="4"/>
      <c r="FX1816" s="4"/>
      <c r="FY1816" s="4"/>
      <c r="FZ1816" s="4"/>
      <c r="GA1816" s="4"/>
      <c r="GB1816" s="4"/>
      <c r="GC1816" s="4"/>
      <c r="GD1816" s="4"/>
      <c r="GE1816" s="4"/>
    </row>
    <row r="1817" spans="1:187" x14ac:dyDescent="0.2">
      <c r="A1817" s="3"/>
      <c r="B1817" s="3"/>
      <c r="C1817" s="11"/>
      <c r="D1817" s="11"/>
      <c r="E1817" s="11"/>
      <c r="F1817" s="11"/>
      <c r="G1817" s="11"/>
      <c r="H1817" s="11"/>
      <c r="I1817" s="11"/>
      <c r="J1817" s="11"/>
      <c r="K1817" s="11"/>
      <c r="L1817" s="11"/>
      <c r="M1817" s="11"/>
      <c r="N1817" s="11"/>
      <c r="O1817" s="11"/>
      <c r="P1817" s="11"/>
      <c r="Q1817" s="11"/>
      <c r="R1817" s="11"/>
      <c r="EZ1817" s="4"/>
      <c r="FA1817" s="4"/>
      <c r="FB1817" s="4"/>
      <c r="FC1817" s="4"/>
      <c r="FD1817" s="4"/>
      <c r="FE1817" s="4"/>
      <c r="FF1817" s="4"/>
      <c r="FG1817" s="4"/>
      <c r="FH1817" s="4"/>
      <c r="FI1817" s="4"/>
      <c r="FJ1817" s="4"/>
      <c r="FK1817" s="4"/>
      <c r="FL1817" s="4"/>
      <c r="FM1817" s="4"/>
      <c r="FN1817" s="4"/>
      <c r="FO1817" s="4"/>
      <c r="FP1817" s="4"/>
      <c r="FQ1817" s="4"/>
      <c r="FR1817" s="4"/>
      <c r="FS1817" s="4"/>
      <c r="FT1817" s="4"/>
      <c r="FU1817" s="4"/>
      <c r="FV1817" s="4"/>
      <c r="FW1817" s="4"/>
      <c r="FX1817" s="4"/>
      <c r="FY1817" s="4"/>
      <c r="FZ1817" s="4"/>
      <c r="GA1817" s="4"/>
      <c r="GB1817" s="4"/>
      <c r="GC1817" s="4"/>
      <c r="GD1817" s="4"/>
      <c r="GE1817" s="4"/>
    </row>
    <row r="1818" spans="1:187" x14ac:dyDescent="0.2">
      <c r="A1818" s="3"/>
      <c r="B1818" s="3"/>
      <c r="C1818" s="11"/>
      <c r="D1818" s="11"/>
      <c r="E1818" s="11"/>
      <c r="F1818" s="11"/>
      <c r="G1818" s="11"/>
      <c r="H1818" s="11"/>
      <c r="I1818" s="11"/>
      <c r="J1818" s="11"/>
      <c r="K1818" s="11"/>
      <c r="L1818" s="11"/>
      <c r="M1818" s="11"/>
      <c r="N1818" s="11"/>
      <c r="O1818" s="11"/>
      <c r="P1818" s="11"/>
      <c r="Q1818" s="11"/>
      <c r="R1818" s="11"/>
      <c r="EZ1818" s="13"/>
      <c r="FA1818" s="13"/>
      <c r="FB1818" s="13"/>
      <c r="FC1818" s="13"/>
      <c r="FD1818" s="13"/>
      <c r="FE1818" s="13"/>
      <c r="FF1818" s="13"/>
      <c r="FG1818" s="13"/>
      <c r="FH1818" s="13"/>
      <c r="FI1818" s="13"/>
      <c r="FJ1818" s="13"/>
      <c r="FK1818" s="13"/>
      <c r="FL1818" s="13"/>
      <c r="FM1818" s="13"/>
      <c r="FN1818" s="13"/>
      <c r="FO1818" s="13"/>
      <c r="FP1818" s="13"/>
      <c r="FQ1818" s="13"/>
      <c r="FR1818" s="13"/>
      <c r="FS1818" s="13"/>
      <c r="FT1818" s="13"/>
      <c r="FU1818" s="13"/>
      <c r="FV1818" s="13"/>
      <c r="FW1818" s="13"/>
      <c r="FX1818" s="13"/>
      <c r="FY1818" s="13"/>
      <c r="FZ1818" s="13"/>
      <c r="GA1818" s="13"/>
      <c r="GB1818" s="13"/>
      <c r="GC1818" s="13"/>
      <c r="GD1818" s="13"/>
      <c r="GE1818" s="13"/>
    </row>
    <row r="1819" spans="1:187" x14ac:dyDescent="0.2">
      <c r="A1819" s="3"/>
      <c r="B1819" s="3"/>
      <c r="C1819" s="11"/>
      <c r="D1819" s="11"/>
      <c r="E1819" s="11"/>
      <c r="F1819" s="11"/>
      <c r="G1819" s="11"/>
      <c r="H1819" s="11"/>
      <c r="I1819" s="11"/>
      <c r="J1819" s="11"/>
      <c r="K1819" s="11"/>
      <c r="L1819" s="11"/>
      <c r="M1819" s="11"/>
      <c r="N1819" s="11"/>
      <c r="O1819" s="11"/>
      <c r="P1819" s="11"/>
      <c r="Q1819" s="11"/>
      <c r="R1819" s="11"/>
      <c r="EZ1819" s="14"/>
      <c r="FA1819" s="14"/>
      <c r="FB1819" s="14"/>
      <c r="FC1819" s="14"/>
      <c r="FD1819" s="14"/>
      <c r="FE1819" s="14"/>
      <c r="FF1819" s="14"/>
      <c r="FG1819" s="14"/>
      <c r="FH1819" s="14"/>
      <c r="FI1819" s="14"/>
      <c r="FJ1819" s="14"/>
      <c r="FK1819" s="14"/>
      <c r="FL1819" s="14"/>
      <c r="FM1819" s="14"/>
      <c r="FN1819" s="14"/>
      <c r="FO1819" s="14"/>
      <c r="FP1819" s="14"/>
      <c r="FQ1819" s="14"/>
      <c r="FR1819" s="14"/>
      <c r="FS1819" s="14"/>
      <c r="FT1819" s="14"/>
      <c r="FU1819" s="14"/>
      <c r="FV1819" s="14"/>
      <c r="FW1819" s="14"/>
      <c r="FX1819" s="14"/>
      <c r="FY1819" s="14"/>
      <c r="FZ1819" s="14"/>
      <c r="GA1819" s="14"/>
      <c r="GB1819" s="14"/>
      <c r="GC1819" s="14"/>
      <c r="GD1819" s="14"/>
      <c r="GE1819" s="14"/>
    </row>
    <row r="1820" spans="1:187" x14ac:dyDescent="0.2">
      <c r="A1820" s="3"/>
      <c r="B1820" s="3"/>
      <c r="C1820" s="11"/>
      <c r="D1820" s="11"/>
      <c r="E1820" s="11"/>
      <c r="F1820" s="11"/>
      <c r="G1820" s="11"/>
      <c r="H1820" s="11"/>
      <c r="I1820" s="11"/>
      <c r="J1820" s="11"/>
      <c r="K1820" s="11"/>
      <c r="L1820" s="11"/>
      <c r="M1820" s="11"/>
      <c r="N1820" s="11"/>
      <c r="O1820" s="11"/>
      <c r="P1820" s="11"/>
      <c r="Q1820" s="11"/>
      <c r="R1820" s="11"/>
      <c r="EZ1820" s="4"/>
      <c r="FA1820" s="4"/>
      <c r="FB1820" s="4"/>
      <c r="FC1820" s="4"/>
      <c r="FD1820" s="4"/>
      <c r="FE1820" s="4"/>
      <c r="FF1820" s="4"/>
      <c r="FG1820" s="4"/>
      <c r="FH1820" s="4"/>
      <c r="FI1820" s="4"/>
      <c r="FJ1820" s="4"/>
      <c r="FK1820" s="4"/>
      <c r="FL1820" s="4"/>
      <c r="FM1820" s="4"/>
      <c r="FN1820" s="4"/>
      <c r="FO1820" s="4"/>
      <c r="FP1820" s="4"/>
      <c r="FQ1820" s="4"/>
      <c r="FR1820" s="4"/>
      <c r="FS1820" s="4"/>
      <c r="FT1820" s="4"/>
      <c r="FU1820" s="4"/>
      <c r="FV1820" s="4"/>
      <c r="FW1820" s="4"/>
      <c r="FX1820" s="4"/>
      <c r="FY1820" s="4"/>
      <c r="FZ1820" s="4"/>
      <c r="GA1820" s="4"/>
      <c r="GB1820" s="4"/>
      <c r="GC1820" s="4"/>
      <c r="GD1820" s="4"/>
      <c r="GE1820" s="4"/>
    </row>
    <row r="1821" spans="1:187" x14ac:dyDescent="0.2">
      <c r="A1821" s="3"/>
      <c r="B1821" s="3"/>
      <c r="C1821" s="11"/>
      <c r="D1821" s="11"/>
      <c r="E1821" s="11"/>
      <c r="F1821" s="11"/>
      <c r="G1821" s="11"/>
      <c r="H1821" s="11"/>
      <c r="I1821" s="11"/>
      <c r="J1821" s="11"/>
      <c r="K1821" s="11"/>
      <c r="L1821" s="11"/>
      <c r="M1821" s="11"/>
      <c r="N1821" s="11"/>
      <c r="O1821" s="11"/>
      <c r="P1821" s="11"/>
      <c r="Q1821" s="11"/>
      <c r="R1821" s="11"/>
      <c r="EZ1821" s="4"/>
      <c r="FA1821" s="4"/>
      <c r="FB1821" s="4"/>
      <c r="FC1821" s="4"/>
      <c r="FD1821" s="4"/>
      <c r="FE1821" s="4"/>
      <c r="FF1821" s="4"/>
      <c r="FG1821" s="4"/>
      <c r="FH1821" s="4"/>
      <c r="FI1821" s="4"/>
      <c r="FJ1821" s="4"/>
      <c r="FK1821" s="4"/>
      <c r="FL1821" s="4"/>
      <c r="FM1821" s="4"/>
      <c r="FN1821" s="4"/>
      <c r="FO1821" s="4"/>
      <c r="FP1821" s="4"/>
      <c r="FQ1821" s="4"/>
      <c r="FR1821" s="4"/>
      <c r="FS1821" s="4"/>
      <c r="FT1821" s="4"/>
      <c r="FU1821" s="4"/>
      <c r="FV1821" s="4"/>
      <c r="FW1821" s="4"/>
      <c r="FX1821" s="4"/>
      <c r="FY1821" s="4"/>
      <c r="FZ1821" s="4"/>
      <c r="GA1821" s="4"/>
      <c r="GB1821" s="4"/>
      <c r="GC1821" s="4"/>
      <c r="GD1821" s="4"/>
      <c r="GE1821" s="4"/>
    </row>
    <row r="1822" spans="1:187" x14ac:dyDescent="0.2">
      <c r="A1822" s="3"/>
      <c r="B1822" s="3"/>
      <c r="C1822" s="11"/>
      <c r="D1822" s="11"/>
      <c r="E1822" s="11"/>
      <c r="F1822" s="11"/>
      <c r="G1822" s="11"/>
      <c r="H1822" s="11"/>
      <c r="I1822" s="11"/>
      <c r="J1822" s="11"/>
      <c r="K1822" s="11"/>
      <c r="L1822" s="11"/>
      <c r="M1822" s="11"/>
      <c r="N1822" s="11"/>
      <c r="O1822" s="11"/>
      <c r="P1822" s="11"/>
      <c r="Q1822" s="11"/>
      <c r="R1822" s="11"/>
      <c r="EZ1822" s="13"/>
      <c r="FA1822" s="13"/>
      <c r="FB1822" s="13"/>
      <c r="FC1822" s="13"/>
      <c r="FD1822" s="13"/>
      <c r="FE1822" s="13"/>
      <c r="FF1822" s="13"/>
      <c r="FG1822" s="13"/>
      <c r="FH1822" s="13"/>
      <c r="FI1822" s="13"/>
      <c r="FJ1822" s="13"/>
      <c r="FK1822" s="13"/>
      <c r="FL1822" s="13"/>
      <c r="FM1822" s="13"/>
      <c r="FN1822" s="13"/>
      <c r="FO1822" s="13"/>
      <c r="FP1822" s="13"/>
      <c r="FQ1822" s="13"/>
      <c r="FR1822" s="13"/>
      <c r="FS1822" s="13"/>
      <c r="FT1822" s="13"/>
      <c r="FU1822" s="13"/>
      <c r="FV1822" s="13"/>
      <c r="FW1822" s="13"/>
      <c r="FX1822" s="13"/>
      <c r="FY1822" s="13"/>
      <c r="FZ1822" s="13"/>
      <c r="GA1822" s="13"/>
      <c r="GB1822" s="13"/>
      <c r="GC1822" s="13"/>
      <c r="GD1822" s="13"/>
      <c r="GE1822" s="13"/>
    </row>
    <row r="1823" spans="1:187" x14ac:dyDescent="0.2">
      <c r="A1823" s="3"/>
      <c r="B1823" s="3"/>
      <c r="C1823" s="11"/>
      <c r="D1823" s="11"/>
      <c r="E1823" s="11"/>
      <c r="F1823" s="11"/>
      <c r="G1823" s="11"/>
      <c r="H1823" s="11"/>
      <c r="I1823" s="11"/>
      <c r="J1823" s="11"/>
      <c r="K1823" s="11"/>
      <c r="L1823" s="11"/>
      <c r="M1823" s="11"/>
      <c r="N1823" s="11"/>
      <c r="O1823" s="11"/>
      <c r="P1823" s="11"/>
      <c r="Q1823" s="11"/>
      <c r="R1823" s="11"/>
      <c r="EZ1823" s="14"/>
      <c r="FA1823" s="14"/>
      <c r="FB1823" s="14"/>
      <c r="FC1823" s="14"/>
      <c r="FD1823" s="14"/>
      <c r="FE1823" s="14"/>
      <c r="FF1823" s="14"/>
      <c r="FG1823" s="14"/>
      <c r="FH1823" s="14"/>
      <c r="FI1823" s="14"/>
      <c r="FJ1823" s="14"/>
      <c r="FK1823" s="14"/>
      <c r="FL1823" s="14"/>
      <c r="FM1823" s="14"/>
      <c r="FN1823" s="14"/>
      <c r="FO1823" s="14"/>
      <c r="FP1823" s="14"/>
      <c r="FQ1823" s="14"/>
      <c r="FR1823" s="14"/>
      <c r="FS1823" s="14"/>
      <c r="FT1823" s="14"/>
      <c r="FU1823" s="14"/>
      <c r="FV1823" s="14"/>
      <c r="FW1823" s="14"/>
      <c r="FX1823" s="14"/>
      <c r="FY1823" s="14"/>
      <c r="FZ1823" s="14"/>
      <c r="GA1823" s="14"/>
      <c r="GB1823" s="14"/>
      <c r="GC1823" s="14"/>
      <c r="GD1823" s="14"/>
      <c r="GE1823" s="14"/>
    </row>
    <row r="1824" spans="1:187" x14ac:dyDescent="0.2">
      <c r="A1824" s="3"/>
      <c r="B1824" s="3"/>
      <c r="C1824" s="11"/>
      <c r="D1824" s="11"/>
      <c r="E1824" s="11"/>
      <c r="F1824" s="11"/>
      <c r="G1824" s="11"/>
      <c r="H1824" s="11"/>
      <c r="I1824" s="11"/>
      <c r="J1824" s="11"/>
      <c r="K1824" s="11"/>
      <c r="L1824" s="11"/>
      <c r="M1824" s="11"/>
      <c r="N1824" s="11"/>
      <c r="O1824" s="11"/>
      <c r="P1824" s="11"/>
      <c r="Q1824" s="11"/>
      <c r="R1824" s="11"/>
      <c r="EZ1824" s="4"/>
      <c r="FA1824" s="4"/>
      <c r="FB1824" s="4"/>
      <c r="FC1824" s="4"/>
      <c r="FD1824" s="4"/>
      <c r="FE1824" s="4"/>
      <c r="FF1824" s="4"/>
      <c r="FG1824" s="4"/>
      <c r="FH1824" s="4"/>
      <c r="FI1824" s="4"/>
      <c r="FJ1824" s="4"/>
      <c r="FK1824" s="4"/>
      <c r="FL1824" s="4"/>
      <c r="FM1824" s="4"/>
      <c r="FN1824" s="4"/>
      <c r="FO1824" s="4"/>
      <c r="FP1824" s="4"/>
      <c r="FQ1824" s="4"/>
      <c r="FR1824" s="4"/>
      <c r="FS1824" s="4"/>
      <c r="FT1824" s="4"/>
      <c r="FU1824" s="4"/>
      <c r="FV1824" s="4"/>
      <c r="FW1824" s="4"/>
      <c r="FX1824" s="4"/>
      <c r="FY1824" s="4"/>
      <c r="FZ1824" s="4"/>
      <c r="GA1824" s="4"/>
      <c r="GB1824" s="4"/>
      <c r="GC1824" s="4"/>
      <c r="GD1824" s="4"/>
      <c r="GE1824" s="4"/>
    </row>
    <row r="1825" spans="1:187" x14ac:dyDescent="0.2">
      <c r="A1825" s="3"/>
      <c r="B1825" s="3"/>
      <c r="C1825" s="11"/>
      <c r="D1825" s="11"/>
      <c r="E1825" s="11"/>
      <c r="F1825" s="11"/>
      <c r="G1825" s="11"/>
      <c r="H1825" s="11"/>
      <c r="I1825" s="11"/>
      <c r="J1825" s="11"/>
      <c r="K1825" s="11"/>
      <c r="L1825" s="11"/>
      <c r="M1825" s="11"/>
      <c r="N1825" s="11"/>
      <c r="O1825" s="11"/>
      <c r="P1825" s="11"/>
      <c r="Q1825" s="11"/>
      <c r="R1825" s="11"/>
      <c r="EZ1825" s="4"/>
      <c r="FA1825" s="4"/>
      <c r="FB1825" s="4"/>
      <c r="FC1825" s="4"/>
      <c r="FD1825" s="4"/>
      <c r="FE1825" s="4"/>
      <c r="FF1825" s="4"/>
      <c r="FG1825" s="4"/>
      <c r="FH1825" s="4"/>
      <c r="FI1825" s="4"/>
      <c r="FJ1825" s="4"/>
      <c r="FK1825" s="4"/>
      <c r="FL1825" s="4"/>
      <c r="FM1825" s="4"/>
      <c r="FN1825" s="4"/>
      <c r="FO1825" s="4"/>
      <c r="FP1825" s="4"/>
      <c r="FQ1825" s="4"/>
      <c r="FR1825" s="4"/>
      <c r="FS1825" s="4"/>
      <c r="FT1825" s="4"/>
      <c r="FU1825" s="4"/>
      <c r="FV1825" s="4"/>
      <c r="FW1825" s="4"/>
      <c r="FX1825" s="4"/>
      <c r="FY1825" s="4"/>
      <c r="FZ1825" s="4"/>
      <c r="GA1825" s="4"/>
      <c r="GB1825" s="4"/>
      <c r="GC1825" s="4"/>
      <c r="GD1825" s="4"/>
      <c r="GE1825" s="4"/>
    </row>
    <row r="1826" spans="1:187" x14ac:dyDescent="0.2">
      <c r="A1826" s="3"/>
      <c r="B1826" s="3"/>
      <c r="C1826" s="11"/>
      <c r="D1826" s="11"/>
      <c r="E1826" s="11"/>
      <c r="F1826" s="11"/>
      <c r="G1826" s="11"/>
      <c r="H1826" s="11"/>
      <c r="I1826" s="11"/>
      <c r="J1826" s="11"/>
      <c r="K1826" s="11"/>
      <c r="L1826" s="11"/>
      <c r="M1826" s="11"/>
      <c r="N1826" s="11"/>
      <c r="O1826" s="11"/>
      <c r="P1826" s="11"/>
      <c r="Q1826" s="11"/>
      <c r="R1826" s="11"/>
      <c r="EZ1826" s="13"/>
      <c r="FA1826" s="13"/>
      <c r="FB1826" s="13"/>
      <c r="FC1826" s="13"/>
      <c r="FD1826" s="13"/>
      <c r="FE1826" s="13"/>
      <c r="FF1826" s="13"/>
      <c r="FG1826" s="13"/>
      <c r="FH1826" s="13"/>
      <c r="FI1826" s="13"/>
      <c r="FJ1826" s="13"/>
      <c r="FK1826" s="13"/>
      <c r="FL1826" s="13"/>
      <c r="FM1826" s="13"/>
      <c r="FN1826" s="13"/>
      <c r="FO1826" s="13"/>
      <c r="FP1826" s="13"/>
      <c r="FQ1826" s="13"/>
      <c r="FR1826" s="13"/>
      <c r="FS1826" s="13"/>
      <c r="FT1826" s="13"/>
      <c r="FU1826" s="13"/>
      <c r="FV1826" s="13"/>
      <c r="FW1826" s="13"/>
      <c r="FX1826" s="13"/>
      <c r="FY1826" s="13"/>
      <c r="FZ1826" s="13"/>
      <c r="GA1826" s="13"/>
      <c r="GB1826" s="13"/>
      <c r="GC1826" s="13"/>
      <c r="GD1826" s="13"/>
      <c r="GE1826" s="13"/>
    </row>
    <row r="1827" spans="1:187" x14ac:dyDescent="0.2">
      <c r="A1827" s="3"/>
      <c r="B1827" s="3"/>
      <c r="C1827" s="11"/>
      <c r="D1827" s="11"/>
      <c r="E1827" s="11"/>
      <c r="F1827" s="11"/>
      <c r="G1827" s="11"/>
      <c r="H1827" s="11"/>
      <c r="I1827" s="11"/>
      <c r="J1827" s="11"/>
      <c r="K1827" s="11"/>
      <c r="L1827" s="11"/>
      <c r="M1827" s="11"/>
      <c r="N1827" s="11"/>
      <c r="O1827" s="11"/>
      <c r="P1827" s="11"/>
      <c r="Q1827" s="11"/>
      <c r="R1827" s="11"/>
      <c r="EZ1827" s="14"/>
      <c r="FA1827" s="14"/>
      <c r="FB1827" s="14"/>
      <c r="FC1827" s="14"/>
      <c r="FD1827" s="14"/>
      <c r="FE1827" s="14"/>
      <c r="FF1827" s="14"/>
      <c r="FG1827" s="14"/>
      <c r="FH1827" s="14"/>
      <c r="FI1827" s="14"/>
      <c r="FJ1827" s="14"/>
      <c r="FK1827" s="14"/>
      <c r="FL1827" s="14"/>
      <c r="FM1827" s="14"/>
      <c r="FN1827" s="14"/>
      <c r="FO1827" s="14"/>
      <c r="FP1827" s="14"/>
      <c r="FQ1827" s="14"/>
      <c r="FR1827" s="14"/>
      <c r="FS1827" s="14"/>
      <c r="FT1827" s="14"/>
      <c r="FU1827" s="14"/>
      <c r="FV1827" s="14"/>
      <c r="FW1827" s="14"/>
      <c r="FX1827" s="14"/>
      <c r="FY1827" s="14"/>
      <c r="FZ1827" s="14"/>
      <c r="GA1827" s="14"/>
      <c r="GB1827" s="14"/>
      <c r="GC1827" s="14"/>
      <c r="GD1827" s="14"/>
      <c r="GE1827" s="14"/>
    </row>
    <row r="1828" spans="1:187" x14ac:dyDescent="0.2">
      <c r="A1828" s="3"/>
      <c r="B1828" s="3"/>
      <c r="C1828" s="11"/>
      <c r="D1828" s="11"/>
      <c r="E1828" s="11"/>
      <c r="F1828" s="11"/>
      <c r="G1828" s="11"/>
      <c r="H1828" s="11"/>
      <c r="I1828" s="11"/>
      <c r="J1828" s="11"/>
      <c r="K1828" s="11"/>
      <c r="L1828" s="11"/>
      <c r="M1828" s="11"/>
      <c r="N1828" s="11"/>
      <c r="O1828" s="11"/>
      <c r="P1828" s="11"/>
      <c r="Q1828" s="11"/>
      <c r="R1828" s="11"/>
      <c r="EZ1828" s="4"/>
      <c r="FA1828" s="4"/>
      <c r="FB1828" s="4"/>
      <c r="FC1828" s="4"/>
      <c r="FD1828" s="4"/>
      <c r="FE1828" s="4"/>
      <c r="FF1828" s="4"/>
      <c r="FG1828" s="4"/>
      <c r="FH1828" s="4"/>
      <c r="FI1828" s="4"/>
      <c r="FJ1828" s="4"/>
      <c r="FK1828" s="4"/>
      <c r="FL1828" s="4"/>
      <c r="FM1828" s="4"/>
      <c r="FN1828" s="4"/>
      <c r="FO1828" s="4"/>
      <c r="FP1828" s="4"/>
      <c r="FQ1828" s="4"/>
      <c r="FR1828" s="4"/>
      <c r="FS1828" s="4"/>
      <c r="FT1828" s="4"/>
      <c r="FU1828" s="4"/>
      <c r="FV1828" s="4"/>
      <c r="FW1828" s="4"/>
      <c r="FX1828" s="4"/>
      <c r="FY1828" s="4"/>
      <c r="FZ1828" s="4"/>
      <c r="GA1828" s="4"/>
      <c r="GB1828" s="4"/>
      <c r="GC1828" s="4"/>
      <c r="GD1828" s="4"/>
      <c r="GE1828" s="4"/>
    </row>
    <row r="1829" spans="1:187" x14ac:dyDescent="0.2">
      <c r="A1829" s="3"/>
      <c r="B1829" s="3"/>
      <c r="C1829" s="11"/>
      <c r="D1829" s="11"/>
      <c r="E1829" s="11"/>
      <c r="F1829" s="11"/>
      <c r="G1829" s="11"/>
      <c r="H1829" s="11"/>
      <c r="I1829" s="11"/>
      <c r="J1829" s="11"/>
      <c r="K1829" s="11"/>
      <c r="L1829" s="11"/>
      <c r="M1829" s="11"/>
      <c r="N1829" s="11"/>
      <c r="O1829" s="11"/>
      <c r="P1829" s="11"/>
      <c r="Q1829" s="11"/>
      <c r="R1829" s="11"/>
      <c r="EZ1829" s="4"/>
      <c r="FA1829" s="4"/>
      <c r="FB1829" s="4"/>
      <c r="FC1829" s="4"/>
      <c r="FD1829" s="4"/>
      <c r="FE1829" s="4"/>
      <c r="FF1829" s="4"/>
      <c r="FG1829" s="4"/>
      <c r="FH1829" s="4"/>
      <c r="FI1829" s="4"/>
      <c r="FJ1829" s="4"/>
      <c r="FK1829" s="4"/>
      <c r="FL1829" s="4"/>
      <c r="FM1829" s="4"/>
      <c r="FN1829" s="4"/>
      <c r="FO1829" s="4"/>
      <c r="FP1829" s="4"/>
      <c r="FQ1829" s="4"/>
      <c r="FR1829" s="4"/>
      <c r="FS1829" s="4"/>
      <c r="FT1829" s="4"/>
      <c r="FU1829" s="4"/>
      <c r="FV1829" s="4"/>
      <c r="FW1829" s="4"/>
      <c r="FX1829" s="4"/>
      <c r="FY1829" s="4"/>
      <c r="FZ1829" s="4"/>
      <c r="GA1829" s="4"/>
      <c r="GB1829" s="4"/>
      <c r="GC1829" s="4"/>
      <c r="GD1829" s="4"/>
      <c r="GE1829" s="4"/>
    </row>
    <row r="1830" spans="1:187" x14ac:dyDescent="0.2">
      <c r="A1830" s="3"/>
      <c r="B1830" s="3"/>
      <c r="C1830" s="11"/>
      <c r="D1830" s="11"/>
      <c r="E1830" s="11"/>
      <c r="F1830" s="11"/>
      <c r="G1830" s="11"/>
      <c r="H1830" s="11"/>
      <c r="I1830" s="11"/>
      <c r="J1830" s="11"/>
      <c r="K1830" s="11"/>
      <c r="L1830" s="11"/>
      <c r="M1830" s="11"/>
      <c r="N1830" s="11"/>
      <c r="O1830" s="11"/>
      <c r="P1830" s="11"/>
      <c r="Q1830" s="11"/>
      <c r="R1830" s="11"/>
      <c r="EZ1830" s="13"/>
      <c r="FA1830" s="13"/>
      <c r="FB1830" s="13"/>
      <c r="FC1830" s="13"/>
      <c r="FD1830" s="13"/>
      <c r="FE1830" s="13"/>
      <c r="FF1830" s="13"/>
      <c r="FG1830" s="13"/>
      <c r="FH1830" s="13"/>
      <c r="FI1830" s="13"/>
      <c r="FJ1830" s="13"/>
      <c r="FK1830" s="13"/>
      <c r="FL1830" s="13"/>
      <c r="FM1830" s="13"/>
      <c r="FN1830" s="13"/>
      <c r="FO1830" s="13"/>
      <c r="FP1830" s="13"/>
      <c r="FQ1830" s="13"/>
      <c r="FR1830" s="13"/>
      <c r="FS1830" s="13"/>
      <c r="FT1830" s="13"/>
      <c r="FU1830" s="13"/>
      <c r="FV1830" s="13"/>
      <c r="FW1830" s="13"/>
      <c r="FX1830" s="13"/>
      <c r="FY1830" s="13"/>
      <c r="FZ1830" s="13"/>
      <c r="GA1830" s="13"/>
      <c r="GB1830" s="13"/>
      <c r="GC1830" s="13"/>
      <c r="GD1830" s="13"/>
      <c r="GE1830" s="13"/>
    </row>
    <row r="1831" spans="1:187" x14ac:dyDescent="0.2">
      <c r="A1831" s="3"/>
      <c r="B1831" s="3"/>
      <c r="C1831" s="11"/>
      <c r="D1831" s="11"/>
      <c r="E1831" s="11"/>
      <c r="F1831" s="11"/>
      <c r="G1831" s="11"/>
      <c r="H1831" s="11"/>
      <c r="I1831" s="11"/>
      <c r="J1831" s="11"/>
      <c r="K1831" s="11"/>
      <c r="L1831" s="11"/>
      <c r="M1831" s="11"/>
      <c r="N1831" s="11"/>
      <c r="O1831" s="11"/>
      <c r="P1831" s="11"/>
      <c r="Q1831" s="11"/>
      <c r="R1831" s="11"/>
      <c r="EZ1831" s="14"/>
      <c r="FA1831" s="14"/>
      <c r="FB1831" s="14"/>
      <c r="FC1831" s="14"/>
      <c r="FD1831" s="14"/>
      <c r="FE1831" s="14"/>
      <c r="FF1831" s="14"/>
      <c r="FG1831" s="14"/>
      <c r="FH1831" s="14"/>
      <c r="FI1831" s="14"/>
      <c r="FJ1831" s="14"/>
      <c r="FK1831" s="14"/>
      <c r="FL1831" s="14"/>
      <c r="FM1831" s="14"/>
      <c r="FN1831" s="14"/>
      <c r="FO1831" s="14"/>
      <c r="FP1831" s="14"/>
      <c r="FQ1831" s="14"/>
      <c r="FR1831" s="14"/>
      <c r="FS1831" s="14"/>
      <c r="FT1831" s="14"/>
      <c r="FU1831" s="14"/>
      <c r="FV1831" s="14"/>
      <c r="FW1831" s="14"/>
      <c r="FX1831" s="14"/>
      <c r="FY1831" s="14"/>
      <c r="FZ1831" s="14"/>
      <c r="GA1831" s="14"/>
      <c r="GB1831" s="14"/>
      <c r="GC1831" s="14"/>
      <c r="GD1831" s="14"/>
      <c r="GE1831" s="14"/>
    </row>
    <row r="1832" spans="1:187" x14ac:dyDescent="0.2">
      <c r="A1832" s="3"/>
      <c r="B1832" s="3"/>
      <c r="C1832" s="11"/>
      <c r="D1832" s="11"/>
      <c r="E1832" s="11"/>
      <c r="F1832" s="11"/>
      <c r="G1832" s="11"/>
      <c r="H1832" s="11"/>
      <c r="I1832" s="11"/>
      <c r="J1832" s="11"/>
      <c r="K1832" s="11"/>
      <c r="L1832" s="11"/>
      <c r="M1832" s="11"/>
      <c r="N1832" s="11"/>
      <c r="O1832" s="11"/>
      <c r="P1832" s="11"/>
      <c r="Q1832" s="11"/>
      <c r="R1832" s="11"/>
      <c r="EZ1832" s="4"/>
      <c r="FA1832" s="4"/>
      <c r="FB1832" s="4"/>
      <c r="FC1832" s="4"/>
      <c r="FD1832" s="4"/>
      <c r="FE1832" s="4"/>
      <c r="FF1832" s="4"/>
      <c r="FG1832" s="4"/>
      <c r="FH1832" s="4"/>
      <c r="FI1832" s="4"/>
      <c r="FJ1832" s="4"/>
      <c r="FK1832" s="4"/>
      <c r="FL1832" s="4"/>
      <c r="FM1832" s="4"/>
      <c r="FN1832" s="4"/>
      <c r="FO1832" s="4"/>
      <c r="FP1832" s="4"/>
      <c r="FQ1832" s="4"/>
      <c r="FR1832" s="4"/>
      <c r="FS1832" s="4"/>
      <c r="FT1832" s="4"/>
      <c r="FU1832" s="4"/>
      <c r="FV1832" s="4"/>
      <c r="FW1832" s="4"/>
      <c r="FX1832" s="4"/>
      <c r="FY1832" s="4"/>
      <c r="FZ1832" s="4"/>
      <c r="GA1832" s="4"/>
      <c r="GB1832" s="4"/>
      <c r="GC1832" s="4"/>
      <c r="GD1832" s="4"/>
      <c r="GE1832" s="4"/>
    </row>
    <row r="1833" spans="1:187" x14ac:dyDescent="0.2">
      <c r="A1833" s="3"/>
      <c r="B1833" s="3"/>
      <c r="C1833" s="11"/>
      <c r="D1833" s="11"/>
      <c r="E1833" s="11"/>
      <c r="F1833" s="11"/>
      <c r="G1833" s="11"/>
      <c r="H1833" s="11"/>
      <c r="I1833" s="11"/>
      <c r="J1833" s="11"/>
      <c r="K1833" s="11"/>
      <c r="L1833" s="11"/>
      <c r="M1833" s="11"/>
      <c r="N1833" s="11"/>
      <c r="O1833" s="11"/>
      <c r="P1833" s="11"/>
      <c r="Q1833" s="11"/>
      <c r="R1833" s="11"/>
      <c r="EZ1833" s="4"/>
      <c r="FA1833" s="4"/>
      <c r="FB1833" s="4"/>
      <c r="FC1833" s="4"/>
      <c r="FD1833" s="4"/>
      <c r="FE1833" s="4"/>
      <c r="FF1833" s="4"/>
      <c r="FG1833" s="4"/>
      <c r="FH1833" s="4"/>
      <c r="FI1833" s="4"/>
      <c r="FJ1833" s="4"/>
      <c r="FK1833" s="4"/>
      <c r="FL1833" s="4"/>
      <c r="FM1833" s="4"/>
      <c r="FN1833" s="4"/>
      <c r="FO1833" s="4"/>
      <c r="FP1833" s="4"/>
      <c r="FQ1833" s="4"/>
      <c r="FR1833" s="4"/>
      <c r="FS1833" s="4"/>
      <c r="FT1833" s="4"/>
      <c r="FU1833" s="4"/>
      <c r="FV1833" s="4"/>
      <c r="FW1833" s="4"/>
      <c r="FX1833" s="4"/>
      <c r="FY1833" s="4"/>
      <c r="FZ1833" s="4"/>
      <c r="GA1833" s="4"/>
      <c r="GB1833" s="4"/>
      <c r="GC1833" s="4"/>
      <c r="GD1833" s="4"/>
      <c r="GE1833" s="4"/>
    </row>
    <row r="1834" spans="1:187" x14ac:dyDescent="0.2">
      <c r="A1834" s="3"/>
      <c r="B1834" s="3"/>
      <c r="C1834" s="11"/>
      <c r="D1834" s="11"/>
      <c r="E1834" s="11"/>
      <c r="F1834" s="11"/>
      <c r="G1834" s="11"/>
      <c r="H1834" s="11"/>
      <c r="I1834" s="11"/>
      <c r="J1834" s="11"/>
      <c r="K1834" s="11"/>
      <c r="L1834" s="11"/>
      <c r="M1834" s="11"/>
      <c r="N1834" s="11"/>
      <c r="O1834" s="11"/>
      <c r="P1834" s="11"/>
      <c r="Q1834" s="11"/>
      <c r="R1834" s="11"/>
      <c r="EZ1834" s="13"/>
      <c r="FA1834" s="13"/>
      <c r="FB1834" s="13"/>
      <c r="FC1834" s="13"/>
      <c r="FD1834" s="13"/>
      <c r="FE1834" s="13"/>
      <c r="FF1834" s="13"/>
      <c r="FG1834" s="13"/>
      <c r="FH1834" s="13"/>
      <c r="FI1834" s="13"/>
      <c r="FJ1834" s="13"/>
      <c r="FK1834" s="13"/>
      <c r="FL1834" s="13"/>
      <c r="FM1834" s="13"/>
      <c r="FN1834" s="13"/>
      <c r="FO1834" s="13"/>
      <c r="FP1834" s="13"/>
      <c r="FQ1834" s="13"/>
      <c r="FR1834" s="13"/>
      <c r="FS1834" s="13"/>
      <c r="FT1834" s="13"/>
      <c r="FU1834" s="13"/>
      <c r="FV1834" s="13"/>
      <c r="FW1834" s="13"/>
      <c r="FX1834" s="13"/>
      <c r="FY1834" s="13"/>
      <c r="FZ1834" s="13"/>
      <c r="GA1834" s="13"/>
      <c r="GB1834" s="13"/>
      <c r="GC1834" s="13"/>
      <c r="GD1834" s="13"/>
      <c r="GE1834" s="13"/>
    </row>
    <row r="1835" spans="1:187" x14ac:dyDescent="0.2">
      <c r="A1835" s="3"/>
      <c r="B1835" s="3"/>
      <c r="C1835" s="11"/>
      <c r="D1835" s="11"/>
      <c r="E1835" s="11"/>
      <c r="F1835" s="11"/>
      <c r="G1835" s="11"/>
      <c r="H1835" s="11"/>
      <c r="I1835" s="11"/>
      <c r="J1835" s="11"/>
      <c r="K1835" s="11"/>
      <c r="L1835" s="11"/>
      <c r="M1835" s="11"/>
      <c r="N1835" s="11"/>
      <c r="O1835" s="11"/>
      <c r="P1835" s="11"/>
      <c r="Q1835" s="11"/>
      <c r="R1835" s="11"/>
      <c r="EZ1835" s="14"/>
      <c r="FA1835" s="14"/>
      <c r="FB1835" s="14"/>
      <c r="FC1835" s="14"/>
      <c r="FD1835" s="14"/>
      <c r="FE1835" s="14"/>
      <c r="FF1835" s="14"/>
      <c r="FG1835" s="14"/>
      <c r="FH1835" s="14"/>
      <c r="FI1835" s="14"/>
      <c r="FJ1835" s="14"/>
      <c r="FK1835" s="14"/>
      <c r="FL1835" s="14"/>
      <c r="FM1835" s="14"/>
      <c r="FN1835" s="14"/>
      <c r="FO1835" s="14"/>
      <c r="FP1835" s="14"/>
      <c r="FQ1835" s="14"/>
      <c r="FR1835" s="14"/>
      <c r="FS1835" s="14"/>
      <c r="FT1835" s="14"/>
      <c r="FU1835" s="14"/>
      <c r="FV1835" s="14"/>
      <c r="FW1835" s="14"/>
      <c r="FX1835" s="14"/>
      <c r="FY1835" s="14"/>
      <c r="FZ1835" s="14"/>
      <c r="GA1835" s="14"/>
      <c r="GB1835" s="14"/>
      <c r="GC1835" s="14"/>
      <c r="GD1835" s="14"/>
      <c r="GE1835" s="14"/>
    </row>
    <row r="1836" spans="1:187" x14ac:dyDescent="0.2">
      <c r="A1836" s="3"/>
      <c r="B1836" s="3"/>
      <c r="C1836" s="11"/>
      <c r="D1836" s="11"/>
      <c r="E1836" s="11"/>
      <c r="F1836" s="11"/>
      <c r="G1836" s="11"/>
      <c r="H1836" s="11"/>
      <c r="I1836" s="11"/>
      <c r="J1836" s="11"/>
      <c r="K1836" s="11"/>
      <c r="L1836" s="11"/>
      <c r="M1836" s="11"/>
      <c r="N1836" s="11"/>
      <c r="O1836" s="11"/>
      <c r="P1836" s="11"/>
      <c r="Q1836" s="11"/>
      <c r="R1836" s="11"/>
      <c r="EZ1836" s="4"/>
      <c r="FA1836" s="4"/>
      <c r="FB1836" s="4"/>
      <c r="FC1836" s="4"/>
      <c r="FD1836" s="4"/>
      <c r="FE1836" s="4"/>
      <c r="FF1836" s="4"/>
      <c r="FG1836" s="4"/>
      <c r="FH1836" s="4"/>
      <c r="FI1836" s="4"/>
      <c r="FJ1836" s="4"/>
      <c r="FK1836" s="4"/>
      <c r="FL1836" s="4"/>
      <c r="FM1836" s="4"/>
      <c r="FN1836" s="4"/>
      <c r="FO1836" s="4"/>
      <c r="FP1836" s="4"/>
      <c r="FQ1836" s="4"/>
      <c r="FR1836" s="4"/>
      <c r="FS1836" s="4"/>
      <c r="FT1836" s="4"/>
      <c r="FU1836" s="4"/>
      <c r="FV1836" s="4"/>
      <c r="FW1836" s="4"/>
      <c r="FX1836" s="4"/>
      <c r="FY1836" s="4"/>
      <c r="FZ1836" s="4"/>
      <c r="GA1836" s="4"/>
      <c r="GB1836" s="4"/>
      <c r="GC1836" s="4"/>
      <c r="GD1836" s="4"/>
      <c r="GE1836" s="4"/>
    </row>
    <row r="1837" spans="1:187" x14ac:dyDescent="0.2">
      <c r="A1837" s="3"/>
      <c r="B1837" s="3"/>
      <c r="C1837" s="11"/>
      <c r="D1837" s="11"/>
      <c r="E1837" s="11"/>
      <c r="F1837" s="11"/>
      <c r="G1837" s="11"/>
      <c r="H1837" s="11"/>
      <c r="I1837" s="11"/>
      <c r="J1837" s="11"/>
      <c r="K1837" s="11"/>
      <c r="L1837" s="11"/>
      <c r="M1837" s="11"/>
      <c r="N1837" s="11"/>
      <c r="O1837" s="11"/>
      <c r="P1837" s="11"/>
      <c r="Q1837" s="11"/>
      <c r="R1837" s="11"/>
      <c r="EZ1837" s="4"/>
      <c r="FA1837" s="4"/>
      <c r="FB1837" s="4"/>
      <c r="FC1837" s="4"/>
      <c r="FD1837" s="4"/>
      <c r="FE1837" s="4"/>
      <c r="FF1837" s="4"/>
      <c r="FG1837" s="4"/>
      <c r="FH1837" s="4"/>
      <c r="FI1837" s="4"/>
      <c r="FJ1837" s="4"/>
      <c r="FK1837" s="4"/>
      <c r="FL1837" s="4"/>
      <c r="FM1837" s="4"/>
      <c r="FN1837" s="4"/>
      <c r="FO1837" s="4"/>
      <c r="FP1837" s="4"/>
      <c r="FQ1837" s="4"/>
      <c r="FR1837" s="4"/>
      <c r="FS1837" s="4"/>
      <c r="FT1837" s="4"/>
      <c r="FU1837" s="4"/>
      <c r="FV1837" s="4"/>
      <c r="FW1837" s="4"/>
      <c r="FX1837" s="4"/>
      <c r="FY1837" s="4"/>
      <c r="FZ1837" s="4"/>
      <c r="GA1837" s="4"/>
      <c r="GB1837" s="4"/>
      <c r="GC1837" s="4"/>
      <c r="GD1837" s="4"/>
      <c r="GE1837" s="4"/>
    </row>
    <row r="1838" spans="1:187" x14ac:dyDescent="0.2">
      <c r="A1838" s="3"/>
      <c r="B1838" s="3"/>
      <c r="C1838" s="11"/>
      <c r="D1838" s="11"/>
      <c r="E1838" s="11"/>
      <c r="F1838" s="11"/>
      <c r="G1838" s="11"/>
      <c r="H1838" s="11"/>
      <c r="I1838" s="11"/>
      <c r="J1838" s="11"/>
      <c r="K1838" s="11"/>
      <c r="L1838" s="11"/>
      <c r="M1838" s="11"/>
      <c r="N1838" s="11"/>
      <c r="O1838" s="11"/>
      <c r="P1838" s="11"/>
      <c r="Q1838" s="11"/>
      <c r="R1838" s="11"/>
      <c r="EZ1838" s="13"/>
      <c r="FA1838" s="13"/>
      <c r="FB1838" s="13"/>
      <c r="FC1838" s="13"/>
      <c r="FD1838" s="13"/>
      <c r="FE1838" s="13"/>
      <c r="FF1838" s="13"/>
      <c r="FG1838" s="13"/>
      <c r="FH1838" s="13"/>
      <c r="FI1838" s="13"/>
      <c r="FJ1838" s="13"/>
      <c r="FK1838" s="13"/>
      <c r="FL1838" s="13"/>
      <c r="FM1838" s="13"/>
      <c r="FN1838" s="13"/>
      <c r="FO1838" s="13"/>
      <c r="FP1838" s="13"/>
      <c r="FQ1838" s="13"/>
      <c r="FR1838" s="13"/>
      <c r="FS1838" s="13"/>
      <c r="FT1838" s="13"/>
      <c r="FU1838" s="13"/>
      <c r="FV1838" s="13"/>
      <c r="FW1838" s="13"/>
      <c r="FX1838" s="13"/>
      <c r="FY1838" s="13"/>
      <c r="FZ1838" s="13"/>
      <c r="GA1838" s="13"/>
      <c r="GB1838" s="13"/>
      <c r="GC1838" s="13"/>
      <c r="GD1838" s="13"/>
      <c r="GE1838" s="13"/>
    </row>
    <row r="1839" spans="1:187" x14ac:dyDescent="0.2">
      <c r="A1839" s="3"/>
      <c r="B1839" s="3"/>
      <c r="C1839" s="11"/>
      <c r="D1839" s="11"/>
      <c r="E1839" s="11"/>
      <c r="F1839" s="11"/>
      <c r="G1839" s="11"/>
      <c r="H1839" s="11"/>
      <c r="I1839" s="11"/>
      <c r="J1839" s="11"/>
      <c r="K1839" s="11"/>
      <c r="L1839" s="11"/>
      <c r="M1839" s="11"/>
      <c r="N1839" s="11"/>
      <c r="O1839" s="11"/>
      <c r="P1839" s="11"/>
      <c r="Q1839" s="11"/>
      <c r="R1839" s="11"/>
      <c r="EZ1839" s="14"/>
      <c r="FA1839" s="14"/>
      <c r="FB1839" s="14"/>
      <c r="FC1839" s="14"/>
      <c r="FD1839" s="14"/>
      <c r="FE1839" s="14"/>
      <c r="FF1839" s="14"/>
      <c r="FG1839" s="14"/>
      <c r="FH1839" s="14"/>
      <c r="FI1839" s="14"/>
      <c r="FJ1839" s="14"/>
      <c r="FK1839" s="14"/>
      <c r="FL1839" s="14"/>
      <c r="FM1839" s="14"/>
      <c r="FN1839" s="14"/>
      <c r="FO1839" s="14"/>
      <c r="FP1839" s="14"/>
      <c r="FQ1839" s="14"/>
      <c r="FR1839" s="14"/>
      <c r="FS1839" s="14"/>
      <c r="FT1839" s="14"/>
      <c r="FU1839" s="14"/>
      <c r="FV1839" s="14"/>
      <c r="FW1839" s="14"/>
      <c r="FX1839" s="14"/>
      <c r="FY1839" s="14"/>
      <c r="FZ1839" s="14"/>
      <c r="GA1839" s="14"/>
      <c r="GB1839" s="14"/>
      <c r="GC1839" s="14"/>
      <c r="GD1839" s="14"/>
      <c r="GE1839" s="14"/>
    </row>
    <row r="1840" spans="1:187" x14ac:dyDescent="0.2">
      <c r="A1840" s="3"/>
      <c r="B1840" s="3"/>
      <c r="C1840" s="11"/>
      <c r="D1840" s="11"/>
      <c r="E1840" s="11"/>
      <c r="F1840" s="11"/>
      <c r="G1840" s="11"/>
      <c r="H1840" s="11"/>
      <c r="I1840" s="11"/>
      <c r="J1840" s="11"/>
      <c r="K1840" s="11"/>
      <c r="L1840" s="11"/>
      <c r="M1840" s="11"/>
      <c r="N1840" s="11"/>
      <c r="O1840" s="11"/>
      <c r="P1840" s="11"/>
      <c r="Q1840" s="11"/>
      <c r="R1840" s="11"/>
      <c r="EZ1840" s="4"/>
      <c r="FA1840" s="4"/>
      <c r="FB1840" s="4"/>
      <c r="FC1840" s="4"/>
      <c r="FD1840" s="4"/>
      <c r="FE1840" s="4"/>
      <c r="FF1840" s="4"/>
      <c r="FG1840" s="4"/>
      <c r="FH1840" s="4"/>
      <c r="FI1840" s="4"/>
      <c r="FJ1840" s="4"/>
      <c r="FK1840" s="4"/>
      <c r="FL1840" s="4"/>
      <c r="FM1840" s="4"/>
      <c r="FN1840" s="4"/>
      <c r="FO1840" s="4"/>
      <c r="FP1840" s="4"/>
      <c r="FQ1840" s="4"/>
      <c r="FR1840" s="4"/>
      <c r="FS1840" s="4"/>
      <c r="FT1840" s="4"/>
      <c r="FU1840" s="4"/>
      <c r="FV1840" s="4"/>
      <c r="FW1840" s="4"/>
      <c r="FX1840" s="4"/>
      <c r="FY1840" s="4"/>
      <c r="FZ1840" s="4"/>
      <c r="GA1840" s="4"/>
      <c r="GB1840" s="4"/>
      <c r="GC1840" s="4"/>
      <c r="GD1840" s="4"/>
      <c r="GE1840" s="4"/>
    </row>
    <row r="1841" spans="1:187" x14ac:dyDescent="0.2">
      <c r="A1841" s="3"/>
      <c r="B1841" s="3"/>
      <c r="C1841" s="11"/>
      <c r="D1841" s="11"/>
      <c r="E1841" s="11"/>
      <c r="F1841" s="11"/>
      <c r="G1841" s="11"/>
      <c r="H1841" s="11"/>
      <c r="I1841" s="11"/>
      <c r="J1841" s="11"/>
      <c r="K1841" s="11"/>
      <c r="L1841" s="11"/>
      <c r="M1841" s="11"/>
      <c r="N1841" s="11"/>
      <c r="O1841" s="11"/>
      <c r="P1841" s="11"/>
      <c r="Q1841" s="11"/>
      <c r="R1841" s="11"/>
      <c r="EZ1841" s="4"/>
      <c r="FA1841" s="4"/>
      <c r="FB1841" s="4"/>
      <c r="FC1841" s="4"/>
      <c r="FD1841" s="4"/>
      <c r="FE1841" s="4"/>
      <c r="FF1841" s="4"/>
      <c r="FG1841" s="4"/>
      <c r="FH1841" s="4"/>
      <c r="FI1841" s="4"/>
      <c r="FJ1841" s="4"/>
      <c r="FK1841" s="4"/>
      <c r="FL1841" s="4"/>
      <c r="FM1841" s="4"/>
      <c r="FN1841" s="4"/>
      <c r="FO1841" s="4"/>
      <c r="FP1841" s="4"/>
      <c r="FQ1841" s="4"/>
      <c r="FR1841" s="4"/>
      <c r="FS1841" s="4"/>
      <c r="FT1841" s="4"/>
      <c r="FU1841" s="4"/>
      <c r="FV1841" s="4"/>
      <c r="FW1841" s="4"/>
      <c r="FX1841" s="4"/>
      <c r="FY1841" s="4"/>
      <c r="FZ1841" s="4"/>
      <c r="GA1841" s="4"/>
      <c r="GB1841" s="4"/>
      <c r="GC1841" s="4"/>
      <c r="GD1841" s="4"/>
      <c r="GE1841" s="4"/>
    </row>
    <row r="1842" spans="1:187" x14ac:dyDescent="0.2">
      <c r="A1842" s="3"/>
      <c r="B1842" s="3"/>
      <c r="C1842" s="11"/>
      <c r="D1842" s="11"/>
      <c r="E1842" s="11"/>
      <c r="F1842" s="11"/>
      <c r="G1842" s="11"/>
      <c r="H1842" s="11"/>
      <c r="I1842" s="11"/>
      <c r="J1842" s="11"/>
      <c r="K1842" s="11"/>
      <c r="L1842" s="11"/>
      <c r="M1842" s="11"/>
      <c r="N1842" s="11"/>
      <c r="O1842" s="11"/>
      <c r="P1842" s="11"/>
      <c r="Q1842" s="11"/>
      <c r="R1842" s="11"/>
      <c r="EZ1842" s="13"/>
      <c r="FA1842" s="13"/>
      <c r="FB1842" s="13"/>
      <c r="FC1842" s="13"/>
      <c r="FD1842" s="13"/>
      <c r="FE1842" s="13"/>
      <c r="FF1842" s="13"/>
      <c r="FG1842" s="13"/>
      <c r="FH1842" s="13"/>
      <c r="FI1842" s="13"/>
      <c r="FJ1842" s="13"/>
      <c r="FK1842" s="13"/>
      <c r="FL1842" s="13"/>
      <c r="FM1842" s="13"/>
      <c r="FN1842" s="13"/>
      <c r="FO1842" s="13"/>
      <c r="FP1842" s="13"/>
      <c r="FQ1842" s="13"/>
      <c r="FR1842" s="13"/>
      <c r="FS1842" s="13"/>
      <c r="FT1842" s="13"/>
      <c r="FU1842" s="13"/>
      <c r="FV1842" s="13"/>
      <c r="FW1842" s="13"/>
      <c r="FX1842" s="13"/>
      <c r="FY1842" s="13"/>
      <c r="FZ1842" s="13"/>
      <c r="GA1842" s="13"/>
      <c r="GB1842" s="13"/>
      <c r="GC1842" s="13"/>
      <c r="GD1842" s="13"/>
      <c r="GE1842" s="13"/>
    </row>
    <row r="1843" spans="1:187" x14ac:dyDescent="0.2">
      <c r="A1843" s="3"/>
      <c r="B1843" s="3"/>
      <c r="C1843" s="11"/>
      <c r="D1843" s="11"/>
      <c r="E1843" s="11"/>
      <c r="F1843" s="11"/>
      <c r="G1843" s="11"/>
      <c r="H1843" s="11"/>
      <c r="I1843" s="11"/>
      <c r="J1843" s="11"/>
      <c r="K1843" s="11"/>
      <c r="L1843" s="11"/>
      <c r="M1843" s="11"/>
      <c r="N1843" s="11"/>
      <c r="O1843" s="11"/>
      <c r="P1843" s="11"/>
      <c r="Q1843" s="11"/>
      <c r="R1843" s="11"/>
      <c r="EZ1843" s="14"/>
      <c r="FA1843" s="14"/>
      <c r="FB1843" s="14"/>
      <c r="FC1843" s="14"/>
      <c r="FD1843" s="14"/>
      <c r="FE1843" s="14"/>
      <c r="FF1843" s="14"/>
      <c r="FG1843" s="14"/>
      <c r="FH1843" s="14"/>
      <c r="FI1843" s="14"/>
      <c r="FJ1843" s="14"/>
      <c r="FK1843" s="14"/>
      <c r="FL1843" s="14"/>
      <c r="FM1843" s="14"/>
      <c r="FN1843" s="14"/>
      <c r="FO1843" s="14"/>
      <c r="FP1843" s="14"/>
      <c r="FQ1843" s="14"/>
      <c r="FR1843" s="14"/>
      <c r="FS1843" s="14"/>
      <c r="FT1843" s="14"/>
      <c r="FU1843" s="14"/>
      <c r="FV1843" s="14"/>
      <c r="FW1843" s="14"/>
      <c r="FX1843" s="14"/>
      <c r="FY1843" s="14"/>
      <c r="FZ1843" s="14"/>
      <c r="GA1843" s="14"/>
      <c r="GB1843" s="14"/>
      <c r="GC1843" s="14"/>
      <c r="GD1843" s="14"/>
      <c r="GE1843" s="14"/>
    </row>
    <row r="1844" spans="1:187" x14ac:dyDescent="0.2">
      <c r="A1844" s="3"/>
      <c r="B1844" s="3"/>
      <c r="C1844" s="11"/>
      <c r="D1844" s="11"/>
      <c r="E1844" s="11"/>
      <c r="F1844" s="11"/>
      <c r="G1844" s="11"/>
      <c r="H1844" s="11"/>
      <c r="I1844" s="11"/>
      <c r="J1844" s="11"/>
      <c r="K1844" s="11"/>
      <c r="L1844" s="11"/>
      <c r="M1844" s="11"/>
      <c r="N1844" s="11"/>
      <c r="O1844" s="11"/>
      <c r="P1844" s="11"/>
      <c r="Q1844" s="11"/>
      <c r="R1844" s="11"/>
      <c r="EZ1844" s="4"/>
      <c r="FA1844" s="4"/>
      <c r="FB1844" s="4"/>
      <c r="FC1844" s="4"/>
      <c r="FD1844" s="4"/>
      <c r="FE1844" s="4"/>
      <c r="FF1844" s="4"/>
      <c r="FG1844" s="4"/>
      <c r="FH1844" s="4"/>
      <c r="FI1844" s="4"/>
      <c r="FJ1844" s="4"/>
      <c r="FK1844" s="4"/>
      <c r="FL1844" s="4"/>
      <c r="FM1844" s="4"/>
      <c r="FN1844" s="4"/>
      <c r="FO1844" s="4"/>
      <c r="FP1844" s="4"/>
      <c r="FQ1844" s="4"/>
      <c r="FR1844" s="4"/>
      <c r="FS1844" s="4"/>
      <c r="FT1844" s="4"/>
      <c r="FU1844" s="4"/>
      <c r="FV1844" s="4"/>
      <c r="FW1844" s="4"/>
      <c r="FX1844" s="4"/>
      <c r="FY1844" s="4"/>
      <c r="FZ1844" s="4"/>
      <c r="GA1844" s="4"/>
      <c r="GB1844" s="4"/>
      <c r="GC1844" s="4"/>
      <c r="GD1844" s="4"/>
      <c r="GE1844" s="4"/>
    </row>
    <row r="1845" spans="1:187" x14ac:dyDescent="0.2">
      <c r="A1845" s="3"/>
      <c r="B1845" s="3"/>
      <c r="C1845" s="11"/>
      <c r="D1845" s="11"/>
      <c r="E1845" s="11"/>
      <c r="F1845" s="11"/>
      <c r="G1845" s="11"/>
      <c r="H1845" s="11"/>
      <c r="I1845" s="11"/>
      <c r="J1845" s="11"/>
      <c r="K1845" s="11"/>
      <c r="L1845" s="11"/>
      <c r="M1845" s="11"/>
      <c r="N1845" s="11"/>
      <c r="O1845" s="11"/>
      <c r="P1845" s="11"/>
      <c r="Q1845" s="11"/>
      <c r="R1845" s="11"/>
      <c r="EZ1845" s="4"/>
      <c r="FA1845" s="4"/>
      <c r="FB1845" s="4"/>
      <c r="FC1845" s="4"/>
      <c r="FD1845" s="4"/>
      <c r="FE1845" s="4"/>
      <c r="FF1845" s="4"/>
      <c r="FG1845" s="4"/>
      <c r="FH1845" s="4"/>
      <c r="FI1845" s="4"/>
      <c r="FJ1845" s="4"/>
      <c r="FK1845" s="4"/>
      <c r="FL1845" s="4"/>
      <c r="FM1845" s="4"/>
      <c r="FN1845" s="4"/>
      <c r="FO1845" s="4"/>
      <c r="FP1845" s="4"/>
      <c r="FQ1845" s="4"/>
      <c r="FR1845" s="4"/>
      <c r="FS1845" s="4"/>
      <c r="FT1845" s="4"/>
      <c r="FU1845" s="4"/>
      <c r="FV1845" s="4"/>
      <c r="FW1845" s="4"/>
      <c r="FX1845" s="4"/>
      <c r="FY1845" s="4"/>
      <c r="FZ1845" s="4"/>
      <c r="GA1845" s="4"/>
      <c r="GB1845" s="4"/>
      <c r="GC1845" s="4"/>
      <c r="GD1845" s="4"/>
      <c r="GE1845" s="4"/>
    </row>
    <row r="1846" spans="1:187" x14ac:dyDescent="0.2">
      <c r="A1846" s="3"/>
      <c r="B1846" s="3"/>
      <c r="C1846" s="11"/>
      <c r="D1846" s="11"/>
      <c r="E1846" s="11"/>
      <c r="F1846" s="11"/>
      <c r="G1846" s="11"/>
      <c r="H1846" s="11"/>
      <c r="I1846" s="11"/>
      <c r="J1846" s="11"/>
      <c r="K1846" s="11"/>
      <c r="L1846" s="11"/>
      <c r="M1846" s="11"/>
      <c r="N1846" s="11"/>
      <c r="O1846" s="11"/>
      <c r="P1846" s="11"/>
      <c r="Q1846" s="11"/>
      <c r="R1846" s="11"/>
      <c r="EZ1846" s="13"/>
      <c r="FA1846" s="13"/>
      <c r="FB1846" s="13"/>
      <c r="FC1846" s="13"/>
      <c r="FD1846" s="13"/>
      <c r="FE1846" s="13"/>
      <c r="FF1846" s="13"/>
      <c r="FG1846" s="13"/>
      <c r="FH1846" s="13"/>
      <c r="FI1846" s="13"/>
      <c r="FJ1846" s="13"/>
      <c r="FK1846" s="13"/>
      <c r="FL1846" s="13"/>
      <c r="FM1846" s="13"/>
      <c r="FN1846" s="13"/>
      <c r="FO1846" s="13"/>
      <c r="FP1846" s="13"/>
      <c r="FQ1846" s="13"/>
      <c r="FR1846" s="13"/>
      <c r="FS1846" s="13"/>
      <c r="FT1846" s="13"/>
      <c r="FU1846" s="13"/>
      <c r="FV1846" s="13"/>
      <c r="FW1846" s="13"/>
      <c r="FX1846" s="13"/>
      <c r="FY1846" s="13"/>
      <c r="FZ1846" s="13"/>
      <c r="GA1846" s="13"/>
      <c r="GB1846" s="13"/>
      <c r="GC1846" s="13"/>
      <c r="GD1846" s="13"/>
      <c r="GE1846" s="13"/>
    </row>
    <row r="1847" spans="1:187" x14ac:dyDescent="0.2">
      <c r="A1847" s="3"/>
      <c r="B1847" s="3"/>
      <c r="C1847" s="11"/>
      <c r="D1847" s="11"/>
      <c r="E1847" s="11"/>
      <c r="F1847" s="11"/>
      <c r="G1847" s="11"/>
      <c r="H1847" s="11"/>
      <c r="I1847" s="11"/>
      <c r="J1847" s="11"/>
      <c r="K1847" s="11"/>
      <c r="L1847" s="11"/>
      <c r="M1847" s="11"/>
      <c r="N1847" s="11"/>
      <c r="O1847" s="11"/>
      <c r="P1847" s="11"/>
      <c r="Q1847" s="11"/>
      <c r="R1847" s="11"/>
      <c r="EZ1847" s="14"/>
      <c r="FA1847" s="14"/>
      <c r="FB1847" s="14"/>
      <c r="FC1847" s="14"/>
      <c r="FD1847" s="14"/>
      <c r="FE1847" s="14"/>
      <c r="FF1847" s="14"/>
      <c r="FG1847" s="14"/>
      <c r="FH1847" s="14"/>
      <c r="FI1847" s="14"/>
      <c r="FJ1847" s="14"/>
      <c r="FK1847" s="14"/>
      <c r="FL1847" s="14"/>
      <c r="FM1847" s="14"/>
      <c r="FN1847" s="14"/>
      <c r="FO1847" s="14"/>
      <c r="FP1847" s="14"/>
      <c r="FQ1847" s="14"/>
      <c r="FR1847" s="14"/>
      <c r="FS1847" s="14"/>
      <c r="FT1847" s="14"/>
      <c r="FU1847" s="14"/>
      <c r="FV1847" s="14"/>
      <c r="FW1847" s="14"/>
      <c r="FX1847" s="14"/>
      <c r="FY1847" s="14"/>
      <c r="FZ1847" s="14"/>
      <c r="GA1847" s="14"/>
      <c r="GB1847" s="14"/>
      <c r="GC1847" s="14"/>
      <c r="GD1847" s="14"/>
      <c r="GE1847" s="14"/>
    </row>
    <row r="1848" spans="1:187" x14ac:dyDescent="0.2">
      <c r="A1848" s="3"/>
      <c r="B1848" s="3"/>
      <c r="C1848" s="11"/>
      <c r="D1848" s="11"/>
      <c r="E1848" s="11"/>
      <c r="F1848" s="11"/>
      <c r="G1848" s="11"/>
      <c r="H1848" s="11"/>
      <c r="I1848" s="11"/>
      <c r="J1848" s="11"/>
      <c r="K1848" s="11"/>
      <c r="L1848" s="11"/>
      <c r="M1848" s="11"/>
      <c r="N1848" s="11"/>
      <c r="O1848" s="11"/>
      <c r="P1848" s="11"/>
      <c r="Q1848" s="11"/>
      <c r="R1848" s="11"/>
      <c r="EZ1848" s="4"/>
      <c r="FA1848" s="4"/>
      <c r="FB1848" s="4"/>
      <c r="FC1848" s="4"/>
      <c r="FD1848" s="4"/>
      <c r="FE1848" s="4"/>
      <c r="FF1848" s="4"/>
      <c r="FG1848" s="4"/>
      <c r="FH1848" s="4"/>
      <c r="FI1848" s="4"/>
      <c r="FJ1848" s="4"/>
      <c r="FK1848" s="4"/>
      <c r="FL1848" s="4"/>
      <c r="FM1848" s="4"/>
      <c r="FN1848" s="4"/>
      <c r="FO1848" s="4"/>
      <c r="FP1848" s="4"/>
      <c r="FQ1848" s="4"/>
      <c r="FR1848" s="4"/>
      <c r="FS1848" s="4"/>
      <c r="FT1848" s="4"/>
      <c r="FU1848" s="4"/>
      <c r="FV1848" s="4"/>
      <c r="FW1848" s="4"/>
      <c r="FX1848" s="4"/>
      <c r="FY1848" s="4"/>
      <c r="FZ1848" s="4"/>
      <c r="GA1848" s="4"/>
      <c r="GB1848" s="4"/>
      <c r="GC1848" s="4"/>
      <c r="GD1848" s="4"/>
      <c r="GE1848" s="4"/>
    </row>
    <row r="1849" spans="1:187" x14ac:dyDescent="0.2">
      <c r="A1849" s="3"/>
      <c r="B1849" s="3"/>
      <c r="C1849" s="11"/>
      <c r="D1849" s="11"/>
      <c r="E1849" s="11"/>
      <c r="F1849" s="11"/>
      <c r="G1849" s="11"/>
      <c r="H1849" s="11"/>
      <c r="I1849" s="11"/>
      <c r="J1849" s="11"/>
      <c r="K1849" s="11"/>
      <c r="L1849" s="11"/>
      <c r="M1849" s="11"/>
      <c r="N1849" s="11"/>
      <c r="O1849" s="11"/>
      <c r="P1849" s="11"/>
      <c r="Q1849" s="11"/>
      <c r="R1849" s="11"/>
      <c r="EZ1849" s="4"/>
      <c r="FA1849" s="4"/>
      <c r="FB1849" s="4"/>
      <c r="FC1849" s="4"/>
      <c r="FD1849" s="4"/>
      <c r="FE1849" s="4"/>
      <c r="FF1849" s="4"/>
      <c r="FG1849" s="4"/>
      <c r="FH1849" s="4"/>
      <c r="FI1849" s="4"/>
      <c r="FJ1849" s="4"/>
      <c r="FK1849" s="4"/>
      <c r="FL1849" s="4"/>
      <c r="FM1849" s="4"/>
      <c r="FN1849" s="4"/>
      <c r="FO1849" s="4"/>
      <c r="FP1849" s="4"/>
      <c r="FQ1849" s="4"/>
      <c r="FR1849" s="4"/>
      <c r="FS1849" s="4"/>
      <c r="FT1849" s="4"/>
      <c r="FU1849" s="4"/>
      <c r="FV1849" s="4"/>
      <c r="FW1849" s="4"/>
      <c r="FX1849" s="4"/>
      <c r="FY1849" s="4"/>
      <c r="FZ1849" s="4"/>
      <c r="GA1849" s="4"/>
      <c r="GB1849" s="4"/>
      <c r="GC1849" s="4"/>
      <c r="GD1849" s="4"/>
      <c r="GE1849" s="4"/>
    </row>
    <row r="1850" spans="1:187" x14ac:dyDescent="0.2">
      <c r="A1850" s="3"/>
      <c r="B1850" s="3"/>
      <c r="C1850" s="11"/>
      <c r="D1850" s="11"/>
      <c r="E1850" s="11"/>
      <c r="F1850" s="11"/>
      <c r="G1850" s="11"/>
      <c r="H1850" s="11"/>
      <c r="I1850" s="11"/>
      <c r="J1850" s="11"/>
      <c r="K1850" s="11"/>
      <c r="L1850" s="11"/>
      <c r="M1850" s="11"/>
      <c r="N1850" s="11"/>
      <c r="O1850" s="11"/>
      <c r="P1850" s="11"/>
      <c r="Q1850" s="11"/>
      <c r="R1850" s="11"/>
      <c r="EZ1850" s="13"/>
      <c r="FA1850" s="13"/>
      <c r="FB1850" s="13"/>
      <c r="FC1850" s="13"/>
      <c r="FD1850" s="13"/>
      <c r="FE1850" s="13"/>
      <c r="FF1850" s="13"/>
      <c r="FG1850" s="13"/>
      <c r="FH1850" s="13"/>
      <c r="FI1850" s="13"/>
      <c r="FJ1850" s="13"/>
      <c r="FK1850" s="13"/>
      <c r="FL1850" s="13"/>
      <c r="FM1850" s="13"/>
      <c r="FN1850" s="13"/>
      <c r="FO1850" s="13"/>
      <c r="FP1850" s="13"/>
      <c r="FQ1850" s="13"/>
      <c r="FR1850" s="13"/>
      <c r="FS1850" s="13"/>
      <c r="FT1850" s="13"/>
      <c r="FU1850" s="13"/>
      <c r="FV1850" s="13"/>
      <c r="FW1850" s="13"/>
      <c r="FX1850" s="13"/>
      <c r="FY1850" s="13"/>
      <c r="FZ1850" s="13"/>
      <c r="GA1850" s="13"/>
      <c r="GB1850" s="13"/>
      <c r="GC1850" s="13"/>
      <c r="GD1850" s="13"/>
      <c r="GE1850" s="13"/>
    </row>
    <row r="1851" spans="1:187" x14ac:dyDescent="0.2">
      <c r="A1851" s="3"/>
      <c r="B1851" s="3"/>
      <c r="C1851" s="11"/>
      <c r="D1851" s="11"/>
      <c r="E1851" s="11"/>
      <c r="F1851" s="11"/>
      <c r="G1851" s="11"/>
      <c r="H1851" s="11"/>
      <c r="I1851" s="11"/>
      <c r="J1851" s="11"/>
      <c r="K1851" s="11"/>
      <c r="L1851" s="11"/>
      <c r="M1851" s="11"/>
      <c r="N1851" s="11"/>
      <c r="O1851" s="11"/>
      <c r="P1851" s="11"/>
      <c r="Q1851" s="11"/>
      <c r="R1851" s="11"/>
      <c r="EZ1851" s="14"/>
      <c r="FA1851" s="14"/>
      <c r="FB1851" s="14"/>
      <c r="FC1851" s="14"/>
      <c r="FD1851" s="14"/>
      <c r="FE1851" s="14"/>
      <c r="FF1851" s="14"/>
      <c r="FG1851" s="14"/>
      <c r="FH1851" s="14"/>
      <c r="FI1851" s="14"/>
      <c r="FJ1851" s="14"/>
      <c r="FK1851" s="14"/>
      <c r="FL1851" s="14"/>
      <c r="FM1851" s="14"/>
      <c r="FN1851" s="14"/>
      <c r="FO1851" s="14"/>
      <c r="FP1851" s="14"/>
      <c r="FQ1851" s="14"/>
      <c r="FR1851" s="14"/>
      <c r="FS1851" s="14"/>
      <c r="FT1851" s="14"/>
      <c r="FU1851" s="14"/>
      <c r="FV1851" s="14"/>
      <c r="FW1851" s="14"/>
      <c r="FX1851" s="14"/>
      <c r="FY1851" s="14"/>
      <c r="FZ1851" s="14"/>
      <c r="GA1851" s="14"/>
      <c r="GB1851" s="14"/>
      <c r="GC1851" s="14"/>
      <c r="GD1851" s="14"/>
      <c r="GE1851" s="14"/>
    </row>
    <row r="1852" spans="1:187" x14ac:dyDescent="0.2">
      <c r="A1852" s="3"/>
      <c r="B1852" s="3"/>
      <c r="C1852" s="11"/>
      <c r="D1852" s="11"/>
      <c r="E1852" s="11"/>
      <c r="F1852" s="11"/>
      <c r="G1852" s="11"/>
      <c r="H1852" s="11"/>
      <c r="I1852" s="11"/>
      <c r="J1852" s="11"/>
      <c r="K1852" s="11"/>
      <c r="L1852" s="11"/>
      <c r="M1852" s="11"/>
      <c r="N1852" s="11"/>
      <c r="O1852" s="11"/>
      <c r="P1852" s="11"/>
      <c r="Q1852" s="11"/>
      <c r="R1852" s="11"/>
      <c r="EZ1852" s="4"/>
      <c r="FA1852" s="4"/>
      <c r="FB1852" s="4"/>
      <c r="FC1852" s="4"/>
      <c r="FD1852" s="4"/>
      <c r="FE1852" s="4"/>
      <c r="FF1852" s="4"/>
      <c r="FG1852" s="4"/>
      <c r="FH1852" s="4"/>
      <c r="FI1852" s="4"/>
      <c r="FJ1852" s="4"/>
      <c r="FK1852" s="4"/>
      <c r="FL1852" s="4"/>
      <c r="FM1852" s="4"/>
      <c r="FN1852" s="4"/>
      <c r="FO1852" s="4"/>
      <c r="FP1852" s="4"/>
      <c r="FQ1852" s="4"/>
      <c r="FR1852" s="4"/>
      <c r="FS1852" s="4"/>
      <c r="FT1852" s="4"/>
      <c r="FU1852" s="4"/>
      <c r="FV1852" s="4"/>
      <c r="FW1852" s="4"/>
      <c r="FX1852" s="4"/>
      <c r="FY1852" s="4"/>
      <c r="FZ1852" s="4"/>
      <c r="GA1852" s="4"/>
      <c r="GB1852" s="4"/>
      <c r="GC1852" s="4"/>
      <c r="GD1852" s="4"/>
      <c r="GE1852" s="4"/>
    </row>
    <row r="1853" spans="1:187" x14ac:dyDescent="0.2">
      <c r="A1853" s="3"/>
      <c r="B1853" s="3"/>
      <c r="C1853" s="11"/>
      <c r="D1853" s="11"/>
      <c r="E1853" s="11"/>
      <c r="F1853" s="11"/>
      <c r="G1853" s="11"/>
      <c r="H1853" s="11"/>
      <c r="I1853" s="11"/>
      <c r="J1853" s="11"/>
      <c r="K1853" s="11"/>
      <c r="L1853" s="11"/>
      <c r="M1853" s="11"/>
      <c r="N1853" s="11"/>
      <c r="O1853" s="11"/>
      <c r="P1853" s="11"/>
      <c r="Q1853" s="11"/>
      <c r="R1853" s="11"/>
      <c r="EZ1853" s="4"/>
      <c r="FA1853" s="4"/>
      <c r="FB1853" s="4"/>
      <c r="FC1853" s="4"/>
      <c r="FD1853" s="4"/>
      <c r="FE1853" s="4"/>
      <c r="FF1853" s="4"/>
      <c r="FG1853" s="4"/>
      <c r="FH1853" s="4"/>
      <c r="FI1853" s="4"/>
      <c r="FJ1853" s="4"/>
      <c r="FK1853" s="4"/>
      <c r="FL1853" s="4"/>
      <c r="FM1853" s="4"/>
      <c r="FN1853" s="4"/>
      <c r="FO1853" s="4"/>
      <c r="FP1853" s="4"/>
      <c r="FQ1853" s="4"/>
      <c r="FR1853" s="4"/>
      <c r="FS1853" s="4"/>
      <c r="FT1853" s="4"/>
      <c r="FU1853" s="4"/>
      <c r="FV1853" s="4"/>
      <c r="FW1853" s="4"/>
      <c r="FX1853" s="4"/>
      <c r="FY1853" s="4"/>
      <c r="FZ1853" s="4"/>
      <c r="GA1853" s="4"/>
      <c r="GB1853" s="4"/>
      <c r="GC1853" s="4"/>
      <c r="GD1853" s="4"/>
      <c r="GE1853" s="4"/>
    </row>
    <row r="1854" spans="1:187" x14ac:dyDescent="0.2">
      <c r="A1854" s="3"/>
      <c r="B1854" s="3"/>
      <c r="C1854" s="11"/>
      <c r="D1854" s="11"/>
      <c r="E1854" s="11"/>
      <c r="F1854" s="11"/>
      <c r="G1854" s="11"/>
      <c r="H1854" s="11"/>
      <c r="I1854" s="11"/>
      <c r="J1854" s="11"/>
      <c r="K1854" s="11"/>
      <c r="L1854" s="11"/>
      <c r="M1854" s="11"/>
      <c r="N1854" s="11"/>
      <c r="O1854" s="11"/>
      <c r="P1854" s="11"/>
      <c r="Q1854" s="11"/>
      <c r="R1854" s="11"/>
      <c r="EZ1854" s="13"/>
      <c r="FA1854" s="13"/>
      <c r="FB1854" s="13"/>
      <c r="FC1854" s="13"/>
      <c r="FD1854" s="13"/>
      <c r="FE1854" s="13"/>
      <c r="FF1854" s="13"/>
      <c r="FG1854" s="13"/>
      <c r="FH1854" s="13"/>
      <c r="FI1854" s="13"/>
      <c r="FJ1854" s="13"/>
      <c r="FK1854" s="13"/>
      <c r="FL1854" s="13"/>
      <c r="FM1854" s="13"/>
      <c r="FN1854" s="13"/>
      <c r="FO1854" s="13"/>
      <c r="FP1854" s="13"/>
      <c r="FQ1854" s="13"/>
      <c r="FR1854" s="13"/>
      <c r="FS1854" s="13"/>
      <c r="FT1854" s="13"/>
      <c r="FU1854" s="13"/>
      <c r="FV1854" s="13"/>
      <c r="FW1854" s="13"/>
      <c r="FX1854" s="13"/>
      <c r="FY1854" s="13"/>
      <c r="FZ1854" s="13"/>
      <c r="GA1854" s="13"/>
      <c r="GB1854" s="13"/>
      <c r="GC1854" s="13"/>
      <c r="GD1854" s="13"/>
      <c r="GE1854" s="13"/>
    </row>
    <row r="1855" spans="1:187" x14ac:dyDescent="0.2">
      <c r="A1855" s="3"/>
      <c r="B1855" s="3"/>
      <c r="C1855" s="11"/>
      <c r="D1855" s="11"/>
      <c r="E1855" s="11"/>
      <c r="F1855" s="11"/>
      <c r="G1855" s="11"/>
      <c r="H1855" s="11"/>
      <c r="I1855" s="11"/>
      <c r="J1855" s="11"/>
      <c r="K1855" s="11"/>
      <c r="L1855" s="11"/>
      <c r="M1855" s="11"/>
      <c r="N1855" s="11"/>
      <c r="O1855" s="11"/>
      <c r="P1855" s="11"/>
      <c r="Q1855" s="11"/>
      <c r="R1855" s="11"/>
      <c r="EZ1855" s="14"/>
      <c r="FA1855" s="14"/>
      <c r="FB1855" s="14"/>
      <c r="FC1855" s="14"/>
      <c r="FD1855" s="14"/>
      <c r="FE1855" s="14"/>
      <c r="FF1855" s="14"/>
      <c r="FG1855" s="14"/>
      <c r="FH1855" s="14"/>
      <c r="FI1855" s="14"/>
      <c r="FJ1855" s="14"/>
      <c r="FK1855" s="14"/>
      <c r="FL1855" s="14"/>
      <c r="FM1855" s="14"/>
      <c r="FN1855" s="14"/>
      <c r="FO1855" s="14"/>
      <c r="FP1855" s="14"/>
      <c r="FQ1855" s="14"/>
      <c r="FR1855" s="14"/>
      <c r="FS1855" s="14"/>
      <c r="FT1855" s="14"/>
      <c r="FU1855" s="14"/>
      <c r="FV1855" s="14"/>
      <c r="FW1855" s="14"/>
      <c r="FX1855" s="14"/>
      <c r="FY1855" s="14"/>
      <c r="FZ1855" s="14"/>
      <c r="GA1855" s="14"/>
      <c r="GB1855" s="14"/>
      <c r="GC1855" s="14"/>
      <c r="GD1855" s="14"/>
      <c r="GE1855" s="14"/>
    </row>
    <row r="1856" spans="1:187" x14ac:dyDescent="0.2">
      <c r="A1856" s="3"/>
      <c r="B1856" s="3"/>
      <c r="C1856" s="11"/>
      <c r="D1856" s="11"/>
      <c r="E1856" s="11"/>
      <c r="F1856" s="11"/>
      <c r="G1856" s="11"/>
      <c r="H1856" s="11"/>
      <c r="I1856" s="11"/>
      <c r="J1856" s="11"/>
      <c r="K1856" s="11"/>
      <c r="L1856" s="11"/>
      <c r="M1856" s="11"/>
      <c r="N1856" s="11"/>
      <c r="O1856" s="11"/>
      <c r="P1856" s="11"/>
      <c r="Q1856" s="11"/>
      <c r="R1856" s="11"/>
      <c r="EZ1856" s="4"/>
      <c r="FA1856" s="4"/>
      <c r="FB1856" s="4"/>
      <c r="FC1856" s="4"/>
      <c r="FD1856" s="4"/>
      <c r="FE1856" s="4"/>
      <c r="FF1856" s="4"/>
      <c r="FG1856" s="4"/>
      <c r="FH1856" s="4"/>
      <c r="FI1856" s="4"/>
      <c r="FJ1856" s="4"/>
      <c r="FK1856" s="4"/>
      <c r="FL1856" s="4"/>
      <c r="FM1856" s="4"/>
      <c r="FN1856" s="4"/>
      <c r="FO1856" s="4"/>
      <c r="FP1856" s="4"/>
      <c r="FQ1856" s="4"/>
      <c r="FR1856" s="4"/>
      <c r="FS1856" s="4"/>
      <c r="FT1856" s="4"/>
      <c r="FU1856" s="4"/>
      <c r="FV1856" s="4"/>
      <c r="FW1856" s="4"/>
      <c r="FX1856" s="4"/>
      <c r="FY1856" s="4"/>
      <c r="FZ1856" s="4"/>
      <c r="GA1856" s="4"/>
      <c r="GB1856" s="4"/>
      <c r="GC1856" s="4"/>
      <c r="GD1856" s="4"/>
      <c r="GE1856" s="4"/>
    </row>
    <row r="1857" spans="1:187" x14ac:dyDescent="0.2">
      <c r="A1857" s="3"/>
      <c r="B1857" s="3"/>
      <c r="C1857" s="11"/>
      <c r="D1857" s="11"/>
      <c r="E1857" s="11"/>
      <c r="F1857" s="11"/>
      <c r="G1857" s="11"/>
      <c r="H1857" s="11"/>
      <c r="I1857" s="11"/>
      <c r="J1857" s="11"/>
      <c r="K1857" s="11"/>
      <c r="L1857" s="11"/>
      <c r="M1857" s="11"/>
      <c r="N1857" s="11"/>
      <c r="O1857" s="11"/>
      <c r="P1857" s="11"/>
      <c r="Q1857" s="11"/>
      <c r="R1857" s="11"/>
      <c r="EZ1857" s="4"/>
      <c r="FA1857" s="4"/>
      <c r="FB1857" s="4"/>
      <c r="FC1857" s="4"/>
      <c r="FD1857" s="4"/>
      <c r="FE1857" s="4"/>
      <c r="FF1857" s="4"/>
      <c r="FG1857" s="4"/>
      <c r="FH1857" s="4"/>
      <c r="FI1857" s="4"/>
      <c r="FJ1857" s="4"/>
      <c r="FK1857" s="4"/>
      <c r="FL1857" s="4"/>
      <c r="FM1857" s="4"/>
      <c r="FN1857" s="4"/>
      <c r="FO1857" s="4"/>
      <c r="FP1857" s="4"/>
      <c r="FQ1857" s="4"/>
      <c r="FR1857" s="4"/>
      <c r="FS1857" s="4"/>
      <c r="FT1857" s="4"/>
      <c r="FU1857" s="4"/>
      <c r="FV1857" s="4"/>
      <c r="FW1857" s="4"/>
      <c r="FX1857" s="4"/>
      <c r="FY1857" s="4"/>
      <c r="FZ1857" s="4"/>
      <c r="GA1857" s="4"/>
      <c r="GB1857" s="4"/>
      <c r="GC1857" s="4"/>
      <c r="GD1857" s="4"/>
      <c r="GE1857" s="4"/>
    </row>
    <row r="1858" spans="1:187" x14ac:dyDescent="0.2">
      <c r="A1858" s="3"/>
      <c r="B1858" s="3"/>
      <c r="C1858" s="11"/>
      <c r="D1858" s="11"/>
      <c r="E1858" s="11"/>
      <c r="F1858" s="11"/>
      <c r="G1858" s="11"/>
      <c r="H1858" s="11"/>
      <c r="I1858" s="11"/>
      <c r="J1858" s="11"/>
      <c r="K1858" s="11"/>
      <c r="L1858" s="11"/>
      <c r="M1858" s="11"/>
      <c r="N1858" s="11"/>
      <c r="O1858" s="11"/>
      <c r="P1858" s="11"/>
      <c r="Q1858" s="11"/>
      <c r="R1858" s="11"/>
      <c r="EZ1858" s="13"/>
      <c r="FA1858" s="13"/>
      <c r="FB1858" s="13"/>
      <c r="FC1858" s="13"/>
      <c r="FD1858" s="13"/>
      <c r="FE1858" s="13"/>
      <c r="FF1858" s="13"/>
      <c r="FG1858" s="13"/>
      <c r="FH1858" s="13"/>
      <c r="FI1858" s="13"/>
      <c r="FJ1858" s="13"/>
      <c r="FK1858" s="13"/>
      <c r="FL1858" s="13"/>
      <c r="FM1858" s="13"/>
      <c r="FN1858" s="13"/>
      <c r="FO1858" s="13"/>
      <c r="FP1858" s="13"/>
      <c r="FQ1858" s="13"/>
      <c r="FR1858" s="13"/>
      <c r="FS1858" s="13"/>
      <c r="FT1858" s="13"/>
      <c r="FU1858" s="13"/>
      <c r="FV1858" s="13"/>
      <c r="FW1858" s="13"/>
      <c r="FX1858" s="13"/>
      <c r="FY1858" s="13"/>
      <c r="FZ1858" s="13"/>
      <c r="GA1858" s="13"/>
      <c r="GB1858" s="13"/>
      <c r="GC1858" s="13"/>
      <c r="GD1858" s="13"/>
      <c r="GE1858" s="13"/>
    </row>
    <row r="1859" spans="1:187" x14ac:dyDescent="0.2">
      <c r="A1859" s="3"/>
      <c r="B1859" s="3"/>
      <c r="C1859" s="11"/>
      <c r="D1859" s="11"/>
      <c r="E1859" s="11"/>
      <c r="F1859" s="11"/>
      <c r="G1859" s="11"/>
      <c r="H1859" s="11"/>
      <c r="I1859" s="11"/>
      <c r="J1859" s="11"/>
      <c r="K1859" s="11"/>
      <c r="L1859" s="11"/>
      <c r="M1859" s="11"/>
      <c r="N1859" s="11"/>
      <c r="O1859" s="11"/>
      <c r="P1859" s="11"/>
      <c r="Q1859" s="11"/>
      <c r="R1859" s="11"/>
      <c r="EZ1859" s="14"/>
      <c r="FA1859" s="14"/>
      <c r="FB1859" s="14"/>
      <c r="FC1859" s="14"/>
      <c r="FD1859" s="14"/>
      <c r="FE1859" s="14"/>
      <c r="FF1859" s="14"/>
      <c r="FG1859" s="14"/>
      <c r="FH1859" s="14"/>
      <c r="FI1859" s="14"/>
      <c r="FJ1859" s="14"/>
      <c r="FK1859" s="14"/>
      <c r="FL1859" s="14"/>
      <c r="FM1859" s="14"/>
      <c r="FN1859" s="14"/>
      <c r="FO1859" s="14"/>
      <c r="FP1859" s="14"/>
      <c r="FQ1859" s="14"/>
      <c r="FR1859" s="14"/>
      <c r="FS1859" s="14"/>
      <c r="FT1859" s="14"/>
      <c r="FU1859" s="14"/>
      <c r="FV1859" s="14"/>
      <c r="FW1859" s="14"/>
      <c r="FX1859" s="14"/>
      <c r="FY1859" s="14"/>
      <c r="FZ1859" s="14"/>
      <c r="GA1859" s="14"/>
      <c r="GB1859" s="14"/>
      <c r="GC1859" s="14"/>
      <c r="GD1859" s="14"/>
      <c r="GE1859" s="14"/>
    </row>
    <row r="1860" spans="1:187" x14ac:dyDescent="0.2">
      <c r="A1860" s="3"/>
      <c r="B1860" s="3"/>
      <c r="C1860" s="11"/>
      <c r="D1860" s="11"/>
      <c r="E1860" s="11"/>
      <c r="F1860" s="11"/>
      <c r="G1860" s="11"/>
      <c r="H1860" s="11"/>
      <c r="I1860" s="11"/>
      <c r="J1860" s="11"/>
      <c r="K1860" s="11"/>
      <c r="L1860" s="11"/>
      <c r="M1860" s="11"/>
      <c r="N1860" s="11"/>
      <c r="O1860" s="11"/>
      <c r="P1860" s="11"/>
      <c r="Q1860" s="11"/>
      <c r="R1860" s="11"/>
      <c r="EZ1860" s="4"/>
      <c r="FA1860" s="4"/>
      <c r="FB1860" s="4"/>
      <c r="FC1860" s="4"/>
      <c r="FD1860" s="4"/>
      <c r="FE1860" s="4"/>
      <c r="FF1860" s="4"/>
      <c r="FG1860" s="4"/>
      <c r="FH1860" s="4"/>
      <c r="FI1860" s="4"/>
      <c r="FJ1860" s="4"/>
      <c r="FK1860" s="4"/>
      <c r="FL1860" s="4"/>
      <c r="FM1860" s="4"/>
      <c r="FN1860" s="4"/>
      <c r="FO1860" s="4"/>
      <c r="FP1860" s="4"/>
      <c r="FQ1860" s="4"/>
      <c r="FR1860" s="4"/>
      <c r="FS1860" s="4"/>
      <c r="FT1860" s="4"/>
      <c r="FU1860" s="4"/>
      <c r="FV1860" s="4"/>
      <c r="FW1860" s="4"/>
      <c r="FX1860" s="4"/>
      <c r="FY1860" s="4"/>
      <c r="FZ1860" s="4"/>
      <c r="GA1860" s="4"/>
      <c r="GB1860" s="4"/>
      <c r="GC1860" s="4"/>
      <c r="GD1860" s="4"/>
      <c r="GE1860" s="4"/>
    </row>
    <row r="1861" spans="1:187" x14ac:dyDescent="0.2">
      <c r="A1861" s="3"/>
      <c r="B1861" s="3"/>
      <c r="C1861" s="11"/>
      <c r="D1861" s="11"/>
      <c r="E1861" s="11"/>
      <c r="F1861" s="11"/>
      <c r="G1861" s="11"/>
      <c r="H1861" s="11"/>
      <c r="I1861" s="11"/>
      <c r="J1861" s="11"/>
      <c r="K1861" s="11"/>
      <c r="L1861" s="11"/>
      <c r="M1861" s="11"/>
      <c r="N1861" s="11"/>
      <c r="O1861" s="11"/>
      <c r="P1861" s="11"/>
      <c r="Q1861" s="11"/>
      <c r="R1861" s="11"/>
      <c r="EZ1861" s="4"/>
      <c r="FA1861" s="4"/>
      <c r="FB1861" s="4"/>
      <c r="FC1861" s="4"/>
      <c r="FD1861" s="4"/>
      <c r="FE1861" s="4"/>
      <c r="FF1861" s="4"/>
      <c r="FG1861" s="4"/>
      <c r="FH1861" s="4"/>
      <c r="FI1861" s="4"/>
      <c r="FJ1861" s="4"/>
      <c r="FK1861" s="4"/>
      <c r="FL1861" s="4"/>
      <c r="FM1861" s="4"/>
      <c r="FN1861" s="4"/>
      <c r="FO1861" s="4"/>
      <c r="FP1861" s="4"/>
      <c r="FQ1861" s="4"/>
      <c r="FR1861" s="4"/>
      <c r="FS1861" s="4"/>
      <c r="FT1861" s="4"/>
      <c r="FU1861" s="4"/>
      <c r="FV1861" s="4"/>
      <c r="FW1861" s="4"/>
      <c r="FX1861" s="4"/>
      <c r="FY1861" s="4"/>
      <c r="FZ1861" s="4"/>
      <c r="GA1861" s="4"/>
      <c r="GB1861" s="4"/>
      <c r="GC1861" s="4"/>
      <c r="GD1861" s="4"/>
      <c r="GE1861" s="4"/>
    </row>
    <row r="1862" spans="1:187" x14ac:dyDescent="0.2">
      <c r="A1862" s="3"/>
      <c r="B1862" s="3"/>
      <c r="C1862" s="11"/>
      <c r="D1862" s="11"/>
      <c r="E1862" s="11"/>
      <c r="F1862" s="11"/>
      <c r="G1862" s="11"/>
      <c r="H1862" s="11"/>
      <c r="I1862" s="11"/>
      <c r="J1862" s="11"/>
      <c r="K1862" s="11"/>
      <c r="L1862" s="11"/>
      <c r="M1862" s="11"/>
      <c r="N1862" s="11"/>
      <c r="O1862" s="11"/>
      <c r="P1862" s="11"/>
      <c r="Q1862" s="11"/>
      <c r="R1862" s="11"/>
      <c r="EZ1862" s="13"/>
      <c r="FA1862" s="13"/>
      <c r="FB1862" s="13"/>
      <c r="FC1862" s="13"/>
      <c r="FD1862" s="13"/>
      <c r="FE1862" s="13"/>
      <c r="FF1862" s="13"/>
      <c r="FG1862" s="13"/>
      <c r="FH1862" s="13"/>
      <c r="FI1862" s="13"/>
      <c r="FJ1862" s="13"/>
      <c r="FK1862" s="13"/>
      <c r="FL1862" s="13"/>
      <c r="FM1862" s="13"/>
      <c r="FN1862" s="13"/>
      <c r="FO1862" s="13"/>
      <c r="FP1862" s="13"/>
      <c r="FQ1862" s="13"/>
      <c r="FR1862" s="13"/>
      <c r="FS1862" s="13"/>
      <c r="FT1862" s="13"/>
      <c r="FU1862" s="13"/>
      <c r="FV1862" s="13"/>
      <c r="FW1862" s="13"/>
      <c r="FX1862" s="13"/>
      <c r="FY1862" s="13"/>
      <c r="FZ1862" s="13"/>
      <c r="GA1862" s="13"/>
      <c r="GB1862" s="13"/>
      <c r="GC1862" s="13"/>
      <c r="GD1862" s="13"/>
      <c r="GE1862" s="13"/>
    </row>
    <row r="1863" spans="1:187" x14ac:dyDescent="0.2">
      <c r="A1863" s="3"/>
      <c r="B1863" s="3"/>
      <c r="C1863" s="11"/>
      <c r="D1863" s="11"/>
      <c r="E1863" s="11"/>
      <c r="F1863" s="11"/>
      <c r="G1863" s="11"/>
      <c r="H1863" s="11"/>
      <c r="I1863" s="11"/>
      <c r="J1863" s="11"/>
      <c r="K1863" s="11"/>
      <c r="L1863" s="11"/>
      <c r="M1863" s="11"/>
      <c r="N1863" s="11"/>
      <c r="O1863" s="11"/>
      <c r="P1863" s="11"/>
      <c r="Q1863" s="11"/>
      <c r="R1863" s="11"/>
      <c r="EZ1863" s="14"/>
      <c r="FA1863" s="14"/>
      <c r="FB1863" s="14"/>
      <c r="FC1863" s="14"/>
      <c r="FD1863" s="14"/>
      <c r="FE1863" s="14"/>
      <c r="FF1863" s="14"/>
      <c r="FG1863" s="14"/>
      <c r="FH1863" s="14"/>
      <c r="FI1863" s="14"/>
      <c r="FJ1863" s="14"/>
      <c r="FK1863" s="14"/>
      <c r="FL1863" s="14"/>
      <c r="FM1863" s="14"/>
      <c r="FN1863" s="14"/>
      <c r="FO1863" s="14"/>
      <c r="FP1863" s="14"/>
      <c r="FQ1863" s="14"/>
      <c r="FR1863" s="14"/>
      <c r="FS1863" s="14"/>
      <c r="FT1863" s="14"/>
      <c r="FU1863" s="14"/>
      <c r="FV1863" s="14"/>
      <c r="FW1863" s="14"/>
      <c r="FX1863" s="14"/>
      <c r="FY1863" s="14"/>
      <c r="FZ1863" s="14"/>
      <c r="GA1863" s="14"/>
      <c r="GB1863" s="14"/>
      <c r="GC1863" s="14"/>
      <c r="GD1863" s="14"/>
      <c r="GE1863" s="14"/>
    </row>
    <row r="1864" spans="1:187" x14ac:dyDescent="0.2">
      <c r="A1864" s="3"/>
      <c r="B1864" s="3"/>
      <c r="C1864" s="11"/>
      <c r="D1864" s="11"/>
      <c r="E1864" s="11"/>
      <c r="F1864" s="11"/>
      <c r="G1864" s="11"/>
      <c r="H1864" s="11"/>
      <c r="I1864" s="11"/>
      <c r="J1864" s="11"/>
      <c r="K1864" s="11"/>
      <c r="L1864" s="11"/>
      <c r="M1864" s="11"/>
      <c r="N1864" s="11"/>
      <c r="O1864" s="11"/>
      <c r="P1864" s="11"/>
      <c r="Q1864" s="11"/>
      <c r="R1864" s="11"/>
      <c r="EZ1864" s="4"/>
      <c r="FA1864" s="4"/>
      <c r="FB1864" s="4"/>
      <c r="FC1864" s="4"/>
      <c r="FD1864" s="4"/>
      <c r="FE1864" s="4"/>
      <c r="FF1864" s="4"/>
      <c r="FG1864" s="4"/>
      <c r="FH1864" s="4"/>
      <c r="FI1864" s="4"/>
      <c r="FJ1864" s="4"/>
      <c r="FK1864" s="4"/>
      <c r="FL1864" s="4"/>
      <c r="FM1864" s="4"/>
      <c r="FN1864" s="4"/>
      <c r="FO1864" s="4"/>
      <c r="FP1864" s="4"/>
      <c r="FQ1864" s="4"/>
      <c r="FR1864" s="4"/>
      <c r="FS1864" s="4"/>
      <c r="FT1864" s="4"/>
      <c r="FU1864" s="4"/>
      <c r="FV1864" s="4"/>
      <c r="FW1864" s="4"/>
      <c r="FX1864" s="4"/>
      <c r="FY1864" s="4"/>
      <c r="FZ1864" s="4"/>
      <c r="GA1864" s="4"/>
      <c r="GB1864" s="4"/>
      <c r="GC1864" s="4"/>
      <c r="GD1864" s="4"/>
      <c r="GE1864" s="4"/>
    </row>
    <row r="1865" spans="1:187" x14ac:dyDescent="0.2">
      <c r="A1865" s="3"/>
      <c r="B1865" s="3"/>
      <c r="C1865" s="11"/>
      <c r="D1865" s="11"/>
      <c r="E1865" s="11"/>
      <c r="F1865" s="11"/>
      <c r="G1865" s="11"/>
      <c r="H1865" s="11"/>
      <c r="I1865" s="11"/>
      <c r="J1865" s="11"/>
      <c r="K1865" s="11"/>
      <c r="L1865" s="11"/>
      <c r="M1865" s="11"/>
      <c r="N1865" s="11"/>
      <c r="O1865" s="11"/>
      <c r="P1865" s="11"/>
      <c r="Q1865" s="11"/>
      <c r="R1865" s="11"/>
      <c r="EZ1865" s="4"/>
      <c r="FA1865" s="4"/>
      <c r="FB1865" s="4"/>
      <c r="FC1865" s="4"/>
      <c r="FD1865" s="4"/>
      <c r="FE1865" s="4"/>
      <c r="FF1865" s="4"/>
      <c r="FG1865" s="4"/>
      <c r="FH1865" s="4"/>
      <c r="FI1865" s="4"/>
      <c r="FJ1865" s="4"/>
      <c r="FK1865" s="4"/>
      <c r="FL1865" s="4"/>
      <c r="FM1865" s="4"/>
      <c r="FN1865" s="4"/>
      <c r="FO1865" s="4"/>
      <c r="FP1865" s="4"/>
      <c r="FQ1865" s="4"/>
      <c r="FR1865" s="4"/>
      <c r="FS1865" s="4"/>
      <c r="FT1865" s="4"/>
      <c r="FU1865" s="4"/>
      <c r="FV1865" s="4"/>
      <c r="FW1865" s="4"/>
      <c r="FX1865" s="4"/>
      <c r="FY1865" s="4"/>
      <c r="FZ1865" s="4"/>
      <c r="GA1865" s="4"/>
      <c r="GB1865" s="4"/>
      <c r="GC1865" s="4"/>
      <c r="GD1865" s="4"/>
      <c r="GE1865" s="4"/>
    </row>
    <row r="1866" spans="1:187" x14ac:dyDescent="0.2">
      <c r="A1866" s="3"/>
      <c r="B1866" s="3"/>
      <c r="C1866" s="11"/>
      <c r="D1866" s="11"/>
      <c r="E1866" s="11"/>
      <c r="F1866" s="11"/>
      <c r="G1866" s="11"/>
      <c r="H1866" s="11"/>
      <c r="I1866" s="11"/>
      <c r="J1866" s="11"/>
      <c r="K1866" s="11"/>
      <c r="L1866" s="11"/>
      <c r="M1866" s="11"/>
      <c r="N1866" s="11"/>
      <c r="O1866" s="11"/>
      <c r="P1866" s="11"/>
      <c r="Q1866" s="11"/>
      <c r="R1866" s="11"/>
      <c r="EZ1866" s="13"/>
      <c r="FA1866" s="13"/>
      <c r="FB1866" s="13"/>
      <c r="FC1866" s="13"/>
      <c r="FD1866" s="13"/>
      <c r="FE1866" s="13"/>
      <c r="FF1866" s="13"/>
      <c r="FG1866" s="13"/>
      <c r="FH1866" s="13"/>
      <c r="FI1866" s="13"/>
      <c r="FJ1866" s="13"/>
      <c r="FK1866" s="13"/>
      <c r="FL1866" s="13"/>
      <c r="FM1866" s="13"/>
      <c r="FN1866" s="13"/>
      <c r="FO1866" s="13"/>
      <c r="FP1866" s="13"/>
      <c r="FQ1866" s="13"/>
      <c r="FR1866" s="13"/>
      <c r="FS1866" s="13"/>
      <c r="FT1866" s="13"/>
      <c r="FU1866" s="13"/>
      <c r="FV1866" s="13"/>
      <c r="FW1866" s="13"/>
      <c r="FX1866" s="13"/>
      <c r="FY1866" s="13"/>
      <c r="FZ1866" s="13"/>
      <c r="GA1866" s="13"/>
      <c r="GB1866" s="13"/>
      <c r="GC1866" s="13"/>
      <c r="GD1866" s="13"/>
      <c r="GE1866" s="13"/>
    </row>
    <row r="1867" spans="1:187" x14ac:dyDescent="0.2">
      <c r="A1867" s="3"/>
      <c r="B1867" s="3"/>
      <c r="C1867" s="11"/>
      <c r="D1867" s="11"/>
      <c r="E1867" s="11"/>
      <c r="F1867" s="11"/>
      <c r="G1867" s="11"/>
      <c r="H1867" s="11"/>
      <c r="I1867" s="11"/>
      <c r="J1867" s="11"/>
      <c r="K1867" s="11"/>
      <c r="L1867" s="11"/>
      <c r="M1867" s="11"/>
      <c r="N1867" s="11"/>
      <c r="O1867" s="11"/>
      <c r="P1867" s="11"/>
      <c r="Q1867" s="11"/>
      <c r="R1867" s="11"/>
      <c r="EZ1867" s="14"/>
      <c r="FA1867" s="14"/>
      <c r="FB1867" s="14"/>
      <c r="FC1867" s="14"/>
      <c r="FD1867" s="14"/>
      <c r="FE1867" s="14"/>
      <c r="FF1867" s="14"/>
      <c r="FG1867" s="14"/>
      <c r="FH1867" s="14"/>
      <c r="FI1867" s="14"/>
      <c r="FJ1867" s="14"/>
      <c r="FK1867" s="14"/>
      <c r="FL1867" s="14"/>
      <c r="FM1867" s="14"/>
      <c r="FN1867" s="14"/>
      <c r="FO1867" s="14"/>
      <c r="FP1867" s="14"/>
      <c r="FQ1867" s="14"/>
      <c r="FR1867" s="14"/>
      <c r="FS1867" s="14"/>
      <c r="FT1867" s="14"/>
      <c r="FU1867" s="14"/>
      <c r="FV1867" s="14"/>
      <c r="FW1867" s="14"/>
      <c r="FX1867" s="14"/>
      <c r="FY1867" s="14"/>
      <c r="FZ1867" s="14"/>
      <c r="GA1867" s="14"/>
      <c r="GB1867" s="14"/>
      <c r="GC1867" s="14"/>
      <c r="GD1867" s="14"/>
      <c r="GE1867" s="14"/>
    </row>
    <row r="1868" spans="1:187" x14ac:dyDescent="0.2">
      <c r="A1868" s="3"/>
      <c r="B1868" s="3"/>
      <c r="C1868" s="11"/>
      <c r="D1868" s="11"/>
      <c r="E1868" s="11"/>
      <c r="F1868" s="11"/>
      <c r="G1868" s="11"/>
      <c r="H1868" s="11"/>
      <c r="I1868" s="11"/>
      <c r="J1868" s="11"/>
      <c r="K1868" s="11"/>
      <c r="L1868" s="11"/>
      <c r="M1868" s="11"/>
      <c r="N1868" s="11"/>
      <c r="O1868" s="11"/>
      <c r="P1868" s="11"/>
      <c r="Q1868" s="11"/>
      <c r="R1868" s="11"/>
      <c r="EZ1868" s="4"/>
      <c r="FA1868" s="4"/>
      <c r="FB1868" s="4"/>
      <c r="FC1868" s="4"/>
      <c r="FD1868" s="4"/>
      <c r="FE1868" s="4"/>
      <c r="FF1868" s="4"/>
      <c r="FG1868" s="4"/>
      <c r="FH1868" s="4"/>
      <c r="FI1868" s="4"/>
      <c r="FJ1868" s="4"/>
      <c r="FK1868" s="4"/>
      <c r="FL1868" s="4"/>
      <c r="FM1868" s="4"/>
      <c r="FN1868" s="4"/>
      <c r="FO1868" s="4"/>
      <c r="FP1868" s="4"/>
      <c r="FQ1868" s="4"/>
      <c r="FR1868" s="4"/>
      <c r="FS1868" s="4"/>
      <c r="FT1868" s="4"/>
      <c r="FU1868" s="4"/>
      <c r="FV1868" s="4"/>
      <c r="FW1868" s="4"/>
      <c r="FX1868" s="4"/>
      <c r="FY1868" s="4"/>
      <c r="FZ1868" s="4"/>
      <c r="GA1868" s="4"/>
      <c r="GB1868" s="4"/>
      <c r="GC1868" s="4"/>
      <c r="GD1868" s="4"/>
      <c r="GE1868" s="4"/>
    </row>
    <row r="1869" spans="1:187" x14ac:dyDescent="0.2">
      <c r="A1869" s="3"/>
      <c r="B1869" s="3"/>
      <c r="C1869" s="11"/>
      <c r="D1869" s="11"/>
      <c r="E1869" s="11"/>
      <c r="F1869" s="11"/>
      <c r="G1869" s="11"/>
      <c r="H1869" s="11"/>
      <c r="I1869" s="11"/>
      <c r="J1869" s="11"/>
      <c r="K1869" s="11"/>
      <c r="L1869" s="11"/>
      <c r="M1869" s="11"/>
      <c r="N1869" s="11"/>
      <c r="O1869" s="11"/>
      <c r="P1869" s="11"/>
      <c r="Q1869" s="11"/>
      <c r="R1869" s="11"/>
      <c r="EZ1869" s="4"/>
      <c r="FA1869" s="4"/>
      <c r="FB1869" s="4"/>
      <c r="FC1869" s="4"/>
      <c r="FD1869" s="4"/>
      <c r="FE1869" s="4"/>
      <c r="FF1869" s="4"/>
      <c r="FG1869" s="4"/>
      <c r="FH1869" s="4"/>
      <c r="FI1869" s="4"/>
      <c r="FJ1869" s="4"/>
      <c r="FK1869" s="4"/>
      <c r="FL1869" s="4"/>
      <c r="FM1869" s="4"/>
      <c r="FN1869" s="4"/>
      <c r="FO1869" s="4"/>
      <c r="FP1869" s="4"/>
      <c r="FQ1869" s="4"/>
      <c r="FR1869" s="4"/>
      <c r="FS1869" s="4"/>
      <c r="FT1869" s="4"/>
      <c r="FU1869" s="4"/>
      <c r="FV1869" s="4"/>
      <c r="FW1869" s="4"/>
      <c r="FX1869" s="4"/>
      <c r="FY1869" s="4"/>
      <c r="FZ1869" s="4"/>
      <c r="GA1869" s="4"/>
      <c r="GB1869" s="4"/>
      <c r="GC1869" s="4"/>
      <c r="GD1869" s="4"/>
      <c r="GE1869" s="4"/>
    </row>
    <row r="1870" spans="1:187" x14ac:dyDescent="0.2">
      <c r="A1870" s="3"/>
      <c r="B1870" s="3"/>
      <c r="C1870" s="11"/>
      <c r="D1870" s="11"/>
      <c r="E1870" s="11"/>
      <c r="F1870" s="11"/>
      <c r="G1870" s="11"/>
      <c r="H1870" s="11"/>
      <c r="I1870" s="11"/>
      <c r="J1870" s="11"/>
      <c r="K1870" s="11"/>
      <c r="L1870" s="11"/>
      <c r="M1870" s="11"/>
      <c r="N1870" s="11"/>
      <c r="O1870" s="11"/>
      <c r="P1870" s="11"/>
      <c r="Q1870" s="11"/>
      <c r="R1870" s="11"/>
      <c r="EZ1870" s="13"/>
      <c r="FA1870" s="13"/>
      <c r="FB1870" s="13"/>
      <c r="FC1870" s="13"/>
      <c r="FD1870" s="13"/>
      <c r="FE1870" s="13"/>
      <c r="FF1870" s="13"/>
      <c r="FG1870" s="13"/>
      <c r="FH1870" s="13"/>
      <c r="FI1870" s="13"/>
      <c r="FJ1870" s="13"/>
      <c r="FK1870" s="13"/>
      <c r="FL1870" s="13"/>
      <c r="FM1870" s="13"/>
      <c r="FN1870" s="13"/>
      <c r="FO1870" s="13"/>
      <c r="FP1870" s="13"/>
      <c r="FQ1870" s="13"/>
      <c r="FR1870" s="13"/>
      <c r="FS1870" s="13"/>
      <c r="FT1870" s="13"/>
      <c r="FU1870" s="13"/>
      <c r="FV1870" s="13"/>
      <c r="FW1870" s="13"/>
      <c r="FX1870" s="13"/>
      <c r="FY1870" s="13"/>
      <c r="FZ1870" s="13"/>
      <c r="GA1870" s="13"/>
      <c r="GB1870" s="13"/>
      <c r="GC1870" s="13"/>
      <c r="GD1870" s="13"/>
      <c r="GE1870" s="13"/>
    </row>
    <row r="1871" spans="1:187" x14ac:dyDescent="0.2">
      <c r="A1871" s="3"/>
      <c r="B1871" s="3"/>
      <c r="C1871" s="11"/>
      <c r="D1871" s="11"/>
      <c r="E1871" s="11"/>
      <c r="F1871" s="11"/>
      <c r="G1871" s="11"/>
      <c r="H1871" s="11"/>
      <c r="I1871" s="11"/>
      <c r="J1871" s="11"/>
      <c r="K1871" s="11"/>
      <c r="L1871" s="11"/>
      <c r="M1871" s="11"/>
      <c r="N1871" s="11"/>
      <c r="O1871" s="11"/>
      <c r="P1871" s="11"/>
      <c r="Q1871" s="11"/>
      <c r="R1871" s="11"/>
      <c r="EZ1871" s="14"/>
      <c r="FA1871" s="14"/>
      <c r="FB1871" s="14"/>
      <c r="FC1871" s="14"/>
      <c r="FD1871" s="14"/>
      <c r="FE1871" s="14"/>
      <c r="FF1871" s="14"/>
      <c r="FG1871" s="14"/>
      <c r="FH1871" s="14"/>
      <c r="FI1871" s="14"/>
      <c r="FJ1871" s="14"/>
      <c r="FK1871" s="14"/>
      <c r="FL1871" s="14"/>
      <c r="FM1871" s="14"/>
      <c r="FN1871" s="14"/>
      <c r="FO1871" s="14"/>
      <c r="FP1871" s="14"/>
      <c r="FQ1871" s="14"/>
      <c r="FR1871" s="14"/>
      <c r="FS1871" s="14"/>
      <c r="FT1871" s="14"/>
      <c r="FU1871" s="14"/>
      <c r="FV1871" s="14"/>
      <c r="FW1871" s="14"/>
      <c r="FX1871" s="14"/>
      <c r="FY1871" s="14"/>
      <c r="FZ1871" s="14"/>
      <c r="GA1871" s="14"/>
      <c r="GB1871" s="14"/>
      <c r="GC1871" s="14"/>
      <c r="GD1871" s="14"/>
      <c r="GE1871" s="14"/>
    </row>
    <row r="1872" spans="1:187" x14ac:dyDescent="0.2">
      <c r="A1872" s="3"/>
      <c r="B1872" s="3"/>
      <c r="C1872" s="11"/>
      <c r="D1872" s="11"/>
      <c r="E1872" s="11"/>
      <c r="F1872" s="11"/>
      <c r="G1872" s="11"/>
      <c r="H1872" s="11"/>
      <c r="I1872" s="11"/>
      <c r="J1872" s="11"/>
      <c r="K1872" s="11"/>
      <c r="L1872" s="11"/>
      <c r="M1872" s="11"/>
      <c r="N1872" s="11"/>
      <c r="O1872" s="11"/>
      <c r="P1872" s="11"/>
      <c r="Q1872" s="11"/>
      <c r="R1872" s="11"/>
      <c r="EZ1872" s="4"/>
      <c r="FA1872" s="4"/>
      <c r="FB1872" s="4"/>
      <c r="FC1872" s="4"/>
      <c r="FD1872" s="4"/>
      <c r="FE1872" s="4"/>
      <c r="FF1872" s="4"/>
      <c r="FG1872" s="4"/>
      <c r="FH1872" s="4"/>
      <c r="FI1872" s="4"/>
      <c r="FJ1872" s="4"/>
      <c r="FK1872" s="4"/>
      <c r="FL1872" s="4"/>
      <c r="FM1872" s="4"/>
      <c r="FN1872" s="4"/>
      <c r="FO1872" s="4"/>
      <c r="FP1872" s="4"/>
      <c r="FQ1872" s="4"/>
      <c r="FR1872" s="4"/>
      <c r="FS1872" s="4"/>
      <c r="FT1872" s="4"/>
      <c r="FU1872" s="4"/>
      <c r="FV1872" s="4"/>
      <c r="FW1872" s="4"/>
      <c r="FX1872" s="4"/>
      <c r="FY1872" s="4"/>
      <c r="FZ1872" s="4"/>
      <c r="GA1872" s="4"/>
      <c r="GB1872" s="4"/>
      <c r="GC1872" s="4"/>
      <c r="GD1872" s="4"/>
      <c r="GE1872" s="4"/>
    </row>
    <row r="1873" spans="1:187" x14ac:dyDescent="0.2">
      <c r="A1873" s="3"/>
      <c r="B1873" s="3"/>
      <c r="C1873" s="11"/>
      <c r="D1873" s="11"/>
      <c r="E1873" s="11"/>
      <c r="F1873" s="11"/>
      <c r="G1873" s="11"/>
      <c r="H1873" s="11"/>
      <c r="I1873" s="11"/>
      <c r="J1873" s="11"/>
      <c r="K1873" s="11"/>
      <c r="L1873" s="11"/>
      <c r="M1873" s="11"/>
      <c r="N1873" s="11"/>
      <c r="O1873" s="11"/>
      <c r="P1873" s="11"/>
      <c r="Q1873" s="11"/>
      <c r="R1873" s="11"/>
      <c r="EZ1873" s="4"/>
      <c r="FA1873" s="4"/>
      <c r="FB1873" s="4"/>
      <c r="FC1873" s="4"/>
      <c r="FD1873" s="4"/>
      <c r="FE1873" s="4"/>
      <c r="FF1873" s="4"/>
      <c r="FG1873" s="4"/>
      <c r="FH1873" s="4"/>
      <c r="FI1873" s="4"/>
      <c r="FJ1873" s="4"/>
      <c r="FK1873" s="4"/>
      <c r="FL1873" s="4"/>
      <c r="FM1873" s="4"/>
      <c r="FN1873" s="4"/>
      <c r="FO1873" s="4"/>
      <c r="FP1873" s="4"/>
      <c r="FQ1873" s="4"/>
      <c r="FR1873" s="4"/>
      <c r="FS1873" s="4"/>
      <c r="FT1873" s="4"/>
      <c r="FU1873" s="4"/>
      <c r="FV1873" s="4"/>
      <c r="FW1873" s="4"/>
      <c r="FX1873" s="4"/>
      <c r="FY1873" s="4"/>
      <c r="FZ1873" s="4"/>
      <c r="GA1873" s="4"/>
      <c r="GB1873" s="4"/>
      <c r="GC1873" s="4"/>
      <c r="GD1873" s="4"/>
      <c r="GE1873" s="4"/>
    </row>
    <row r="1874" spans="1:187" x14ac:dyDescent="0.2">
      <c r="A1874" s="3"/>
      <c r="B1874" s="3"/>
      <c r="C1874" s="11"/>
      <c r="D1874" s="11"/>
      <c r="E1874" s="11"/>
      <c r="F1874" s="11"/>
      <c r="G1874" s="11"/>
      <c r="H1874" s="11"/>
      <c r="I1874" s="11"/>
      <c r="J1874" s="11"/>
      <c r="K1874" s="11"/>
      <c r="L1874" s="11"/>
      <c r="M1874" s="11"/>
      <c r="N1874" s="11"/>
      <c r="O1874" s="11"/>
      <c r="P1874" s="11"/>
      <c r="Q1874" s="11"/>
      <c r="R1874" s="11"/>
      <c r="EZ1874" s="13"/>
      <c r="FA1874" s="13"/>
      <c r="FB1874" s="13"/>
      <c r="FC1874" s="13"/>
      <c r="FD1874" s="13"/>
      <c r="FE1874" s="13"/>
      <c r="FF1874" s="13"/>
      <c r="FG1874" s="13"/>
      <c r="FH1874" s="13"/>
      <c r="FI1874" s="13"/>
      <c r="FJ1874" s="13"/>
      <c r="FK1874" s="13"/>
      <c r="FL1874" s="13"/>
      <c r="FM1874" s="13"/>
      <c r="FN1874" s="13"/>
      <c r="FO1874" s="13"/>
      <c r="FP1874" s="13"/>
      <c r="FQ1874" s="13"/>
      <c r="FR1874" s="13"/>
      <c r="FS1874" s="13"/>
      <c r="FT1874" s="13"/>
      <c r="FU1874" s="13"/>
      <c r="FV1874" s="13"/>
      <c r="FW1874" s="13"/>
      <c r="FX1874" s="13"/>
      <c r="FY1874" s="13"/>
      <c r="FZ1874" s="13"/>
      <c r="GA1874" s="13"/>
      <c r="GB1874" s="13"/>
      <c r="GC1874" s="13"/>
      <c r="GD1874" s="13"/>
      <c r="GE1874" s="13"/>
    </row>
    <row r="1875" spans="1:187" x14ac:dyDescent="0.2">
      <c r="A1875" s="3"/>
      <c r="B1875" s="3"/>
      <c r="C1875" s="11"/>
      <c r="D1875" s="11"/>
      <c r="E1875" s="11"/>
      <c r="F1875" s="11"/>
      <c r="G1875" s="11"/>
      <c r="H1875" s="11"/>
      <c r="I1875" s="11"/>
      <c r="J1875" s="11"/>
      <c r="K1875" s="11"/>
      <c r="L1875" s="11"/>
      <c r="M1875" s="11"/>
      <c r="N1875" s="11"/>
      <c r="O1875" s="11"/>
      <c r="P1875" s="11"/>
      <c r="Q1875" s="11"/>
      <c r="R1875" s="11"/>
      <c r="EZ1875" s="14"/>
      <c r="FA1875" s="14"/>
      <c r="FB1875" s="14"/>
      <c r="FC1875" s="14"/>
      <c r="FD1875" s="14"/>
      <c r="FE1875" s="14"/>
      <c r="FF1875" s="14"/>
      <c r="FG1875" s="14"/>
      <c r="FH1875" s="14"/>
      <c r="FI1875" s="14"/>
      <c r="FJ1875" s="14"/>
      <c r="FK1875" s="14"/>
      <c r="FL1875" s="14"/>
      <c r="FM1875" s="14"/>
      <c r="FN1875" s="14"/>
      <c r="FO1875" s="14"/>
      <c r="FP1875" s="14"/>
      <c r="FQ1875" s="14"/>
      <c r="FR1875" s="14"/>
      <c r="FS1875" s="14"/>
      <c r="FT1875" s="14"/>
      <c r="FU1875" s="14"/>
      <c r="FV1875" s="14"/>
      <c r="FW1875" s="14"/>
      <c r="FX1875" s="14"/>
      <c r="FY1875" s="14"/>
      <c r="FZ1875" s="14"/>
      <c r="GA1875" s="14"/>
      <c r="GB1875" s="14"/>
      <c r="GC1875" s="14"/>
      <c r="GD1875" s="14"/>
      <c r="GE1875" s="14"/>
    </row>
    <row r="1876" spans="1:187" x14ac:dyDescent="0.2">
      <c r="A1876" s="3"/>
      <c r="B1876" s="3"/>
      <c r="C1876" s="11"/>
      <c r="D1876" s="11"/>
      <c r="E1876" s="11"/>
      <c r="F1876" s="11"/>
      <c r="G1876" s="11"/>
      <c r="H1876" s="11"/>
      <c r="I1876" s="11"/>
      <c r="J1876" s="11"/>
      <c r="K1876" s="11"/>
      <c r="L1876" s="11"/>
      <c r="M1876" s="11"/>
      <c r="N1876" s="11"/>
      <c r="O1876" s="11"/>
      <c r="P1876" s="11"/>
      <c r="Q1876" s="11"/>
      <c r="R1876" s="11"/>
      <c r="EZ1876" s="4"/>
      <c r="FA1876" s="4"/>
      <c r="FB1876" s="4"/>
      <c r="FC1876" s="4"/>
      <c r="FD1876" s="4"/>
      <c r="FE1876" s="4"/>
      <c r="FF1876" s="4"/>
      <c r="FG1876" s="4"/>
      <c r="FH1876" s="4"/>
      <c r="FI1876" s="4"/>
      <c r="FJ1876" s="4"/>
      <c r="FK1876" s="4"/>
      <c r="FL1876" s="4"/>
      <c r="FM1876" s="4"/>
      <c r="FN1876" s="4"/>
      <c r="FO1876" s="4"/>
      <c r="FP1876" s="4"/>
      <c r="FQ1876" s="4"/>
      <c r="FR1876" s="4"/>
      <c r="FS1876" s="4"/>
      <c r="FT1876" s="4"/>
      <c r="FU1876" s="4"/>
      <c r="FV1876" s="4"/>
      <c r="FW1876" s="4"/>
      <c r="FX1876" s="4"/>
      <c r="FY1876" s="4"/>
      <c r="FZ1876" s="4"/>
      <c r="GA1876" s="4"/>
      <c r="GB1876" s="4"/>
      <c r="GC1876" s="4"/>
      <c r="GD1876" s="4"/>
      <c r="GE1876" s="4"/>
    </row>
    <row r="1877" spans="1:187" x14ac:dyDescent="0.2">
      <c r="A1877" s="3"/>
      <c r="B1877" s="3"/>
      <c r="C1877" s="11"/>
      <c r="D1877" s="11"/>
      <c r="E1877" s="11"/>
      <c r="F1877" s="11"/>
      <c r="G1877" s="11"/>
      <c r="H1877" s="11"/>
      <c r="I1877" s="11"/>
      <c r="J1877" s="11"/>
      <c r="K1877" s="11"/>
      <c r="L1877" s="11"/>
      <c r="M1877" s="11"/>
      <c r="N1877" s="11"/>
      <c r="O1877" s="11"/>
      <c r="P1877" s="11"/>
      <c r="Q1877" s="11"/>
      <c r="R1877" s="11"/>
      <c r="EZ1877" s="4"/>
      <c r="FA1877" s="4"/>
      <c r="FB1877" s="4"/>
      <c r="FC1877" s="4"/>
      <c r="FD1877" s="4"/>
      <c r="FE1877" s="4"/>
      <c r="FF1877" s="4"/>
      <c r="FG1877" s="4"/>
      <c r="FH1877" s="4"/>
      <c r="FI1877" s="4"/>
      <c r="FJ1877" s="4"/>
      <c r="FK1877" s="4"/>
      <c r="FL1877" s="4"/>
      <c r="FM1877" s="4"/>
      <c r="FN1877" s="4"/>
      <c r="FO1877" s="4"/>
      <c r="FP1877" s="4"/>
      <c r="FQ1877" s="4"/>
      <c r="FR1877" s="4"/>
      <c r="FS1877" s="4"/>
      <c r="FT1877" s="4"/>
      <c r="FU1877" s="4"/>
      <c r="FV1877" s="4"/>
      <c r="FW1877" s="4"/>
      <c r="FX1877" s="4"/>
      <c r="FY1877" s="4"/>
      <c r="FZ1877" s="4"/>
      <c r="GA1877" s="4"/>
      <c r="GB1877" s="4"/>
      <c r="GC1877" s="4"/>
      <c r="GD1877" s="4"/>
      <c r="GE1877" s="4"/>
    </row>
    <row r="1878" spans="1:187" x14ac:dyDescent="0.2">
      <c r="A1878" s="3"/>
      <c r="B1878" s="3"/>
      <c r="C1878" s="11"/>
      <c r="D1878" s="11"/>
      <c r="E1878" s="11"/>
      <c r="F1878" s="11"/>
      <c r="G1878" s="11"/>
      <c r="H1878" s="11"/>
      <c r="I1878" s="11"/>
      <c r="J1878" s="11"/>
      <c r="K1878" s="11"/>
      <c r="L1878" s="11"/>
      <c r="M1878" s="11"/>
      <c r="N1878" s="11"/>
      <c r="O1878" s="11"/>
      <c r="P1878" s="11"/>
      <c r="Q1878" s="11"/>
      <c r="R1878" s="11"/>
      <c r="EZ1878" s="13"/>
      <c r="FA1878" s="13"/>
      <c r="FB1878" s="13"/>
      <c r="FC1878" s="13"/>
      <c r="FD1878" s="13"/>
      <c r="FE1878" s="13"/>
      <c r="FF1878" s="13"/>
      <c r="FG1878" s="13"/>
      <c r="FH1878" s="13"/>
      <c r="FI1878" s="13"/>
      <c r="FJ1878" s="13"/>
      <c r="FK1878" s="13"/>
      <c r="FL1878" s="13"/>
      <c r="FM1878" s="13"/>
      <c r="FN1878" s="13"/>
      <c r="FO1878" s="13"/>
      <c r="FP1878" s="13"/>
      <c r="FQ1878" s="13"/>
      <c r="FR1878" s="13"/>
      <c r="FS1878" s="13"/>
      <c r="FT1878" s="13"/>
      <c r="FU1878" s="13"/>
      <c r="FV1878" s="13"/>
      <c r="FW1878" s="13"/>
      <c r="FX1878" s="13"/>
      <c r="FY1878" s="13"/>
      <c r="FZ1878" s="13"/>
      <c r="GA1878" s="13"/>
      <c r="GB1878" s="13"/>
      <c r="GC1878" s="13"/>
      <c r="GD1878" s="13"/>
      <c r="GE1878" s="13"/>
    </row>
    <row r="1879" spans="1:187" x14ac:dyDescent="0.2">
      <c r="A1879" s="3"/>
      <c r="B1879" s="3"/>
      <c r="C1879" s="11"/>
      <c r="D1879" s="11"/>
      <c r="E1879" s="11"/>
      <c r="F1879" s="11"/>
      <c r="G1879" s="11"/>
      <c r="H1879" s="11"/>
      <c r="I1879" s="11"/>
      <c r="J1879" s="11"/>
      <c r="K1879" s="11"/>
      <c r="L1879" s="11"/>
      <c r="M1879" s="11"/>
      <c r="N1879" s="11"/>
      <c r="O1879" s="11"/>
      <c r="P1879" s="11"/>
      <c r="Q1879" s="11"/>
      <c r="R1879" s="11"/>
      <c r="EZ1879" s="14"/>
      <c r="FA1879" s="14"/>
      <c r="FB1879" s="14"/>
      <c r="FC1879" s="14"/>
      <c r="FD1879" s="14"/>
      <c r="FE1879" s="14"/>
      <c r="FF1879" s="14"/>
      <c r="FG1879" s="14"/>
      <c r="FH1879" s="14"/>
      <c r="FI1879" s="14"/>
      <c r="FJ1879" s="14"/>
      <c r="FK1879" s="14"/>
      <c r="FL1879" s="14"/>
      <c r="FM1879" s="14"/>
      <c r="FN1879" s="14"/>
      <c r="FO1879" s="14"/>
      <c r="FP1879" s="14"/>
      <c r="FQ1879" s="14"/>
      <c r="FR1879" s="14"/>
      <c r="FS1879" s="14"/>
      <c r="FT1879" s="14"/>
      <c r="FU1879" s="14"/>
      <c r="FV1879" s="14"/>
      <c r="FW1879" s="14"/>
      <c r="FX1879" s="14"/>
      <c r="FY1879" s="14"/>
      <c r="FZ1879" s="14"/>
      <c r="GA1879" s="14"/>
      <c r="GB1879" s="14"/>
      <c r="GC1879" s="14"/>
      <c r="GD1879" s="14"/>
      <c r="GE1879" s="14"/>
    </row>
    <row r="1880" spans="1:187" x14ac:dyDescent="0.2">
      <c r="A1880" s="3"/>
      <c r="B1880" s="3"/>
      <c r="C1880" s="11"/>
      <c r="D1880" s="11"/>
      <c r="E1880" s="11"/>
      <c r="F1880" s="11"/>
      <c r="G1880" s="11"/>
      <c r="H1880" s="11"/>
      <c r="I1880" s="11"/>
      <c r="J1880" s="11"/>
      <c r="K1880" s="11"/>
      <c r="L1880" s="11"/>
      <c r="M1880" s="11"/>
      <c r="N1880" s="11"/>
      <c r="O1880" s="11"/>
      <c r="P1880" s="11"/>
      <c r="Q1880" s="11"/>
      <c r="R1880" s="11"/>
      <c r="EZ1880" s="4"/>
      <c r="FA1880" s="4"/>
      <c r="FB1880" s="4"/>
      <c r="FC1880" s="4"/>
      <c r="FD1880" s="4"/>
      <c r="FE1880" s="4"/>
      <c r="FF1880" s="4"/>
      <c r="FG1880" s="4"/>
      <c r="FH1880" s="4"/>
      <c r="FI1880" s="4"/>
      <c r="FJ1880" s="4"/>
      <c r="FK1880" s="4"/>
      <c r="FL1880" s="4"/>
      <c r="FM1880" s="4"/>
      <c r="FN1880" s="4"/>
      <c r="FO1880" s="4"/>
      <c r="FP1880" s="4"/>
      <c r="FQ1880" s="4"/>
      <c r="FR1880" s="4"/>
      <c r="FS1880" s="4"/>
      <c r="FT1880" s="4"/>
      <c r="FU1880" s="4"/>
      <c r="FV1880" s="4"/>
      <c r="FW1880" s="4"/>
      <c r="FX1880" s="4"/>
      <c r="FY1880" s="4"/>
      <c r="FZ1880" s="4"/>
      <c r="GA1880" s="4"/>
      <c r="GB1880" s="4"/>
      <c r="GC1880" s="4"/>
      <c r="GD1880" s="4"/>
      <c r="GE1880" s="4"/>
    </row>
    <row r="1881" spans="1:187" x14ac:dyDescent="0.2">
      <c r="A1881" s="3"/>
      <c r="B1881" s="3"/>
      <c r="C1881" s="11"/>
      <c r="D1881" s="11"/>
      <c r="E1881" s="11"/>
      <c r="F1881" s="11"/>
      <c r="G1881" s="11"/>
      <c r="H1881" s="11"/>
      <c r="I1881" s="11"/>
      <c r="J1881" s="11"/>
      <c r="K1881" s="11"/>
      <c r="L1881" s="11"/>
      <c r="M1881" s="11"/>
      <c r="N1881" s="11"/>
      <c r="O1881" s="11"/>
      <c r="P1881" s="11"/>
      <c r="Q1881" s="11"/>
      <c r="R1881" s="11"/>
      <c r="EZ1881" s="4"/>
      <c r="FA1881" s="4"/>
      <c r="FB1881" s="4"/>
      <c r="FC1881" s="4"/>
      <c r="FD1881" s="4"/>
      <c r="FE1881" s="4"/>
      <c r="FF1881" s="4"/>
      <c r="FG1881" s="4"/>
      <c r="FH1881" s="4"/>
      <c r="FI1881" s="4"/>
      <c r="FJ1881" s="4"/>
      <c r="FK1881" s="4"/>
      <c r="FL1881" s="4"/>
      <c r="FM1881" s="4"/>
      <c r="FN1881" s="4"/>
      <c r="FO1881" s="4"/>
      <c r="FP1881" s="4"/>
      <c r="FQ1881" s="4"/>
      <c r="FR1881" s="4"/>
      <c r="FS1881" s="4"/>
      <c r="FT1881" s="4"/>
      <c r="FU1881" s="4"/>
      <c r="FV1881" s="4"/>
      <c r="FW1881" s="4"/>
      <c r="FX1881" s="4"/>
      <c r="FY1881" s="4"/>
      <c r="FZ1881" s="4"/>
      <c r="GA1881" s="4"/>
      <c r="GB1881" s="4"/>
      <c r="GC1881" s="4"/>
      <c r="GD1881" s="4"/>
      <c r="GE1881" s="4"/>
    </row>
    <row r="1882" spans="1:187" x14ac:dyDescent="0.2">
      <c r="A1882" s="3"/>
      <c r="B1882" s="3"/>
      <c r="C1882" s="11"/>
      <c r="D1882" s="11"/>
      <c r="E1882" s="11"/>
      <c r="F1882" s="11"/>
      <c r="G1882" s="11"/>
      <c r="H1882" s="11"/>
      <c r="I1882" s="11"/>
      <c r="J1882" s="11"/>
      <c r="K1882" s="11"/>
      <c r="L1882" s="11"/>
      <c r="M1882" s="11"/>
      <c r="N1882" s="11"/>
      <c r="O1882" s="11"/>
      <c r="P1882" s="11"/>
      <c r="Q1882" s="11"/>
      <c r="R1882" s="11"/>
      <c r="EZ1882" s="13"/>
      <c r="FA1882" s="13"/>
      <c r="FB1882" s="13"/>
      <c r="FC1882" s="13"/>
      <c r="FD1882" s="13"/>
      <c r="FE1882" s="13"/>
      <c r="FF1882" s="13"/>
      <c r="FG1882" s="13"/>
      <c r="FH1882" s="13"/>
      <c r="FI1882" s="13"/>
      <c r="FJ1882" s="13"/>
      <c r="FK1882" s="13"/>
      <c r="FL1882" s="13"/>
      <c r="FM1882" s="13"/>
      <c r="FN1882" s="13"/>
      <c r="FO1882" s="13"/>
      <c r="FP1882" s="13"/>
      <c r="FQ1882" s="13"/>
      <c r="FR1882" s="13"/>
      <c r="FS1882" s="13"/>
      <c r="FT1882" s="13"/>
      <c r="FU1882" s="13"/>
      <c r="FV1882" s="13"/>
      <c r="FW1882" s="13"/>
      <c r="FX1882" s="13"/>
      <c r="FY1882" s="13"/>
      <c r="FZ1882" s="13"/>
      <c r="GA1882" s="13"/>
      <c r="GB1882" s="13"/>
      <c r="GC1882" s="13"/>
      <c r="GD1882" s="13"/>
      <c r="GE1882" s="13"/>
    </row>
    <row r="1883" spans="1:187" x14ac:dyDescent="0.2">
      <c r="A1883" s="3"/>
      <c r="B1883" s="3"/>
      <c r="C1883" s="11"/>
      <c r="D1883" s="11"/>
      <c r="E1883" s="11"/>
      <c r="F1883" s="11"/>
      <c r="G1883" s="11"/>
      <c r="H1883" s="11"/>
      <c r="I1883" s="11"/>
      <c r="J1883" s="11"/>
      <c r="K1883" s="11"/>
      <c r="L1883" s="11"/>
      <c r="M1883" s="11"/>
      <c r="N1883" s="11"/>
      <c r="O1883" s="11"/>
      <c r="P1883" s="11"/>
      <c r="Q1883" s="11"/>
      <c r="R1883" s="11"/>
      <c r="EZ1883" s="14"/>
      <c r="FA1883" s="14"/>
      <c r="FB1883" s="14"/>
      <c r="FC1883" s="14"/>
      <c r="FD1883" s="14"/>
      <c r="FE1883" s="14"/>
      <c r="FF1883" s="14"/>
      <c r="FG1883" s="14"/>
      <c r="FH1883" s="14"/>
      <c r="FI1883" s="14"/>
      <c r="FJ1883" s="14"/>
      <c r="FK1883" s="14"/>
      <c r="FL1883" s="14"/>
      <c r="FM1883" s="14"/>
      <c r="FN1883" s="14"/>
      <c r="FO1883" s="14"/>
      <c r="FP1883" s="14"/>
      <c r="FQ1883" s="14"/>
      <c r="FR1883" s="14"/>
      <c r="FS1883" s="14"/>
      <c r="FT1883" s="14"/>
      <c r="FU1883" s="14"/>
      <c r="FV1883" s="14"/>
      <c r="FW1883" s="14"/>
      <c r="FX1883" s="14"/>
      <c r="FY1883" s="14"/>
      <c r="FZ1883" s="14"/>
      <c r="GA1883" s="14"/>
      <c r="GB1883" s="14"/>
      <c r="GC1883" s="14"/>
      <c r="GD1883" s="14"/>
      <c r="GE1883" s="14"/>
    </row>
    <row r="1884" spans="1:187" x14ac:dyDescent="0.2">
      <c r="A1884" s="3"/>
      <c r="B1884" s="3"/>
      <c r="C1884" s="11"/>
      <c r="D1884" s="11"/>
      <c r="E1884" s="11"/>
      <c r="F1884" s="11"/>
      <c r="G1884" s="11"/>
      <c r="H1884" s="11"/>
      <c r="I1884" s="11"/>
      <c r="J1884" s="11"/>
      <c r="K1884" s="11"/>
      <c r="L1884" s="11"/>
      <c r="M1884" s="11"/>
      <c r="N1884" s="11"/>
      <c r="O1884" s="11"/>
      <c r="P1884" s="11"/>
      <c r="Q1884" s="11"/>
      <c r="R1884" s="11"/>
      <c r="EZ1884" s="4"/>
      <c r="FA1884" s="4"/>
      <c r="FB1884" s="4"/>
      <c r="FC1884" s="4"/>
      <c r="FD1884" s="4"/>
      <c r="FE1884" s="4"/>
      <c r="FF1884" s="4"/>
      <c r="FG1884" s="4"/>
      <c r="FH1884" s="4"/>
      <c r="FI1884" s="4"/>
      <c r="FJ1884" s="4"/>
      <c r="FK1884" s="4"/>
      <c r="FL1884" s="4"/>
      <c r="FM1884" s="4"/>
      <c r="FN1884" s="4"/>
      <c r="FO1884" s="4"/>
      <c r="FP1884" s="4"/>
      <c r="FQ1884" s="4"/>
      <c r="FR1884" s="4"/>
      <c r="FS1884" s="4"/>
      <c r="FT1884" s="4"/>
      <c r="FU1884" s="4"/>
      <c r="FV1884" s="4"/>
      <c r="FW1884" s="4"/>
      <c r="FX1884" s="4"/>
      <c r="FY1884" s="4"/>
      <c r="FZ1884" s="4"/>
      <c r="GA1884" s="4"/>
      <c r="GB1884" s="4"/>
      <c r="GC1884" s="4"/>
      <c r="GD1884" s="4"/>
      <c r="GE1884" s="4"/>
    </row>
    <row r="1885" spans="1:187" x14ac:dyDescent="0.2">
      <c r="A1885" s="3"/>
      <c r="B1885" s="3"/>
      <c r="C1885" s="11"/>
      <c r="D1885" s="11"/>
      <c r="E1885" s="11"/>
      <c r="F1885" s="11"/>
      <c r="G1885" s="11"/>
      <c r="H1885" s="11"/>
      <c r="I1885" s="11"/>
      <c r="J1885" s="11"/>
      <c r="K1885" s="11"/>
      <c r="L1885" s="11"/>
      <c r="M1885" s="11"/>
      <c r="N1885" s="11"/>
      <c r="O1885" s="11"/>
      <c r="P1885" s="11"/>
      <c r="Q1885" s="11"/>
      <c r="R1885" s="11"/>
      <c r="EZ1885" s="4"/>
      <c r="FA1885" s="4"/>
      <c r="FB1885" s="4"/>
      <c r="FC1885" s="4"/>
      <c r="FD1885" s="4"/>
      <c r="FE1885" s="4"/>
      <c r="FF1885" s="4"/>
      <c r="FG1885" s="4"/>
      <c r="FH1885" s="4"/>
      <c r="FI1885" s="4"/>
      <c r="FJ1885" s="4"/>
      <c r="FK1885" s="4"/>
      <c r="FL1885" s="4"/>
      <c r="FM1885" s="4"/>
      <c r="FN1885" s="4"/>
      <c r="FO1885" s="4"/>
      <c r="FP1885" s="4"/>
      <c r="FQ1885" s="4"/>
      <c r="FR1885" s="4"/>
      <c r="FS1885" s="4"/>
      <c r="FT1885" s="4"/>
      <c r="FU1885" s="4"/>
      <c r="FV1885" s="4"/>
      <c r="FW1885" s="4"/>
      <c r="FX1885" s="4"/>
      <c r="FY1885" s="4"/>
      <c r="FZ1885" s="4"/>
      <c r="GA1885" s="4"/>
      <c r="GB1885" s="4"/>
      <c r="GC1885" s="4"/>
      <c r="GD1885" s="4"/>
      <c r="GE1885" s="4"/>
    </row>
    <row r="1886" spans="1:187" x14ac:dyDescent="0.2">
      <c r="A1886" s="3"/>
      <c r="B1886" s="3"/>
      <c r="C1886" s="11"/>
      <c r="D1886" s="11"/>
      <c r="E1886" s="11"/>
      <c r="F1886" s="11"/>
      <c r="G1886" s="11"/>
      <c r="H1886" s="11"/>
      <c r="I1886" s="11"/>
      <c r="J1886" s="11"/>
      <c r="K1886" s="11"/>
      <c r="L1886" s="11"/>
      <c r="M1886" s="11"/>
      <c r="N1886" s="11"/>
      <c r="O1886" s="11"/>
      <c r="P1886" s="11"/>
      <c r="Q1886" s="11"/>
      <c r="R1886" s="11"/>
      <c r="EZ1886" s="13"/>
      <c r="FA1886" s="13"/>
      <c r="FB1886" s="13"/>
      <c r="FC1886" s="13"/>
      <c r="FD1886" s="13"/>
      <c r="FE1886" s="13"/>
      <c r="FF1886" s="13"/>
      <c r="FG1886" s="13"/>
      <c r="FH1886" s="13"/>
      <c r="FI1886" s="13"/>
      <c r="FJ1886" s="13"/>
      <c r="FK1886" s="13"/>
      <c r="FL1886" s="13"/>
      <c r="FM1886" s="13"/>
      <c r="FN1886" s="13"/>
      <c r="FO1886" s="13"/>
      <c r="FP1886" s="13"/>
      <c r="FQ1886" s="13"/>
      <c r="FR1886" s="13"/>
      <c r="FS1886" s="13"/>
      <c r="FT1886" s="13"/>
      <c r="FU1886" s="13"/>
      <c r="FV1886" s="13"/>
      <c r="FW1886" s="13"/>
      <c r="FX1886" s="13"/>
      <c r="FY1886" s="13"/>
      <c r="FZ1886" s="13"/>
      <c r="GA1886" s="13"/>
      <c r="GB1886" s="13"/>
      <c r="GC1886" s="13"/>
      <c r="GD1886" s="13"/>
      <c r="GE1886" s="13"/>
    </row>
    <row r="1887" spans="1:187" x14ac:dyDescent="0.2">
      <c r="A1887" s="3"/>
      <c r="B1887" s="3"/>
      <c r="C1887" s="11"/>
      <c r="D1887" s="11"/>
      <c r="E1887" s="11"/>
      <c r="F1887" s="11"/>
      <c r="G1887" s="11"/>
      <c r="H1887" s="11"/>
      <c r="I1887" s="11"/>
      <c r="J1887" s="11"/>
      <c r="K1887" s="11"/>
      <c r="L1887" s="11"/>
      <c r="M1887" s="11"/>
      <c r="N1887" s="11"/>
      <c r="O1887" s="11"/>
      <c r="P1887" s="11"/>
      <c r="Q1887" s="11"/>
      <c r="R1887" s="11"/>
      <c r="EZ1887" s="14"/>
      <c r="FA1887" s="14"/>
      <c r="FB1887" s="14"/>
      <c r="FC1887" s="14"/>
      <c r="FD1887" s="14"/>
      <c r="FE1887" s="14"/>
      <c r="FF1887" s="14"/>
      <c r="FG1887" s="14"/>
      <c r="FH1887" s="14"/>
      <c r="FI1887" s="14"/>
      <c r="FJ1887" s="14"/>
      <c r="FK1887" s="14"/>
      <c r="FL1887" s="14"/>
      <c r="FM1887" s="14"/>
      <c r="FN1887" s="14"/>
      <c r="FO1887" s="14"/>
      <c r="FP1887" s="14"/>
      <c r="FQ1887" s="14"/>
      <c r="FR1887" s="14"/>
      <c r="FS1887" s="14"/>
      <c r="FT1887" s="14"/>
      <c r="FU1887" s="14"/>
      <c r="FV1887" s="14"/>
      <c r="FW1887" s="14"/>
      <c r="FX1887" s="14"/>
      <c r="FY1887" s="14"/>
      <c r="FZ1887" s="14"/>
      <c r="GA1887" s="14"/>
      <c r="GB1887" s="14"/>
      <c r="GC1887" s="14"/>
      <c r="GD1887" s="14"/>
      <c r="GE1887" s="14"/>
    </row>
    <row r="1888" spans="1:187" x14ac:dyDescent="0.2">
      <c r="A1888" s="3"/>
      <c r="B1888" s="3"/>
      <c r="C1888" s="11"/>
      <c r="D1888" s="11"/>
      <c r="E1888" s="11"/>
      <c r="F1888" s="11"/>
      <c r="G1888" s="11"/>
      <c r="H1888" s="11"/>
      <c r="I1888" s="11"/>
      <c r="J1888" s="11"/>
      <c r="K1888" s="11"/>
      <c r="L1888" s="11"/>
      <c r="M1888" s="11"/>
      <c r="N1888" s="11"/>
      <c r="O1888" s="11"/>
      <c r="P1888" s="11"/>
      <c r="Q1888" s="11"/>
      <c r="R1888" s="11"/>
      <c r="EZ1888" s="4"/>
      <c r="FA1888" s="4"/>
      <c r="FB1888" s="4"/>
      <c r="FC1888" s="4"/>
      <c r="FD1888" s="4"/>
      <c r="FE1888" s="4"/>
      <c r="FF1888" s="4"/>
      <c r="FG1888" s="4"/>
      <c r="FH1888" s="4"/>
      <c r="FI1888" s="4"/>
      <c r="FJ1888" s="4"/>
      <c r="FK1888" s="4"/>
      <c r="FL1888" s="4"/>
      <c r="FM1888" s="4"/>
      <c r="FN1888" s="4"/>
      <c r="FO1888" s="4"/>
      <c r="FP1888" s="4"/>
      <c r="FQ1888" s="4"/>
      <c r="FR1888" s="4"/>
      <c r="FS1888" s="4"/>
      <c r="FT1888" s="4"/>
      <c r="FU1888" s="4"/>
      <c r="FV1888" s="4"/>
      <c r="FW1888" s="4"/>
      <c r="FX1888" s="4"/>
      <c r="FY1888" s="4"/>
      <c r="FZ1888" s="4"/>
      <c r="GA1888" s="4"/>
      <c r="GB1888" s="4"/>
      <c r="GC1888" s="4"/>
      <c r="GD1888" s="4"/>
      <c r="GE1888" s="4"/>
    </row>
    <row r="1889" spans="1:187" x14ac:dyDescent="0.2">
      <c r="A1889" s="3"/>
      <c r="B1889" s="3"/>
      <c r="C1889" s="11"/>
      <c r="D1889" s="11"/>
      <c r="E1889" s="11"/>
      <c r="F1889" s="11"/>
      <c r="G1889" s="11"/>
      <c r="H1889" s="11"/>
      <c r="I1889" s="11"/>
      <c r="J1889" s="11"/>
      <c r="K1889" s="11"/>
      <c r="L1889" s="11"/>
      <c r="M1889" s="11"/>
      <c r="N1889" s="11"/>
      <c r="O1889" s="11"/>
      <c r="P1889" s="11"/>
      <c r="Q1889" s="11"/>
      <c r="R1889" s="11"/>
      <c r="EZ1889" s="4"/>
      <c r="FA1889" s="4"/>
      <c r="FB1889" s="4"/>
      <c r="FC1889" s="4"/>
      <c r="FD1889" s="4"/>
      <c r="FE1889" s="4"/>
      <c r="FF1889" s="4"/>
      <c r="FG1889" s="4"/>
      <c r="FH1889" s="4"/>
      <c r="FI1889" s="4"/>
      <c r="FJ1889" s="4"/>
      <c r="FK1889" s="4"/>
      <c r="FL1889" s="4"/>
      <c r="FM1889" s="4"/>
      <c r="FN1889" s="4"/>
      <c r="FO1889" s="4"/>
      <c r="FP1889" s="4"/>
      <c r="FQ1889" s="4"/>
      <c r="FR1889" s="4"/>
      <c r="FS1889" s="4"/>
      <c r="FT1889" s="4"/>
      <c r="FU1889" s="4"/>
      <c r="FV1889" s="4"/>
      <c r="FW1889" s="4"/>
      <c r="FX1889" s="4"/>
      <c r="FY1889" s="4"/>
      <c r="FZ1889" s="4"/>
      <c r="GA1889" s="4"/>
      <c r="GB1889" s="4"/>
      <c r="GC1889" s="4"/>
      <c r="GD1889" s="4"/>
      <c r="GE1889" s="4"/>
    </row>
    <row r="1890" spans="1:187" x14ac:dyDescent="0.2">
      <c r="A1890" s="3"/>
      <c r="B1890" s="3"/>
      <c r="C1890" s="11"/>
      <c r="D1890" s="11"/>
      <c r="E1890" s="11"/>
      <c r="F1890" s="11"/>
      <c r="G1890" s="11"/>
      <c r="H1890" s="11"/>
      <c r="I1890" s="11"/>
      <c r="J1890" s="11"/>
      <c r="K1890" s="11"/>
      <c r="L1890" s="11"/>
      <c r="M1890" s="11"/>
      <c r="N1890" s="11"/>
      <c r="O1890" s="11"/>
      <c r="P1890" s="11"/>
      <c r="Q1890" s="11"/>
      <c r="R1890" s="11"/>
      <c r="EZ1890" s="13"/>
      <c r="FA1890" s="13"/>
      <c r="FB1890" s="13"/>
      <c r="FC1890" s="13"/>
      <c r="FD1890" s="13"/>
      <c r="FE1890" s="13"/>
      <c r="FF1890" s="13"/>
      <c r="FG1890" s="13"/>
      <c r="FH1890" s="13"/>
      <c r="FI1890" s="13"/>
      <c r="FJ1890" s="13"/>
      <c r="FK1890" s="13"/>
      <c r="FL1890" s="13"/>
      <c r="FM1890" s="13"/>
      <c r="FN1890" s="13"/>
      <c r="FO1890" s="13"/>
      <c r="FP1890" s="13"/>
      <c r="FQ1890" s="13"/>
      <c r="FR1890" s="13"/>
      <c r="FS1890" s="13"/>
      <c r="FT1890" s="13"/>
      <c r="FU1890" s="13"/>
      <c r="FV1890" s="13"/>
      <c r="FW1890" s="13"/>
      <c r="FX1890" s="13"/>
      <c r="FY1890" s="13"/>
      <c r="FZ1890" s="13"/>
      <c r="GA1890" s="13"/>
      <c r="GB1890" s="13"/>
      <c r="GC1890" s="13"/>
      <c r="GD1890" s="13"/>
      <c r="GE1890" s="13"/>
    </row>
    <row r="1891" spans="1:187" x14ac:dyDescent="0.2">
      <c r="A1891" s="3"/>
      <c r="B1891" s="3"/>
      <c r="C1891" s="11"/>
      <c r="D1891" s="11"/>
      <c r="E1891" s="11"/>
      <c r="F1891" s="11"/>
      <c r="G1891" s="11"/>
      <c r="H1891" s="11"/>
      <c r="I1891" s="11"/>
      <c r="J1891" s="11"/>
      <c r="K1891" s="11"/>
      <c r="L1891" s="11"/>
      <c r="M1891" s="11"/>
      <c r="N1891" s="11"/>
      <c r="O1891" s="11"/>
      <c r="P1891" s="11"/>
      <c r="Q1891" s="11"/>
      <c r="R1891" s="11"/>
      <c r="EZ1891" s="14"/>
      <c r="FA1891" s="14"/>
      <c r="FB1891" s="14"/>
      <c r="FC1891" s="14"/>
      <c r="FD1891" s="14"/>
      <c r="FE1891" s="14"/>
      <c r="FF1891" s="14"/>
      <c r="FG1891" s="14"/>
      <c r="FH1891" s="14"/>
      <c r="FI1891" s="14"/>
      <c r="FJ1891" s="14"/>
      <c r="FK1891" s="14"/>
      <c r="FL1891" s="14"/>
      <c r="FM1891" s="14"/>
      <c r="FN1891" s="14"/>
      <c r="FO1891" s="14"/>
      <c r="FP1891" s="14"/>
      <c r="FQ1891" s="14"/>
      <c r="FR1891" s="14"/>
      <c r="FS1891" s="14"/>
      <c r="FT1891" s="14"/>
      <c r="FU1891" s="14"/>
      <c r="FV1891" s="14"/>
      <c r="FW1891" s="14"/>
      <c r="FX1891" s="14"/>
      <c r="FY1891" s="14"/>
      <c r="FZ1891" s="14"/>
      <c r="GA1891" s="14"/>
      <c r="GB1891" s="14"/>
      <c r="GC1891" s="14"/>
      <c r="GD1891" s="14"/>
      <c r="GE1891" s="14"/>
    </row>
    <row r="1892" spans="1:187" x14ac:dyDescent="0.2">
      <c r="A1892" s="3"/>
      <c r="B1892" s="3"/>
      <c r="C1892" s="11"/>
      <c r="D1892" s="11"/>
      <c r="E1892" s="11"/>
      <c r="F1892" s="11"/>
      <c r="G1892" s="11"/>
      <c r="H1892" s="11"/>
      <c r="I1892" s="11"/>
      <c r="J1892" s="11"/>
      <c r="K1892" s="11"/>
      <c r="L1892" s="11"/>
      <c r="M1892" s="11"/>
      <c r="N1892" s="11"/>
      <c r="O1892" s="11"/>
      <c r="P1892" s="11"/>
      <c r="Q1892" s="11"/>
      <c r="R1892" s="11"/>
      <c r="EZ1892" s="4"/>
      <c r="FA1892" s="4"/>
      <c r="FB1892" s="4"/>
      <c r="FC1892" s="4"/>
      <c r="FD1892" s="4"/>
      <c r="FE1892" s="4"/>
      <c r="FF1892" s="4"/>
      <c r="FG1892" s="4"/>
      <c r="FH1892" s="4"/>
      <c r="FI1892" s="4"/>
      <c r="FJ1892" s="4"/>
      <c r="FK1892" s="4"/>
      <c r="FL1892" s="4"/>
      <c r="FM1892" s="4"/>
      <c r="FN1892" s="4"/>
      <c r="FO1892" s="4"/>
      <c r="FP1892" s="4"/>
      <c r="FQ1892" s="4"/>
      <c r="FR1892" s="4"/>
      <c r="FS1892" s="4"/>
      <c r="FT1892" s="4"/>
      <c r="FU1892" s="4"/>
      <c r="FV1892" s="4"/>
      <c r="FW1892" s="4"/>
      <c r="FX1892" s="4"/>
      <c r="FY1892" s="4"/>
      <c r="FZ1892" s="4"/>
      <c r="GA1892" s="4"/>
      <c r="GB1892" s="4"/>
      <c r="GC1892" s="4"/>
      <c r="GD1892" s="4"/>
      <c r="GE1892" s="4"/>
    </row>
    <row r="1893" spans="1:187" x14ac:dyDescent="0.2">
      <c r="A1893" s="3"/>
      <c r="B1893" s="3"/>
      <c r="C1893" s="11"/>
      <c r="D1893" s="11"/>
      <c r="E1893" s="11"/>
      <c r="F1893" s="11"/>
      <c r="G1893" s="11"/>
      <c r="H1893" s="11"/>
      <c r="I1893" s="11"/>
      <c r="J1893" s="11"/>
      <c r="K1893" s="11"/>
      <c r="L1893" s="11"/>
      <c r="M1893" s="11"/>
      <c r="N1893" s="11"/>
      <c r="O1893" s="11"/>
      <c r="P1893" s="11"/>
      <c r="Q1893" s="11"/>
      <c r="R1893" s="11"/>
      <c r="EZ1893" s="4"/>
      <c r="FA1893" s="4"/>
      <c r="FB1893" s="4"/>
      <c r="FC1893" s="4"/>
      <c r="FD1893" s="4"/>
      <c r="FE1893" s="4"/>
      <c r="FF1893" s="4"/>
      <c r="FG1893" s="4"/>
      <c r="FH1893" s="4"/>
      <c r="FI1893" s="4"/>
      <c r="FJ1893" s="4"/>
      <c r="FK1893" s="4"/>
      <c r="FL1893" s="4"/>
      <c r="FM1893" s="4"/>
      <c r="FN1893" s="4"/>
      <c r="FO1893" s="4"/>
      <c r="FP1893" s="4"/>
      <c r="FQ1893" s="4"/>
      <c r="FR1893" s="4"/>
      <c r="FS1893" s="4"/>
      <c r="FT1893" s="4"/>
      <c r="FU1893" s="4"/>
      <c r="FV1893" s="4"/>
      <c r="FW1893" s="4"/>
      <c r="FX1893" s="4"/>
      <c r="FY1893" s="4"/>
      <c r="FZ1893" s="4"/>
      <c r="GA1893" s="4"/>
      <c r="GB1893" s="4"/>
      <c r="GC1893" s="4"/>
      <c r="GD1893" s="4"/>
      <c r="GE1893" s="4"/>
    </row>
    <row r="1894" spans="1:187" x14ac:dyDescent="0.2">
      <c r="A1894" s="3"/>
      <c r="B1894" s="3"/>
      <c r="C1894" s="11"/>
      <c r="D1894" s="11"/>
      <c r="E1894" s="11"/>
      <c r="F1894" s="11"/>
      <c r="G1894" s="11"/>
      <c r="H1894" s="11"/>
      <c r="I1894" s="11"/>
      <c r="J1894" s="11"/>
      <c r="K1894" s="11"/>
      <c r="L1894" s="11"/>
      <c r="M1894" s="11"/>
      <c r="N1894" s="11"/>
      <c r="O1894" s="11"/>
      <c r="P1894" s="11"/>
      <c r="Q1894" s="11"/>
      <c r="R1894" s="11"/>
      <c r="EZ1894" s="13"/>
      <c r="FA1894" s="13"/>
      <c r="FB1894" s="13"/>
      <c r="FC1894" s="13"/>
      <c r="FD1894" s="13"/>
      <c r="FE1894" s="13"/>
      <c r="FF1894" s="13"/>
      <c r="FG1894" s="13"/>
      <c r="FH1894" s="13"/>
      <c r="FI1894" s="13"/>
      <c r="FJ1894" s="13"/>
      <c r="FK1894" s="13"/>
      <c r="FL1894" s="13"/>
      <c r="FM1894" s="13"/>
      <c r="FN1894" s="13"/>
      <c r="FO1894" s="13"/>
      <c r="FP1894" s="13"/>
      <c r="FQ1894" s="13"/>
      <c r="FR1894" s="13"/>
      <c r="FS1894" s="13"/>
      <c r="FT1894" s="13"/>
      <c r="FU1894" s="13"/>
      <c r="FV1894" s="13"/>
      <c r="FW1894" s="13"/>
      <c r="FX1894" s="13"/>
      <c r="FY1894" s="13"/>
      <c r="FZ1894" s="13"/>
      <c r="GA1894" s="13"/>
      <c r="GB1894" s="13"/>
      <c r="GC1894" s="13"/>
      <c r="GD1894" s="13"/>
      <c r="GE1894" s="13"/>
    </row>
    <row r="1895" spans="1:187" x14ac:dyDescent="0.2">
      <c r="A1895" s="3"/>
      <c r="B1895" s="3"/>
      <c r="C1895" s="11"/>
      <c r="D1895" s="11"/>
      <c r="E1895" s="11"/>
      <c r="F1895" s="11"/>
      <c r="G1895" s="11"/>
      <c r="H1895" s="11"/>
      <c r="I1895" s="11"/>
      <c r="J1895" s="11"/>
      <c r="K1895" s="11"/>
      <c r="L1895" s="11"/>
      <c r="M1895" s="11"/>
      <c r="N1895" s="11"/>
      <c r="O1895" s="11"/>
      <c r="P1895" s="11"/>
      <c r="Q1895" s="11"/>
      <c r="R1895" s="11"/>
      <c r="EZ1895" s="14"/>
      <c r="FA1895" s="14"/>
      <c r="FB1895" s="14"/>
      <c r="FC1895" s="14"/>
      <c r="FD1895" s="14"/>
      <c r="FE1895" s="14"/>
      <c r="FF1895" s="14"/>
      <c r="FG1895" s="14"/>
      <c r="FH1895" s="14"/>
      <c r="FI1895" s="14"/>
      <c r="FJ1895" s="14"/>
      <c r="FK1895" s="14"/>
      <c r="FL1895" s="14"/>
      <c r="FM1895" s="14"/>
      <c r="FN1895" s="14"/>
      <c r="FO1895" s="14"/>
      <c r="FP1895" s="14"/>
      <c r="FQ1895" s="14"/>
      <c r="FR1895" s="14"/>
      <c r="FS1895" s="14"/>
      <c r="FT1895" s="14"/>
      <c r="FU1895" s="14"/>
      <c r="FV1895" s="14"/>
      <c r="FW1895" s="14"/>
      <c r="FX1895" s="14"/>
      <c r="FY1895" s="14"/>
      <c r="FZ1895" s="14"/>
      <c r="GA1895" s="14"/>
      <c r="GB1895" s="14"/>
      <c r="GC1895" s="14"/>
      <c r="GD1895" s="14"/>
      <c r="GE1895" s="14"/>
    </row>
    <row r="1896" spans="1:187" x14ac:dyDescent="0.2">
      <c r="A1896" s="3"/>
      <c r="B1896" s="3"/>
      <c r="C1896" s="11"/>
      <c r="D1896" s="11"/>
      <c r="E1896" s="11"/>
      <c r="F1896" s="11"/>
      <c r="G1896" s="11"/>
      <c r="H1896" s="11"/>
      <c r="I1896" s="11"/>
      <c r="J1896" s="11"/>
      <c r="K1896" s="11"/>
      <c r="L1896" s="11"/>
      <c r="M1896" s="11"/>
      <c r="N1896" s="11"/>
      <c r="O1896" s="11"/>
      <c r="P1896" s="11"/>
      <c r="Q1896" s="11"/>
      <c r="R1896" s="11"/>
      <c r="EZ1896" s="4"/>
      <c r="FA1896" s="4"/>
      <c r="FB1896" s="4"/>
      <c r="FC1896" s="4"/>
      <c r="FD1896" s="4"/>
      <c r="FE1896" s="4"/>
      <c r="FF1896" s="4"/>
      <c r="FG1896" s="4"/>
      <c r="FH1896" s="4"/>
      <c r="FI1896" s="4"/>
      <c r="FJ1896" s="4"/>
      <c r="FK1896" s="4"/>
      <c r="FL1896" s="4"/>
      <c r="FM1896" s="4"/>
      <c r="FN1896" s="4"/>
      <c r="FO1896" s="4"/>
      <c r="FP1896" s="4"/>
      <c r="FQ1896" s="4"/>
      <c r="FR1896" s="4"/>
      <c r="FS1896" s="4"/>
      <c r="FT1896" s="4"/>
      <c r="FU1896" s="4"/>
      <c r="FV1896" s="4"/>
      <c r="FW1896" s="4"/>
      <c r="FX1896" s="4"/>
      <c r="FY1896" s="4"/>
      <c r="FZ1896" s="4"/>
      <c r="GA1896" s="4"/>
      <c r="GB1896" s="4"/>
      <c r="GC1896" s="4"/>
      <c r="GD1896" s="4"/>
      <c r="GE1896" s="4"/>
    </row>
    <row r="1897" spans="1:187" x14ac:dyDescent="0.2">
      <c r="A1897" s="3"/>
      <c r="B1897" s="3"/>
      <c r="C1897" s="11"/>
      <c r="D1897" s="11"/>
      <c r="E1897" s="11"/>
      <c r="F1897" s="11"/>
      <c r="G1897" s="11"/>
      <c r="H1897" s="11"/>
      <c r="I1897" s="11"/>
      <c r="J1897" s="11"/>
      <c r="K1897" s="11"/>
      <c r="L1897" s="11"/>
      <c r="M1897" s="11"/>
      <c r="N1897" s="11"/>
      <c r="O1897" s="11"/>
      <c r="P1897" s="11"/>
      <c r="Q1897" s="11"/>
      <c r="R1897" s="11"/>
      <c r="EZ1897" s="4"/>
      <c r="FA1897" s="4"/>
      <c r="FB1897" s="4"/>
      <c r="FC1897" s="4"/>
      <c r="FD1897" s="4"/>
      <c r="FE1897" s="4"/>
      <c r="FF1897" s="4"/>
      <c r="FG1897" s="4"/>
      <c r="FH1897" s="4"/>
      <c r="FI1897" s="4"/>
      <c r="FJ1897" s="4"/>
      <c r="FK1897" s="4"/>
      <c r="FL1897" s="4"/>
      <c r="FM1897" s="4"/>
      <c r="FN1897" s="4"/>
      <c r="FO1897" s="4"/>
      <c r="FP1897" s="4"/>
      <c r="FQ1897" s="4"/>
      <c r="FR1897" s="4"/>
      <c r="FS1897" s="4"/>
      <c r="FT1897" s="4"/>
      <c r="FU1897" s="4"/>
      <c r="FV1897" s="4"/>
      <c r="FW1897" s="4"/>
      <c r="FX1897" s="4"/>
      <c r="FY1897" s="4"/>
      <c r="FZ1897" s="4"/>
      <c r="GA1897" s="4"/>
      <c r="GB1897" s="4"/>
      <c r="GC1897" s="4"/>
      <c r="GD1897" s="4"/>
      <c r="GE1897" s="4"/>
    </row>
    <row r="1898" spans="1:187" x14ac:dyDescent="0.2">
      <c r="A1898" s="3"/>
      <c r="B1898" s="3"/>
      <c r="C1898" s="11"/>
      <c r="D1898" s="11"/>
      <c r="E1898" s="11"/>
      <c r="F1898" s="11"/>
      <c r="G1898" s="11"/>
      <c r="H1898" s="11"/>
      <c r="I1898" s="11"/>
      <c r="J1898" s="11"/>
      <c r="K1898" s="11"/>
      <c r="L1898" s="11"/>
      <c r="M1898" s="11"/>
      <c r="N1898" s="11"/>
      <c r="O1898" s="11"/>
      <c r="P1898" s="11"/>
      <c r="Q1898" s="11"/>
      <c r="R1898" s="11"/>
      <c r="EZ1898" s="13"/>
      <c r="FA1898" s="13"/>
      <c r="FB1898" s="13"/>
      <c r="FC1898" s="13"/>
      <c r="FD1898" s="13"/>
      <c r="FE1898" s="13"/>
      <c r="FF1898" s="13"/>
      <c r="FG1898" s="13"/>
      <c r="FH1898" s="13"/>
      <c r="FI1898" s="13"/>
      <c r="FJ1898" s="13"/>
      <c r="FK1898" s="13"/>
      <c r="FL1898" s="13"/>
      <c r="FM1898" s="13"/>
      <c r="FN1898" s="13"/>
      <c r="FO1898" s="13"/>
      <c r="FP1898" s="13"/>
      <c r="FQ1898" s="13"/>
      <c r="FR1898" s="13"/>
      <c r="FS1898" s="13"/>
      <c r="FT1898" s="13"/>
      <c r="FU1898" s="13"/>
      <c r="FV1898" s="13"/>
      <c r="FW1898" s="13"/>
      <c r="FX1898" s="13"/>
      <c r="FY1898" s="13"/>
      <c r="FZ1898" s="13"/>
      <c r="GA1898" s="13"/>
      <c r="GB1898" s="13"/>
      <c r="GC1898" s="13"/>
      <c r="GD1898" s="13"/>
      <c r="GE1898" s="13"/>
    </row>
    <row r="1899" spans="1:187" x14ac:dyDescent="0.2">
      <c r="A1899" s="3"/>
      <c r="B1899" s="3"/>
      <c r="C1899" s="11"/>
      <c r="D1899" s="11"/>
      <c r="E1899" s="11"/>
      <c r="F1899" s="11"/>
      <c r="G1899" s="11"/>
      <c r="H1899" s="11"/>
      <c r="I1899" s="11"/>
      <c r="J1899" s="11"/>
      <c r="K1899" s="11"/>
      <c r="L1899" s="11"/>
      <c r="M1899" s="11"/>
      <c r="N1899" s="11"/>
      <c r="O1899" s="11"/>
      <c r="P1899" s="11"/>
      <c r="Q1899" s="11"/>
      <c r="R1899" s="11"/>
      <c r="EZ1899" s="14"/>
      <c r="FA1899" s="14"/>
      <c r="FB1899" s="14"/>
      <c r="FC1899" s="14"/>
      <c r="FD1899" s="14"/>
      <c r="FE1899" s="14"/>
      <c r="FF1899" s="14"/>
      <c r="FG1899" s="14"/>
      <c r="FH1899" s="14"/>
      <c r="FI1899" s="14"/>
      <c r="FJ1899" s="14"/>
      <c r="FK1899" s="14"/>
      <c r="FL1899" s="14"/>
      <c r="FM1899" s="14"/>
      <c r="FN1899" s="14"/>
      <c r="FO1899" s="14"/>
      <c r="FP1899" s="14"/>
      <c r="FQ1899" s="14"/>
      <c r="FR1899" s="14"/>
      <c r="FS1899" s="14"/>
      <c r="FT1899" s="14"/>
      <c r="FU1899" s="14"/>
      <c r="FV1899" s="14"/>
      <c r="FW1899" s="14"/>
      <c r="FX1899" s="14"/>
      <c r="FY1899" s="14"/>
      <c r="FZ1899" s="14"/>
      <c r="GA1899" s="14"/>
      <c r="GB1899" s="14"/>
      <c r="GC1899" s="14"/>
      <c r="GD1899" s="14"/>
      <c r="GE1899" s="14"/>
    </row>
    <row r="1900" spans="1:187" x14ac:dyDescent="0.2">
      <c r="A1900" s="3"/>
      <c r="B1900" s="3"/>
      <c r="C1900" s="11"/>
      <c r="D1900" s="11"/>
      <c r="E1900" s="11"/>
      <c r="F1900" s="11"/>
      <c r="G1900" s="11"/>
      <c r="H1900" s="11"/>
      <c r="I1900" s="11"/>
      <c r="J1900" s="11"/>
      <c r="K1900" s="11"/>
      <c r="L1900" s="11"/>
      <c r="M1900" s="11"/>
      <c r="N1900" s="11"/>
      <c r="O1900" s="11"/>
      <c r="P1900" s="11"/>
      <c r="Q1900" s="11"/>
      <c r="R1900" s="11"/>
      <c r="EZ1900" s="4"/>
      <c r="FA1900" s="4"/>
      <c r="FB1900" s="4"/>
      <c r="FC1900" s="4"/>
      <c r="FD1900" s="4"/>
      <c r="FE1900" s="4"/>
      <c r="FF1900" s="4"/>
      <c r="FG1900" s="4"/>
      <c r="FH1900" s="4"/>
      <c r="FI1900" s="4"/>
      <c r="FJ1900" s="4"/>
      <c r="FK1900" s="4"/>
      <c r="FL1900" s="4"/>
      <c r="FM1900" s="4"/>
      <c r="FN1900" s="4"/>
      <c r="FO1900" s="4"/>
      <c r="FP1900" s="4"/>
      <c r="FQ1900" s="4"/>
      <c r="FR1900" s="4"/>
      <c r="FS1900" s="4"/>
      <c r="FT1900" s="4"/>
      <c r="FU1900" s="4"/>
      <c r="FV1900" s="4"/>
      <c r="FW1900" s="4"/>
      <c r="FX1900" s="4"/>
      <c r="FY1900" s="4"/>
      <c r="FZ1900" s="4"/>
      <c r="GA1900" s="4"/>
      <c r="GB1900" s="4"/>
      <c r="GC1900" s="4"/>
      <c r="GD1900" s="4"/>
      <c r="GE1900" s="4"/>
    </row>
    <row r="1901" spans="1:187" x14ac:dyDescent="0.2">
      <c r="A1901" s="3"/>
      <c r="B1901" s="3"/>
      <c r="C1901" s="11"/>
      <c r="D1901" s="11"/>
      <c r="E1901" s="11"/>
      <c r="F1901" s="11"/>
      <c r="G1901" s="11"/>
      <c r="H1901" s="11"/>
      <c r="I1901" s="11"/>
      <c r="J1901" s="11"/>
      <c r="K1901" s="11"/>
      <c r="L1901" s="11"/>
      <c r="M1901" s="11"/>
      <c r="N1901" s="11"/>
      <c r="O1901" s="11"/>
      <c r="P1901" s="11"/>
      <c r="Q1901" s="11"/>
      <c r="R1901" s="11"/>
      <c r="EZ1901" s="4"/>
      <c r="FA1901" s="4"/>
      <c r="FB1901" s="4"/>
      <c r="FC1901" s="4"/>
      <c r="FD1901" s="4"/>
      <c r="FE1901" s="4"/>
      <c r="FF1901" s="4"/>
      <c r="FG1901" s="4"/>
      <c r="FH1901" s="4"/>
      <c r="FI1901" s="4"/>
      <c r="FJ1901" s="4"/>
      <c r="FK1901" s="4"/>
      <c r="FL1901" s="4"/>
      <c r="FM1901" s="4"/>
      <c r="FN1901" s="4"/>
      <c r="FO1901" s="4"/>
      <c r="FP1901" s="4"/>
      <c r="FQ1901" s="4"/>
      <c r="FR1901" s="4"/>
      <c r="FS1901" s="4"/>
      <c r="FT1901" s="4"/>
      <c r="FU1901" s="4"/>
      <c r="FV1901" s="4"/>
      <c r="FW1901" s="4"/>
      <c r="FX1901" s="4"/>
      <c r="FY1901" s="4"/>
      <c r="FZ1901" s="4"/>
      <c r="GA1901" s="4"/>
      <c r="GB1901" s="4"/>
      <c r="GC1901" s="4"/>
      <c r="GD1901" s="4"/>
      <c r="GE1901" s="4"/>
    </row>
    <row r="1902" spans="1:187" x14ac:dyDescent="0.2">
      <c r="A1902" s="3"/>
      <c r="B1902" s="3"/>
      <c r="C1902" s="11"/>
      <c r="D1902" s="11"/>
      <c r="E1902" s="11"/>
      <c r="F1902" s="11"/>
      <c r="G1902" s="11"/>
      <c r="H1902" s="11"/>
      <c r="I1902" s="11"/>
      <c r="J1902" s="11"/>
      <c r="K1902" s="11"/>
      <c r="L1902" s="11"/>
      <c r="M1902" s="11"/>
      <c r="N1902" s="11"/>
      <c r="O1902" s="11"/>
      <c r="P1902" s="11"/>
      <c r="Q1902" s="11"/>
      <c r="R1902" s="11"/>
      <c r="EZ1902" s="13"/>
      <c r="FA1902" s="13"/>
      <c r="FB1902" s="13"/>
      <c r="FC1902" s="13"/>
      <c r="FD1902" s="13"/>
      <c r="FE1902" s="13"/>
      <c r="FF1902" s="13"/>
      <c r="FG1902" s="13"/>
      <c r="FH1902" s="13"/>
      <c r="FI1902" s="13"/>
      <c r="FJ1902" s="13"/>
      <c r="FK1902" s="13"/>
      <c r="FL1902" s="13"/>
      <c r="FM1902" s="13"/>
      <c r="FN1902" s="13"/>
      <c r="FO1902" s="13"/>
      <c r="FP1902" s="13"/>
      <c r="FQ1902" s="13"/>
      <c r="FR1902" s="13"/>
      <c r="FS1902" s="13"/>
      <c r="FT1902" s="13"/>
      <c r="FU1902" s="13"/>
      <c r="FV1902" s="13"/>
      <c r="FW1902" s="13"/>
      <c r="FX1902" s="13"/>
      <c r="FY1902" s="13"/>
      <c r="FZ1902" s="13"/>
      <c r="GA1902" s="13"/>
      <c r="GB1902" s="13"/>
      <c r="GC1902" s="13"/>
      <c r="GD1902" s="13"/>
      <c r="GE1902" s="13"/>
    </row>
    <row r="1903" spans="1:187" x14ac:dyDescent="0.2">
      <c r="A1903" s="3"/>
      <c r="B1903" s="3"/>
      <c r="C1903" s="11"/>
      <c r="D1903" s="11"/>
      <c r="E1903" s="11"/>
      <c r="F1903" s="11"/>
      <c r="G1903" s="11"/>
      <c r="H1903" s="11"/>
      <c r="I1903" s="11"/>
      <c r="J1903" s="11"/>
      <c r="K1903" s="11"/>
      <c r="L1903" s="11"/>
      <c r="M1903" s="11"/>
      <c r="N1903" s="11"/>
      <c r="O1903" s="11"/>
      <c r="P1903" s="11"/>
      <c r="Q1903" s="11"/>
      <c r="R1903" s="11"/>
      <c r="EZ1903" s="14"/>
      <c r="FA1903" s="14"/>
      <c r="FB1903" s="14"/>
      <c r="FC1903" s="14"/>
      <c r="FD1903" s="14"/>
      <c r="FE1903" s="14"/>
      <c r="FF1903" s="14"/>
      <c r="FG1903" s="14"/>
      <c r="FH1903" s="14"/>
      <c r="FI1903" s="14"/>
      <c r="FJ1903" s="14"/>
      <c r="FK1903" s="14"/>
      <c r="FL1903" s="14"/>
      <c r="FM1903" s="14"/>
      <c r="FN1903" s="14"/>
      <c r="FO1903" s="14"/>
      <c r="FP1903" s="14"/>
      <c r="FQ1903" s="14"/>
      <c r="FR1903" s="14"/>
      <c r="FS1903" s="14"/>
      <c r="FT1903" s="14"/>
      <c r="FU1903" s="14"/>
      <c r="FV1903" s="14"/>
      <c r="FW1903" s="14"/>
      <c r="FX1903" s="14"/>
      <c r="FY1903" s="14"/>
      <c r="FZ1903" s="14"/>
      <c r="GA1903" s="14"/>
      <c r="GB1903" s="14"/>
      <c r="GC1903" s="14"/>
      <c r="GD1903" s="14"/>
      <c r="GE1903" s="14"/>
    </row>
    <row r="1904" spans="1:187" x14ac:dyDescent="0.2">
      <c r="A1904" s="3"/>
      <c r="B1904" s="3"/>
      <c r="C1904" s="11"/>
      <c r="D1904" s="11"/>
      <c r="E1904" s="11"/>
      <c r="F1904" s="11"/>
      <c r="G1904" s="11"/>
      <c r="H1904" s="11"/>
      <c r="I1904" s="11"/>
      <c r="J1904" s="11"/>
      <c r="K1904" s="11"/>
      <c r="L1904" s="11"/>
      <c r="M1904" s="11"/>
      <c r="N1904" s="11"/>
      <c r="O1904" s="11"/>
      <c r="P1904" s="11"/>
      <c r="Q1904" s="11"/>
      <c r="R1904" s="11"/>
      <c r="EZ1904" s="4"/>
      <c r="FA1904" s="4"/>
      <c r="FB1904" s="4"/>
      <c r="FC1904" s="4"/>
      <c r="FD1904" s="4"/>
      <c r="FE1904" s="4"/>
      <c r="FF1904" s="4"/>
      <c r="FG1904" s="4"/>
      <c r="FH1904" s="4"/>
      <c r="FI1904" s="4"/>
      <c r="FJ1904" s="4"/>
      <c r="FK1904" s="4"/>
      <c r="FL1904" s="4"/>
      <c r="FM1904" s="4"/>
      <c r="FN1904" s="4"/>
      <c r="FO1904" s="4"/>
      <c r="FP1904" s="4"/>
      <c r="FQ1904" s="4"/>
      <c r="FR1904" s="4"/>
      <c r="FS1904" s="4"/>
      <c r="FT1904" s="4"/>
      <c r="FU1904" s="4"/>
      <c r="FV1904" s="4"/>
      <c r="FW1904" s="4"/>
      <c r="FX1904" s="4"/>
      <c r="FY1904" s="4"/>
      <c r="FZ1904" s="4"/>
      <c r="GA1904" s="4"/>
      <c r="GB1904" s="4"/>
      <c r="GC1904" s="4"/>
      <c r="GD1904" s="4"/>
      <c r="GE1904" s="4"/>
    </row>
    <row r="1905" spans="1:187" x14ac:dyDescent="0.2">
      <c r="A1905" s="3"/>
      <c r="B1905" s="3"/>
      <c r="C1905" s="11"/>
      <c r="D1905" s="11"/>
      <c r="E1905" s="11"/>
      <c r="F1905" s="11"/>
      <c r="G1905" s="11"/>
      <c r="H1905" s="11"/>
      <c r="I1905" s="11"/>
      <c r="J1905" s="11"/>
      <c r="K1905" s="11"/>
      <c r="L1905" s="11"/>
      <c r="M1905" s="11"/>
      <c r="N1905" s="11"/>
      <c r="O1905" s="11"/>
      <c r="P1905" s="11"/>
      <c r="Q1905" s="11"/>
      <c r="R1905" s="11"/>
      <c r="EZ1905" s="4"/>
      <c r="FA1905" s="4"/>
      <c r="FB1905" s="4"/>
      <c r="FC1905" s="4"/>
      <c r="FD1905" s="4"/>
      <c r="FE1905" s="4"/>
      <c r="FF1905" s="4"/>
      <c r="FG1905" s="4"/>
      <c r="FH1905" s="4"/>
      <c r="FI1905" s="4"/>
      <c r="FJ1905" s="4"/>
      <c r="FK1905" s="4"/>
      <c r="FL1905" s="4"/>
      <c r="FM1905" s="4"/>
      <c r="FN1905" s="4"/>
      <c r="FO1905" s="4"/>
      <c r="FP1905" s="4"/>
      <c r="FQ1905" s="4"/>
      <c r="FR1905" s="4"/>
      <c r="FS1905" s="4"/>
      <c r="FT1905" s="4"/>
      <c r="FU1905" s="4"/>
      <c r="FV1905" s="4"/>
      <c r="FW1905" s="4"/>
      <c r="FX1905" s="4"/>
      <c r="FY1905" s="4"/>
      <c r="FZ1905" s="4"/>
      <c r="GA1905" s="4"/>
      <c r="GB1905" s="4"/>
      <c r="GC1905" s="4"/>
      <c r="GD1905" s="4"/>
      <c r="GE1905" s="4"/>
    </row>
    <row r="1906" spans="1:187" x14ac:dyDescent="0.2">
      <c r="A1906" s="3"/>
      <c r="B1906" s="3"/>
      <c r="C1906" s="11"/>
      <c r="D1906" s="11"/>
      <c r="E1906" s="11"/>
      <c r="F1906" s="11"/>
      <c r="G1906" s="11"/>
      <c r="H1906" s="11"/>
      <c r="I1906" s="11"/>
      <c r="J1906" s="11"/>
      <c r="K1906" s="11"/>
      <c r="L1906" s="11"/>
      <c r="M1906" s="11"/>
      <c r="N1906" s="11"/>
      <c r="O1906" s="11"/>
      <c r="P1906" s="11"/>
      <c r="Q1906" s="11"/>
      <c r="R1906" s="11"/>
      <c r="EZ1906" s="13"/>
      <c r="FA1906" s="13"/>
      <c r="FB1906" s="13"/>
      <c r="FC1906" s="13"/>
      <c r="FD1906" s="13"/>
      <c r="FE1906" s="13"/>
      <c r="FF1906" s="13"/>
      <c r="FG1906" s="13"/>
      <c r="FH1906" s="13"/>
      <c r="FI1906" s="13"/>
      <c r="FJ1906" s="13"/>
      <c r="FK1906" s="13"/>
      <c r="FL1906" s="13"/>
      <c r="FM1906" s="13"/>
      <c r="FN1906" s="13"/>
      <c r="FO1906" s="13"/>
      <c r="FP1906" s="13"/>
      <c r="FQ1906" s="13"/>
      <c r="FR1906" s="13"/>
      <c r="FS1906" s="13"/>
      <c r="FT1906" s="13"/>
      <c r="FU1906" s="13"/>
      <c r="FV1906" s="13"/>
      <c r="FW1906" s="13"/>
      <c r="FX1906" s="13"/>
      <c r="FY1906" s="13"/>
      <c r="FZ1906" s="13"/>
      <c r="GA1906" s="13"/>
      <c r="GB1906" s="13"/>
      <c r="GC1906" s="13"/>
      <c r="GD1906" s="13"/>
      <c r="GE1906" s="13"/>
    </row>
    <row r="1907" spans="1:187" x14ac:dyDescent="0.2">
      <c r="A1907" s="3"/>
      <c r="B1907" s="3"/>
      <c r="C1907" s="11"/>
      <c r="D1907" s="11"/>
      <c r="E1907" s="11"/>
      <c r="F1907" s="11"/>
      <c r="G1907" s="11"/>
      <c r="H1907" s="11"/>
      <c r="I1907" s="11"/>
      <c r="J1907" s="11"/>
      <c r="K1907" s="11"/>
      <c r="L1907" s="11"/>
      <c r="M1907" s="11"/>
      <c r="N1907" s="11"/>
      <c r="O1907" s="11"/>
      <c r="P1907" s="11"/>
      <c r="Q1907" s="11"/>
      <c r="R1907" s="11"/>
      <c r="EZ1907" s="14"/>
      <c r="FA1907" s="14"/>
      <c r="FB1907" s="14"/>
      <c r="FC1907" s="14"/>
      <c r="FD1907" s="14"/>
      <c r="FE1907" s="14"/>
      <c r="FF1907" s="14"/>
      <c r="FG1907" s="14"/>
      <c r="FH1907" s="14"/>
      <c r="FI1907" s="14"/>
      <c r="FJ1907" s="14"/>
      <c r="FK1907" s="14"/>
      <c r="FL1907" s="14"/>
      <c r="FM1907" s="14"/>
      <c r="FN1907" s="14"/>
      <c r="FO1907" s="14"/>
      <c r="FP1907" s="14"/>
      <c r="FQ1907" s="14"/>
      <c r="FR1907" s="14"/>
      <c r="FS1907" s="14"/>
      <c r="FT1907" s="14"/>
      <c r="FU1907" s="14"/>
      <c r="FV1907" s="14"/>
      <c r="FW1907" s="14"/>
      <c r="FX1907" s="14"/>
      <c r="FY1907" s="14"/>
      <c r="FZ1907" s="14"/>
      <c r="GA1907" s="14"/>
      <c r="GB1907" s="14"/>
      <c r="GC1907" s="14"/>
      <c r="GD1907" s="14"/>
      <c r="GE1907" s="14"/>
    </row>
    <row r="1908" spans="1:187" x14ac:dyDescent="0.2">
      <c r="A1908" s="3"/>
      <c r="B1908" s="3"/>
      <c r="C1908" s="11"/>
      <c r="D1908" s="11"/>
      <c r="E1908" s="11"/>
      <c r="F1908" s="11"/>
      <c r="G1908" s="11"/>
      <c r="H1908" s="11"/>
      <c r="I1908" s="11"/>
      <c r="J1908" s="11"/>
      <c r="K1908" s="11"/>
      <c r="L1908" s="11"/>
      <c r="M1908" s="11"/>
      <c r="N1908" s="11"/>
      <c r="O1908" s="11"/>
      <c r="P1908" s="11"/>
      <c r="Q1908" s="11"/>
      <c r="R1908" s="11"/>
      <c r="EZ1908" s="4"/>
      <c r="FA1908" s="4"/>
      <c r="FB1908" s="4"/>
      <c r="FC1908" s="4"/>
      <c r="FD1908" s="4"/>
      <c r="FE1908" s="4"/>
      <c r="FF1908" s="4"/>
      <c r="FG1908" s="4"/>
      <c r="FH1908" s="4"/>
      <c r="FI1908" s="4"/>
      <c r="FJ1908" s="4"/>
      <c r="FK1908" s="4"/>
      <c r="FL1908" s="4"/>
      <c r="FM1908" s="4"/>
      <c r="FN1908" s="4"/>
      <c r="FO1908" s="4"/>
      <c r="FP1908" s="4"/>
      <c r="FQ1908" s="4"/>
      <c r="FR1908" s="4"/>
      <c r="FS1908" s="4"/>
      <c r="FT1908" s="4"/>
      <c r="FU1908" s="4"/>
      <c r="FV1908" s="4"/>
      <c r="FW1908" s="4"/>
      <c r="FX1908" s="4"/>
      <c r="FY1908" s="4"/>
      <c r="FZ1908" s="4"/>
      <c r="GA1908" s="4"/>
      <c r="GB1908" s="4"/>
      <c r="GC1908" s="4"/>
      <c r="GD1908" s="4"/>
      <c r="GE1908" s="4"/>
    </row>
    <row r="1909" spans="1:187" x14ac:dyDescent="0.2">
      <c r="A1909" s="3"/>
      <c r="B1909" s="3"/>
      <c r="C1909" s="11"/>
      <c r="D1909" s="11"/>
      <c r="E1909" s="11"/>
      <c r="F1909" s="11"/>
      <c r="G1909" s="11"/>
      <c r="H1909" s="11"/>
      <c r="I1909" s="11"/>
      <c r="J1909" s="11"/>
      <c r="K1909" s="11"/>
      <c r="L1909" s="11"/>
      <c r="M1909" s="11"/>
      <c r="N1909" s="11"/>
      <c r="O1909" s="11"/>
      <c r="P1909" s="11"/>
      <c r="Q1909" s="11"/>
      <c r="R1909" s="11"/>
      <c r="EZ1909" s="4"/>
      <c r="FA1909" s="4"/>
      <c r="FB1909" s="4"/>
      <c r="FC1909" s="4"/>
      <c r="FD1909" s="4"/>
      <c r="FE1909" s="4"/>
      <c r="FF1909" s="4"/>
      <c r="FG1909" s="4"/>
      <c r="FH1909" s="4"/>
      <c r="FI1909" s="4"/>
      <c r="FJ1909" s="4"/>
      <c r="FK1909" s="4"/>
      <c r="FL1909" s="4"/>
      <c r="FM1909" s="4"/>
      <c r="FN1909" s="4"/>
      <c r="FO1909" s="4"/>
      <c r="FP1909" s="4"/>
      <c r="FQ1909" s="4"/>
      <c r="FR1909" s="4"/>
      <c r="FS1909" s="4"/>
      <c r="FT1909" s="4"/>
      <c r="FU1909" s="4"/>
      <c r="FV1909" s="4"/>
      <c r="FW1909" s="4"/>
      <c r="FX1909" s="4"/>
      <c r="FY1909" s="4"/>
      <c r="FZ1909" s="4"/>
      <c r="GA1909" s="4"/>
      <c r="GB1909" s="4"/>
      <c r="GC1909" s="4"/>
      <c r="GD1909" s="4"/>
      <c r="GE1909" s="4"/>
    </row>
    <row r="1910" spans="1:187" x14ac:dyDescent="0.2">
      <c r="A1910" s="3"/>
      <c r="B1910" s="3"/>
      <c r="C1910" s="11"/>
      <c r="D1910" s="11"/>
      <c r="E1910" s="11"/>
      <c r="F1910" s="11"/>
      <c r="G1910" s="11"/>
      <c r="H1910" s="11"/>
      <c r="I1910" s="11"/>
      <c r="J1910" s="11"/>
      <c r="K1910" s="11"/>
      <c r="L1910" s="11"/>
      <c r="M1910" s="11"/>
      <c r="N1910" s="11"/>
      <c r="O1910" s="11"/>
      <c r="P1910" s="11"/>
      <c r="Q1910" s="11"/>
      <c r="R1910" s="11"/>
      <c r="EZ1910" s="13"/>
      <c r="FA1910" s="13"/>
      <c r="FB1910" s="13"/>
      <c r="FC1910" s="13"/>
      <c r="FD1910" s="13"/>
      <c r="FE1910" s="13"/>
      <c r="FF1910" s="13"/>
      <c r="FG1910" s="13"/>
      <c r="FH1910" s="13"/>
      <c r="FI1910" s="13"/>
      <c r="FJ1910" s="13"/>
      <c r="FK1910" s="13"/>
      <c r="FL1910" s="13"/>
      <c r="FM1910" s="13"/>
      <c r="FN1910" s="13"/>
      <c r="FO1910" s="13"/>
      <c r="FP1910" s="13"/>
      <c r="FQ1910" s="13"/>
      <c r="FR1910" s="13"/>
      <c r="FS1910" s="13"/>
      <c r="FT1910" s="13"/>
      <c r="FU1910" s="13"/>
      <c r="FV1910" s="13"/>
      <c r="FW1910" s="13"/>
      <c r="FX1910" s="13"/>
      <c r="FY1910" s="13"/>
      <c r="FZ1910" s="13"/>
      <c r="GA1910" s="13"/>
      <c r="GB1910" s="13"/>
      <c r="GC1910" s="13"/>
      <c r="GD1910" s="13"/>
      <c r="GE1910" s="13"/>
    </row>
    <row r="1911" spans="1:187" x14ac:dyDescent="0.2">
      <c r="A1911" s="3"/>
      <c r="B1911" s="3"/>
      <c r="C1911" s="11"/>
      <c r="D1911" s="11"/>
      <c r="E1911" s="11"/>
      <c r="F1911" s="11"/>
      <c r="G1911" s="11"/>
      <c r="H1911" s="11"/>
      <c r="I1911" s="11"/>
      <c r="J1911" s="11"/>
      <c r="K1911" s="11"/>
      <c r="L1911" s="11"/>
      <c r="M1911" s="11"/>
      <c r="N1911" s="11"/>
      <c r="O1911" s="11"/>
      <c r="P1911" s="11"/>
      <c r="Q1911" s="11"/>
      <c r="R1911" s="11"/>
      <c r="EZ1911" s="14"/>
      <c r="FA1911" s="14"/>
      <c r="FB1911" s="14"/>
      <c r="FC1911" s="14"/>
      <c r="FD1911" s="14"/>
      <c r="FE1911" s="14"/>
      <c r="FF1911" s="14"/>
      <c r="FG1911" s="14"/>
      <c r="FH1911" s="14"/>
      <c r="FI1911" s="14"/>
      <c r="FJ1911" s="14"/>
      <c r="FK1911" s="14"/>
      <c r="FL1911" s="14"/>
      <c r="FM1911" s="14"/>
      <c r="FN1911" s="14"/>
      <c r="FO1911" s="14"/>
      <c r="FP1911" s="14"/>
      <c r="FQ1911" s="14"/>
      <c r="FR1911" s="14"/>
      <c r="FS1911" s="14"/>
      <c r="FT1911" s="14"/>
      <c r="FU1911" s="14"/>
      <c r="FV1911" s="14"/>
      <c r="FW1911" s="14"/>
      <c r="FX1911" s="14"/>
      <c r="FY1911" s="14"/>
      <c r="FZ1911" s="14"/>
      <c r="GA1911" s="14"/>
      <c r="GB1911" s="14"/>
      <c r="GC1911" s="14"/>
      <c r="GD1911" s="14"/>
      <c r="GE1911" s="14"/>
    </row>
    <row r="1912" spans="1:187" x14ac:dyDescent="0.2">
      <c r="A1912" s="3"/>
      <c r="B1912" s="3"/>
      <c r="C1912" s="11"/>
      <c r="D1912" s="11"/>
      <c r="E1912" s="11"/>
      <c r="F1912" s="11"/>
      <c r="G1912" s="11"/>
      <c r="H1912" s="11"/>
      <c r="I1912" s="11"/>
      <c r="J1912" s="11"/>
      <c r="K1912" s="11"/>
      <c r="L1912" s="11"/>
      <c r="M1912" s="11"/>
      <c r="N1912" s="11"/>
      <c r="O1912" s="11"/>
      <c r="P1912" s="11"/>
      <c r="Q1912" s="11"/>
      <c r="R1912" s="11"/>
      <c r="EZ1912" s="4"/>
      <c r="FA1912" s="4"/>
      <c r="FB1912" s="4"/>
      <c r="FC1912" s="4"/>
      <c r="FD1912" s="4"/>
      <c r="FE1912" s="4"/>
      <c r="FF1912" s="4"/>
      <c r="FG1912" s="4"/>
      <c r="FH1912" s="4"/>
      <c r="FI1912" s="4"/>
      <c r="FJ1912" s="4"/>
      <c r="FK1912" s="4"/>
      <c r="FL1912" s="4"/>
      <c r="FM1912" s="4"/>
      <c r="FN1912" s="4"/>
      <c r="FO1912" s="4"/>
      <c r="FP1912" s="4"/>
      <c r="FQ1912" s="4"/>
      <c r="FR1912" s="4"/>
      <c r="FS1912" s="4"/>
      <c r="FT1912" s="4"/>
      <c r="FU1912" s="4"/>
      <c r="FV1912" s="4"/>
      <c r="FW1912" s="4"/>
      <c r="FX1912" s="4"/>
      <c r="FY1912" s="4"/>
      <c r="FZ1912" s="4"/>
      <c r="GA1912" s="4"/>
      <c r="GB1912" s="4"/>
      <c r="GC1912" s="4"/>
      <c r="GD1912" s="4"/>
      <c r="GE1912" s="4"/>
    </row>
    <row r="1913" spans="1:187" x14ac:dyDescent="0.2">
      <c r="A1913" s="3"/>
      <c r="B1913" s="3"/>
      <c r="C1913" s="11"/>
      <c r="D1913" s="11"/>
      <c r="E1913" s="11"/>
      <c r="F1913" s="11"/>
      <c r="G1913" s="11"/>
      <c r="H1913" s="11"/>
      <c r="I1913" s="11"/>
      <c r="J1913" s="11"/>
      <c r="K1913" s="11"/>
      <c r="L1913" s="11"/>
      <c r="M1913" s="11"/>
      <c r="N1913" s="11"/>
      <c r="O1913" s="11"/>
      <c r="P1913" s="11"/>
      <c r="Q1913" s="11"/>
      <c r="R1913" s="11"/>
      <c r="EZ1913" s="4"/>
      <c r="FA1913" s="4"/>
      <c r="FB1913" s="4"/>
      <c r="FC1913" s="4"/>
      <c r="FD1913" s="4"/>
      <c r="FE1913" s="4"/>
      <c r="FF1913" s="4"/>
      <c r="FG1913" s="4"/>
      <c r="FH1913" s="4"/>
      <c r="FI1913" s="4"/>
      <c r="FJ1913" s="4"/>
      <c r="FK1913" s="4"/>
      <c r="FL1913" s="4"/>
      <c r="FM1913" s="4"/>
      <c r="FN1913" s="4"/>
      <c r="FO1913" s="4"/>
      <c r="FP1913" s="4"/>
      <c r="FQ1913" s="4"/>
      <c r="FR1913" s="4"/>
      <c r="FS1913" s="4"/>
      <c r="FT1913" s="4"/>
      <c r="FU1913" s="4"/>
      <c r="FV1913" s="4"/>
      <c r="FW1913" s="4"/>
      <c r="FX1913" s="4"/>
      <c r="FY1913" s="4"/>
      <c r="FZ1913" s="4"/>
      <c r="GA1913" s="4"/>
      <c r="GB1913" s="4"/>
      <c r="GC1913" s="4"/>
      <c r="GD1913" s="4"/>
      <c r="GE1913" s="4"/>
    </row>
    <row r="1914" spans="1:187" x14ac:dyDescent="0.2">
      <c r="A1914" s="3"/>
      <c r="B1914" s="3"/>
      <c r="C1914" s="11"/>
      <c r="D1914" s="11"/>
      <c r="E1914" s="11"/>
      <c r="F1914" s="11"/>
      <c r="G1914" s="11"/>
      <c r="H1914" s="11"/>
      <c r="I1914" s="11"/>
      <c r="J1914" s="11"/>
      <c r="K1914" s="11"/>
      <c r="L1914" s="11"/>
      <c r="M1914" s="11"/>
      <c r="N1914" s="11"/>
      <c r="O1914" s="11"/>
      <c r="P1914" s="11"/>
      <c r="Q1914" s="11"/>
      <c r="R1914" s="11"/>
      <c r="EZ1914" s="13"/>
      <c r="FA1914" s="13"/>
      <c r="FB1914" s="13"/>
      <c r="FC1914" s="13"/>
      <c r="FD1914" s="13"/>
      <c r="FE1914" s="13"/>
      <c r="FF1914" s="13"/>
      <c r="FG1914" s="13"/>
      <c r="FH1914" s="13"/>
      <c r="FI1914" s="13"/>
      <c r="FJ1914" s="13"/>
      <c r="FK1914" s="13"/>
      <c r="FL1914" s="13"/>
      <c r="FM1914" s="13"/>
      <c r="FN1914" s="13"/>
      <c r="FO1914" s="13"/>
      <c r="FP1914" s="13"/>
      <c r="FQ1914" s="13"/>
      <c r="FR1914" s="13"/>
      <c r="FS1914" s="13"/>
      <c r="FT1914" s="13"/>
      <c r="FU1914" s="13"/>
      <c r="FV1914" s="13"/>
      <c r="FW1914" s="13"/>
      <c r="FX1914" s="13"/>
      <c r="FY1914" s="13"/>
      <c r="FZ1914" s="13"/>
      <c r="GA1914" s="13"/>
      <c r="GB1914" s="13"/>
      <c r="GC1914" s="13"/>
      <c r="GD1914" s="13"/>
      <c r="GE1914" s="13"/>
    </row>
    <row r="1915" spans="1:187" x14ac:dyDescent="0.2">
      <c r="A1915" s="3"/>
      <c r="B1915" s="3"/>
      <c r="C1915" s="11"/>
      <c r="D1915" s="11"/>
      <c r="E1915" s="11"/>
      <c r="F1915" s="11"/>
      <c r="G1915" s="11"/>
      <c r="H1915" s="11"/>
      <c r="I1915" s="11"/>
      <c r="J1915" s="11"/>
      <c r="K1915" s="11"/>
      <c r="L1915" s="11"/>
      <c r="M1915" s="11"/>
      <c r="N1915" s="11"/>
      <c r="O1915" s="11"/>
      <c r="P1915" s="11"/>
      <c r="Q1915" s="11"/>
      <c r="R1915" s="11"/>
      <c r="EZ1915" s="14"/>
      <c r="FA1915" s="14"/>
      <c r="FB1915" s="14"/>
      <c r="FC1915" s="14"/>
      <c r="FD1915" s="14"/>
      <c r="FE1915" s="14"/>
      <c r="FF1915" s="14"/>
      <c r="FG1915" s="14"/>
      <c r="FH1915" s="14"/>
      <c r="FI1915" s="14"/>
      <c r="FJ1915" s="14"/>
      <c r="FK1915" s="14"/>
      <c r="FL1915" s="14"/>
      <c r="FM1915" s="14"/>
      <c r="FN1915" s="14"/>
      <c r="FO1915" s="14"/>
      <c r="FP1915" s="14"/>
      <c r="FQ1915" s="14"/>
      <c r="FR1915" s="14"/>
      <c r="FS1915" s="14"/>
      <c r="FT1915" s="14"/>
      <c r="FU1915" s="14"/>
      <c r="FV1915" s="14"/>
      <c r="FW1915" s="14"/>
      <c r="FX1915" s="14"/>
      <c r="FY1915" s="14"/>
      <c r="FZ1915" s="14"/>
      <c r="GA1915" s="14"/>
      <c r="GB1915" s="14"/>
      <c r="GC1915" s="14"/>
      <c r="GD1915" s="14"/>
      <c r="GE1915" s="14"/>
    </row>
    <row r="1916" spans="1:187" x14ac:dyDescent="0.2">
      <c r="A1916" s="3"/>
      <c r="B1916" s="3"/>
      <c r="C1916" s="11"/>
      <c r="D1916" s="11"/>
      <c r="E1916" s="11"/>
      <c r="F1916" s="11"/>
      <c r="G1916" s="11"/>
      <c r="H1916" s="11"/>
      <c r="I1916" s="11"/>
      <c r="J1916" s="11"/>
      <c r="K1916" s="11"/>
      <c r="L1916" s="11"/>
      <c r="M1916" s="11"/>
      <c r="N1916" s="11"/>
      <c r="O1916" s="11"/>
      <c r="P1916" s="11"/>
      <c r="Q1916" s="11"/>
      <c r="R1916" s="11"/>
      <c r="EZ1916" s="4"/>
      <c r="FA1916" s="4"/>
      <c r="FB1916" s="4"/>
      <c r="FC1916" s="4"/>
      <c r="FD1916" s="4"/>
      <c r="FE1916" s="4"/>
      <c r="FF1916" s="4"/>
      <c r="FG1916" s="4"/>
      <c r="FH1916" s="4"/>
      <c r="FI1916" s="4"/>
      <c r="FJ1916" s="4"/>
      <c r="FK1916" s="4"/>
      <c r="FL1916" s="4"/>
      <c r="FM1916" s="4"/>
      <c r="FN1916" s="4"/>
      <c r="FO1916" s="4"/>
      <c r="FP1916" s="4"/>
      <c r="FQ1916" s="4"/>
      <c r="FR1916" s="4"/>
      <c r="FS1916" s="4"/>
      <c r="FT1916" s="4"/>
      <c r="FU1916" s="4"/>
      <c r="FV1916" s="4"/>
      <c r="FW1916" s="4"/>
      <c r="FX1916" s="4"/>
      <c r="FY1916" s="4"/>
      <c r="FZ1916" s="4"/>
      <c r="GA1916" s="4"/>
      <c r="GB1916" s="4"/>
      <c r="GC1916" s="4"/>
      <c r="GD1916" s="4"/>
      <c r="GE1916" s="4"/>
    </row>
    <row r="1917" spans="1:187" x14ac:dyDescent="0.2">
      <c r="A1917" s="3"/>
      <c r="B1917" s="3"/>
      <c r="C1917" s="11"/>
      <c r="D1917" s="11"/>
      <c r="E1917" s="11"/>
      <c r="F1917" s="11"/>
      <c r="G1917" s="11"/>
      <c r="H1917" s="11"/>
      <c r="I1917" s="11"/>
      <c r="J1917" s="11"/>
      <c r="K1917" s="11"/>
      <c r="L1917" s="11"/>
      <c r="M1917" s="11"/>
      <c r="N1917" s="11"/>
      <c r="O1917" s="11"/>
      <c r="P1917" s="11"/>
      <c r="Q1917" s="11"/>
      <c r="R1917" s="11"/>
      <c r="EZ1917" s="4"/>
      <c r="FA1917" s="4"/>
      <c r="FB1917" s="4"/>
      <c r="FC1917" s="4"/>
      <c r="FD1917" s="4"/>
      <c r="FE1917" s="4"/>
      <c r="FF1917" s="4"/>
      <c r="FG1917" s="4"/>
      <c r="FH1917" s="4"/>
      <c r="FI1917" s="4"/>
      <c r="FJ1917" s="4"/>
      <c r="FK1917" s="4"/>
      <c r="FL1917" s="4"/>
      <c r="FM1917" s="4"/>
      <c r="FN1917" s="4"/>
      <c r="FO1917" s="4"/>
      <c r="FP1917" s="4"/>
      <c r="FQ1917" s="4"/>
      <c r="FR1917" s="4"/>
      <c r="FS1917" s="4"/>
      <c r="FT1917" s="4"/>
      <c r="FU1917" s="4"/>
      <c r="FV1917" s="4"/>
      <c r="FW1917" s="4"/>
      <c r="FX1917" s="4"/>
      <c r="FY1917" s="4"/>
      <c r="FZ1917" s="4"/>
      <c r="GA1917" s="4"/>
      <c r="GB1917" s="4"/>
      <c r="GC1917" s="4"/>
      <c r="GD1917" s="4"/>
      <c r="GE1917" s="4"/>
    </row>
    <row r="1918" spans="1:187" x14ac:dyDescent="0.2">
      <c r="A1918" s="3"/>
      <c r="B1918" s="3"/>
      <c r="C1918" s="11"/>
      <c r="D1918" s="11"/>
      <c r="E1918" s="11"/>
      <c r="F1918" s="11"/>
      <c r="G1918" s="11"/>
      <c r="H1918" s="11"/>
      <c r="I1918" s="11"/>
      <c r="J1918" s="11"/>
      <c r="K1918" s="11"/>
      <c r="L1918" s="11"/>
      <c r="M1918" s="11"/>
      <c r="N1918" s="11"/>
      <c r="O1918" s="11"/>
      <c r="P1918" s="11"/>
      <c r="Q1918" s="11"/>
      <c r="R1918" s="11"/>
      <c r="EZ1918" s="13"/>
      <c r="FA1918" s="13"/>
      <c r="FB1918" s="13"/>
      <c r="FC1918" s="13"/>
      <c r="FD1918" s="13"/>
      <c r="FE1918" s="13"/>
      <c r="FF1918" s="13"/>
      <c r="FG1918" s="13"/>
      <c r="FH1918" s="13"/>
      <c r="FI1918" s="13"/>
      <c r="FJ1918" s="13"/>
      <c r="FK1918" s="13"/>
      <c r="FL1918" s="13"/>
      <c r="FM1918" s="13"/>
      <c r="FN1918" s="13"/>
      <c r="FO1918" s="13"/>
      <c r="FP1918" s="13"/>
      <c r="FQ1918" s="13"/>
      <c r="FR1918" s="13"/>
      <c r="FS1918" s="13"/>
      <c r="FT1918" s="13"/>
      <c r="FU1918" s="13"/>
      <c r="FV1918" s="13"/>
      <c r="FW1918" s="13"/>
      <c r="FX1918" s="13"/>
      <c r="FY1918" s="13"/>
      <c r="FZ1918" s="13"/>
      <c r="GA1918" s="13"/>
      <c r="GB1918" s="13"/>
      <c r="GC1918" s="13"/>
      <c r="GD1918" s="13"/>
      <c r="GE1918" s="13"/>
    </row>
    <row r="1919" spans="1:187" x14ac:dyDescent="0.2">
      <c r="A1919" s="3"/>
      <c r="B1919" s="3"/>
      <c r="C1919" s="11"/>
      <c r="D1919" s="11"/>
      <c r="E1919" s="11"/>
      <c r="F1919" s="11"/>
      <c r="G1919" s="11"/>
      <c r="H1919" s="11"/>
      <c r="I1919" s="11"/>
      <c r="J1919" s="11"/>
      <c r="K1919" s="11"/>
      <c r="L1919" s="11"/>
      <c r="M1919" s="11"/>
      <c r="N1919" s="11"/>
      <c r="O1919" s="11"/>
      <c r="P1919" s="11"/>
      <c r="Q1919" s="11"/>
      <c r="R1919" s="11"/>
      <c r="EZ1919" s="14"/>
      <c r="FA1919" s="14"/>
      <c r="FB1919" s="14"/>
      <c r="FC1919" s="14"/>
      <c r="FD1919" s="14"/>
      <c r="FE1919" s="14"/>
      <c r="FF1919" s="14"/>
      <c r="FG1919" s="14"/>
      <c r="FH1919" s="14"/>
      <c r="FI1919" s="14"/>
      <c r="FJ1919" s="14"/>
      <c r="FK1919" s="14"/>
      <c r="FL1919" s="14"/>
      <c r="FM1919" s="14"/>
      <c r="FN1919" s="14"/>
      <c r="FO1919" s="14"/>
      <c r="FP1919" s="14"/>
      <c r="FQ1919" s="14"/>
      <c r="FR1919" s="14"/>
      <c r="FS1919" s="14"/>
      <c r="FT1919" s="14"/>
      <c r="FU1919" s="14"/>
      <c r="FV1919" s="14"/>
      <c r="FW1919" s="14"/>
      <c r="FX1919" s="14"/>
      <c r="FY1919" s="14"/>
      <c r="FZ1919" s="14"/>
      <c r="GA1919" s="14"/>
      <c r="GB1919" s="14"/>
      <c r="GC1919" s="14"/>
      <c r="GD1919" s="14"/>
      <c r="GE1919" s="14"/>
    </row>
    <row r="1920" spans="1:187" x14ac:dyDescent="0.2">
      <c r="A1920" s="3"/>
      <c r="B1920" s="3"/>
      <c r="C1920" s="11"/>
      <c r="D1920" s="11"/>
      <c r="E1920" s="11"/>
      <c r="F1920" s="11"/>
      <c r="G1920" s="11"/>
      <c r="H1920" s="11"/>
      <c r="I1920" s="11"/>
      <c r="J1920" s="11"/>
      <c r="K1920" s="11"/>
      <c r="L1920" s="11"/>
      <c r="M1920" s="11"/>
      <c r="N1920" s="11"/>
      <c r="O1920" s="11"/>
      <c r="P1920" s="11"/>
      <c r="Q1920" s="11"/>
      <c r="R1920" s="11"/>
      <c r="EZ1920" s="4"/>
      <c r="FA1920" s="4"/>
      <c r="FB1920" s="4"/>
      <c r="FC1920" s="4"/>
      <c r="FD1920" s="4"/>
      <c r="FE1920" s="4"/>
      <c r="FF1920" s="4"/>
      <c r="FG1920" s="4"/>
      <c r="FH1920" s="4"/>
      <c r="FI1920" s="4"/>
      <c r="FJ1920" s="4"/>
      <c r="FK1920" s="4"/>
      <c r="FL1920" s="4"/>
      <c r="FM1920" s="4"/>
      <c r="FN1920" s="4"/>
      <c r="FO1920" s="4"/>
      <c r="FP1920" s="4"/>
      <c r="FQ1920" s="4"/>
      <c r="FR1920" s="4"/>
      <c r="FS1920" s="4"/>
      <c r="FT1920" s="4"/>
      <c r="FU1920" s="4"/>
      <c r="FV1920" s="4"/>
      <c r="FW1920" s="4"/>
      <c r="FX1920" s="4"/>
      <c r="FY1920" s="4"/>
      <c r="FZ1920" s="4"/>
      <c r="GA1920" s="4"/>
      <c r="GB1920" s="4"/>
      <c r="GC1920" s="4"/>
      <c r="GD1920" s="4"/>
      <c r="GE1920" s="4"/>
    </row>
    <row r="1921" spans="1:187" x14ac:dyDescent="0.2">
      <c r="A1921" s="3"/>
      <c r="B1921" s="3"/>
      <c r="C1921" s="11"/>
      <c r="D1921" s="11"/>
      <c r="E1921" s="11"/>
      <c r="F1921" s="11"/>
      <c r="G1921" s="11"/>
      <c r="H1921" s="11"/>
      <c r="I1921" s="11"/>
      <c r="J1921" s="11"/>
      <c r="K1921" s="11"/>
      <c r="L1921" s="11"/>
      <c r="M1921" s="11"/>
      <c r="N1921" s="11"/>
      <c r="O1921" s="11"/>
      <c r="P1921" s="11"/>
      <c r="Q1921" s="11"/>
      <c r="R1921" s="11"/>
      <c r="EZ1921" s="4"/>
      <c r="FA1921" s="4"/>
      <c r="FB1921" s="4"/>
      <c r="FC1921" s="4"/>
      <c r="FD1921" s="4"/>
      <c r="FE1921" s="4"/>
      <c r="FF1921" s="4"/>
      <c r="FG1921" s="4"/>
      <c r="FH1921" s="4"/>
      <c r="FI1921" s="4"/>
      <c r="FJ1921" s="4"/>
      <c r="FK1921" s="4"/>
      <c r="FL1921" s="4"/>
      <c r="FM1921" s="4"/>
      <c r="FN1921" s="4"/>
      <c r="FO1921" s="4"/>
      <c r="FP1921" s="4"/>
      <c r="FQ1921" s="4"/>
      <c r="FR1921" s="4"/>
      <c r="FS1921" s="4"/>
      <c r="FT1921" s="4"/>
      <c r="FU1921" s="4"/>
      <c r="FV1921" s="4"/>
      <c r="FW1921" s="4"/>
      <c r="FX1921" s="4"/>
      <c r="FY1921" s="4"/>
      <c r="FZ1921" s="4"/>
      <c r="GA1921" s="4"/>
      <c r="GB1921" s="4"/>
      <c r="GC1921" s="4"/>
      <c r="GD1921" s="4"/>
      <c r="GE1921" s="4"/>
    </row>
    <row r="1922" spans="1:187" x14ac:dyDescent="0.2">
      <c r="A1922" s="3"/>
      <c r="B1922" s="3"/>
      <c r="C1922" s="11"/>
      <c r="D1922" s="11"/>
      <c r="E1922" s="11"/>
      <c r="F1922" s="11"/>
      <c r="G1922" s="11"/>
      <c r="H1922" s="11"/>
      <c r="I1922" s="11"/>
      <c r="J1922" s="11"/>
      <c r="K1922" s="11"/>
      <c r="L1922" s="11"/>
      <c r="M1922" s="11"/>
      <c r="N1922" s="11"/>
      <c r="O1922" s="11"/>
      <c r="P1922" s="11"/>
      <c r="Q1922" s="11"/>
      <c r="R1922" s="11"/>
      <c r="EZ1922" s="13"/>
      <c r="FA1922" s="13"/>
      <c r="FB1922" s="13"/>
      <c r="FC1922" s="13"/>
      <c r="FD1922" s="13"/>
      <c r="FE1922" s="13"/>
      <c r="FF1922" s="13"/>
      <c r="FG1922" s="13"/>
      <c r="FH1922" s="13"/>
      <c r="FI1922" s="13"/>
      <c r="FJ1922" s="13"/>
      <c r="FK1922" s="13"/>
      <c r="FL1922" s="13"/>
      <c r="FM1922" s="13"/>
      <c r="FN1922" s="13"/>
      <c r="FO1922" s="13"/>
      <c r="FP1922" s="13"/>
      <c r="FQ1922" s="13"/>
      <c r="FR1922" s="13"/>
      <c r="FS1922" s="13"/>
      <c r="FT1922" s="13"/>
      <c r="FU1922" s="13"/>
      <c r="FV1922" s="13"/>
      <c r="FW1922" s="13"/>
      <c r="FX1922" s="13"/>
      <c r="FY1922" s="13"/>
      <c r="FZ1922" s="13"/>
      <c r="GA1922" s="13"/>
      <c r="GB1922" s="13"/>
      <c r="GC1922" s="13"/>
      <c r="GD1922" s="13"/>
      <c r="GE1922" s="13"/>
    </row>
    <row r="1923" spans="1:187" x14ac:dyDescent="0.2">
      <c r="A1923" s="3"/>
      <c r="B1923" s="3"/>
      <c r="C1923" s="11"/>
      <c r="D1923" s="11"/>
      <c r="E1923" s="11"/>
      <c r="F1923" s="11"/>
      <c r="G1923" s="11"/>
      <c r="H1923" s="11"/>
      <c r="I1923" s="11"/>
      <c r="J1923" s="11"/>
      <c r="K1923" s="11"/>
      <c r="L1923" s="11"/>
      <c r="M1923" s="11"/>
      <c r="N1923" s="11"/>
      <c r="O1923" s="11"/>
      <c r="P1923" s="11"/>
      <c r="Q1923" s="11"/>
      <c r="R1923" s="11"/>
      <c r="EZ1923" s="14"/>
      <c r="FA1923" s="14"/>
      <c r="FB1923" s="14"/>
      <c r="FC1923" s="14"/>
      <c r="FD1923" s="14"/>
      <c r="FE1923" s="14"/>
      <c r="FF1923" s="14"/>
      <c r="FG1923" s="14"/>
      <c r="FH1923" s="14"/>
      <c r="FI1923" s="14"/>
      <c r="FJ1923" s="14"/>
      <c r="FK1923" s="14"/>
      <c r="FL1923" s="14"/>
      <c r="FM1923" s="14"/>
      <c r="FN1923" s="14"/>
      <c r="FO1923" s="14"/>
      <c r="FP1923" s="14"/>
      <c r="FQ1923" s="14"/>
      <c r="FR1923" s="14"/>
      <c r="FS1923" s="14"/>
      <c r="FT1923" s="14"/>
      <c r="FU1923" s="14"/>
      <c r="FV1923" s="14"/>
      <c r="FW1923" s="14"/>
      <c r="FX1923" s="14"/>
      <c r="FY1923" s="14"/>
      <c r="FZ1923" s="14"/>
      <c r="GA1923" s="14"/>
      <c r="GB1923" s="14"/>
      <c r="GC1923" s="14"/>
      <c r="GD1923" s="14"/>
      <c r="GE1923" s="14"/>
    </row>
    <row r="1924" spans="1:187" x14ac:dyDescent="0.2">
      <c r="A1924" s="3"/>
      <c r="B1924" s="3"/>
      <c r="C1924" s="11"/>
      <c r="D1924" s="11"/>
      <c r="E1924" s="11"/>
      <c r="F1924" s="11"/>
      <c r="G1924" s="11"/>
      <c r="H1924" s="11"/>
      <c r="I1924" s="11"/>
      <c r="J1924" s="11"/>
      <c r="K1924" s="11"/>
      <c r="L1924" s="11"/>
      <c r="M1924" s="11"/>
      <c r="N1924" s="11"/>
      <c r="O1924" s="11"/>
      <c r="P1924" s="11"/>
      <c r="Q1924" s="11"/>
      <c r="R1924" s="11"/>
      <c r="EZ1924" s="4"/>
      <c r="FA1924" s="4"/>
      <c r="FB1924" s="4"/>
      <c r="FC1924" s="4"/>
      <c r="FD1924" s="4"/>
      <c r="FE1924" s="4"/>
      <c r="FF1924" s="4"/>
      <c r="FG1924" s="4"/>
      <c r="FH1924" s="4"/>
      <c r="FI1924" s="4"/>
      <c r="FJ1924" s="4"/>
      <c r="FK1924" s="4"/>
      <c r="FL1924" s="4"/>
      <c r="FM1924" s="4"/>
      <c r="FN1924" s="4"/>
      <c r="FO1924" s="4"/>
      <c r="FP1924" s="4"/>
      <c r="FQ1924" s="4"/>
      <c r="FR1924" s="4"/>
      <c r="FS1924" s="4"/>
      <c r="FT1924" s="4"/>
      <c r="FU1924" s="4"/>
      <c r="FV1924" s="4"/>
      <c r="FW1924" s="4"/>
      <c r="FX1924" s="4"/>
      <c r="FY1924" s="4"/>
      <c r="FZ1924" s="4"/>
      <c r="GA1924" s="4"/>
      <c r="GB1924" s="4"/>
      <c r="GC1924" s="4"/>
      <c r="GD1924" s="4"/>
      <c r="GE1924" s="4"/>
    </row>
    <row r="1925" spans="1:187" x14ac:dyDescent="0.2">
      <c r="A1925" s="3"/>
      <c r="B1925" s="3"/>
      <c r="C1925" s="11"/>
      <c r="D1925" s="11"/>
      <c r="E1925" s="11"/>
      <c r="F1925" s="11"/>
      <c r="G1925" s="11"/>
      <c r="H1925" s="11"/>
      <c r="I1925" s="11"/>
      <c r="J1925" s="11"/>
      <c r="K1925" s="11"/>
      <c r="L1925" s="11"/>
      <c r="M1925" s="11"/>
      <c r="N1925" s="11"/>
      <c r="O1925" s="11"/>
      <c r="P1925" s="11"/>
      <c r="Q1925" s="11"/>
      <c r="R1925" s="11"/>
      <c r="EZ1925" s="4"/>
      <c r="FA1925" s="4"/>
      <c r="FB1925" s="4"/>
      <c r="FC1925" s="4"/>
      <c r="FD1925" s="4"/>
      <c r="FE1925" s="4"/>
      <c r="FF1925" s="4"/>
      <c r="FG1925" s="4"/>
      <c r="FH1925" s="4"/>
      <c r="FI1925" s="4"/>
      <c r="FJ1925" s="4"/>
      <c r="FK1925" s="4"/>
      <c r="FL1925" s="4"/>
      <c r="FM1925" s="4"/>
      <c r="FN1925" s="4"/>
      <c r="FO1925" s="4"/>
      <c r="FP1925" s="4"/>
      <c r="FQ1925" s="4"/>
      <c r="FR1925" s="4"/>
      <c r="FS1925" s="4"/>
      <c r="FT1925" s="4"/>
      <c r="FU1925" s="4"/>
      <c r="FV1925" s="4"/>
      <c r="FW1925" s="4"/>
      <c r="FX1925" s="4"/>
      <c r="FY1925" s="4"/>
      <c r="FZ1925" s="4"/>
      <c r="GA1925" s="4"/>
      <c r="GB1925" s="4"/>
      <c r="GC1925" s="4"/>
      <c r="GD1925" s="4"/>
      <c r="GE1925" s="4"/>
    </row>
    <row r="1926" spans="1:187" x14ac:dyDescent="0.2">
      <c r="A1926" s="3"/>
      <c r="B1926" s="3"/>
      <c r="C1926" s="11"/>
      <c r="D1926" s="11"/>
      <c r="E1926" s="11"/>
      <c r="F1926" s="11"/>
      <c r="G1926" s="11"/>
      <c r="H1926" s="11"/>
      <c r="I1926" s="11"/>
      <c r="J1926" s="11"/>
      <c r="K1926" s="11"/>
      <c r="L1926" s="11"/>
      <c r="M1926" s="11"/>
      <c r="N1926" s="11"/>
      <c r="O1926" s="11"/>
      <c r="P1926" s="11"/>
      <c r="Q1926" s="11"/>
      <c r="R1926" s="11"/>
      <c r="EZ1926" s="13"/>
      <c r="FA1926" s="13"/>
      <c r="FB1926" s="13"/>
      <c r="FC1926" s="13"/>
      <c r="FD1926" s="13"/>
      <c r="FE1926" s="13"/>
      <c r="FF1926" s="13"/>
      <c r="FG1926" s="13"/>
      <c r="FH1926" s="13"/>
      <c r="FI1926" s="13"/>
      <c r="FJ1926" s="13"/>
      <c r="FK1926" s="13"/>
      <c r="FL1926" s="13"/>
      <c r="FM1926" s="13"/>
      <c r="FN1926" s="13"/>
      <c r="FO1926" s="13"/>
      <c r="FP1926" s="13"/>
      <c r="FQ1926" s="13"/>
      <c r="FR1926" s="13"/>
      <c r="FS1926" s="13"/>
      <c r="FT1926" s="13"/>
      <c r="FU1926" s="13"/>
      <c r="FV1926" s="13"/>
      <c r="FW1926" s="13"/>
      <c r="FX1926" s="13"/>
      <c r="FY1926" s="13"/>
      <c r="FZ1926" s="13"/>
      <c r="GA1926" s="13"/>
      <c r="GB1926" s="13"/>
      <c r="GC1926" s="13"/>
      <c r="GD1926" s="13"/>
      <c r="GE1926" s="13"/>
    </row>
    <row r="1927" spans="1:187" x14ac:dyDescent="0.2">
      <c r="A1927" s="3"/>
      <c r="B1927" s="3"/>
      <c r="C1927" s="11"/>
      <c r="D1927" s="11"/>
      <c r="E1927" s="11"/>
      <c r="F1927" s="11"/>
      <c r="G1927" s="11"/>
      <c r="H1927" s="11"/>
      <c r="I1927" s="11"/>
      <c r="J1927" s="11"/>
      <c r="K1927" s="11"/>
      <c r="L1927" s="11"/>
      <c r="M1927" s="11"/>
      <c r="N1927" s="11"/>
      <c r="O1927" s="11"/>
      <c r="P1927" s="11"/>
      <c r="Q1927" s="11"/>
      <c r="R1927" s="11"/>
      <c r="EZ1927" s="14"/>
      <c r="FA1927" s="14"/>
      <c r="FB1927" s="14"/>
      <c r="FC1927" s="14"/>
      <c r="FD1927" s="14"/>
      <c r="FE1927" s="14"/>
      <c r="FF1927" s="14"/>
      <c r="FG1927" s="14"/>
      <c r="FH1927" s="14"/>
      <c r="FI1927" s="14"/>
      <c r="FJ1927" s="14"/>
      <c r="FK1927" s="14"/>
      <c r="FL1927" s="14"/>
      <c r="FM1927" s="14"/>
      <c r="FN1927" s="14"/>
      <c r="FO1927" s="14"/>
      <c r="FP1927" s="14"/>
      <c r="FQ1927" s="14"/>
      <c r="FR1927" s="14"/>
      <c r="FS1927" s="14"/>
      <c r="FT1927" s="14"/>
      <c r="FU1927" s="14"/>
      <c r="FV1927" s="14"/>
      <c r="FW1927" s="14"/>
      <c r="FX1927" s="14"/>
      <c r="FY1927" s="14"/>
      <c r="FZ1927" s="14"/>
      <c r="GA1927" s="14"/>
      <c r="GB1927" s="14"/>
      <c r="GC1927" s="14"/>
      <c r="GD1927" s="14"/>
      <c r="GE1927" s="14"/>
    </row>
    <row r="1928" spans="1:187" x14ac:dyDescent="0.2">
      <c r="A1928" s="3"/>
      <c r="B1928" s="3"/>
      <c r="C1928" s="11"/>
      <c r="D1928" s="11"/>
      <c r="E1928" s="11"/>
      <c r="F1928" s="11"/>
      <c r="G1928" s="11"/>
      <c r="H1928" s="11"/>
      <c r="I1928" s="11"/>
      <c r="J1928" s="11"/>
      <c r="K1928" s="11"/>
      <c r="L1928" s="11"/>
      <c r="M1928" s="11"/>
      <c r="N1928" s="11"/>
      <c r="O1928" s="11"/>
      <c r="P1928" s="11"/>
      <c r="Q1928" s="11"/>
      <c r="R1928" s="11"/>
      <c r="EZ1928" s="4"/>
      <c r="FA1928" s="4"/>
      <c r="FB1928" s="4"/>
      <c r="FC1928" s="4"/>
      <c r="FD1928" s="4"/>
      <c r="FE1928" s="4"/>
      <c r="FF1928" s="4"/>
      <c r="FG1928" s="4"/>
      <c r="FH1928" s="4"/>
      <c r="FI1928" s="4"/>
      <c r="FJ1928" s="4"/>
      <c r="FK1928" s="4"/>
      <c r="FL1928" s="4"/>
      <c r="FM1928" s="4"/>
      <c r="FN1928" s="4"/>
      <c r="FO1928" s="4"/>
      <c r="FP1928" s="4"/>
      <c r="FQ1928" s="4"/>
      <c r="FR1928" s="4"/>
      <c r="FS1928" s="4"/>
      <c r="FT1928" s="4"/>
      <c r="FU1928" s="4"/>
      <c r="FV1928" s="4"/>
      <c r="FW1928" s="4"/>
      <c r="FX1928" s="4"/>
      <c r="FY1928" s="4"/>
      <c r="FZ1928" s="4"/>
      <c r="GA1928" s="4"/>
      <c r="GB1928" s="4"/>
      <c r="GC1928" s="4"/>
      <c r="GD1928" s="4"/>
      <c r="GE1928" s="4"/>
    </row>
    <row r="1929" spans="1:187" x14ac:dyDescent="0.2">
      <c r="A1929" s="3"/>
      <c r="B1929" s="3"/>
      <c r="C1929" s="11"/>
      <c r="D1929" s="11"/>
      <c r="E1929" s="11"/>
      <c r="F1929" s="11"/>
      <c r="G1929" s="11"/>
      <c r="H1929" s="11"/>
      <c r="I1929" s="11"/>
      <c r="J1929" s="11"/>
      <c r="K1929" s="11"/>
      <c r="L1929" s="11"/>
      <c r="M1929" s="11"/>
      <c r="N1929" s="11"/>
      <c r="O1929" s="11"/>
      <c r="P1929" s="11"/>
      <c r="Q1929" s="11"/>
      <c r="R1929" s="11"/>
      <c r="EZ1929" s="4"/>
      <c r="FA1929" s="4"/>
      <c r="FB1929" s="4"/>
      <c r="FC1929" s="4"/>
      <c r="FD1929" s="4"/>
      <c r="FE1929" s="4"/>
      <c r="FF1929" s="4"/>
      <c r="FG1929" s="4"/>
      <c r="FH1929" s="4"/>
      <c r="FI1929" s="4"/>
      <c r="FJ1929" s="4"/>
      <c r="FK1929" s="4"/>
      <c r="FL1929" s="4"/>
      <c r="FM1929" s="4"/>
      <c r="FN1929" s="4"/>
      <c r="FO1929" s="4"/>
      <c r="FP1929" s="4"/>
      <c r="FQ1929" s="4"/>
      <c r="FR1929" s="4"/>
      <c r="FS1929" s="4"/>
      <c r="FT1929" s="4"/>
      <c r="FU1929" s="4"/>
      <c r="FV1929" s="4"/>
      <c r="FW1929" s="4"/>
      <c r="FX1929" s="4"/>
      <c r="FY1929" s="4"/>
      <c r="FZ1929" s="4"/>
      <c r="GA1929" s="4"/>
      <c r="GB1929" s="4"/>
      <c r="GC1929" s="4"/>
      <c r="GD1929" s="4"/>
      <c r="GE1929" s="4"/>
    </row>
    <row r="1930" spans="1:187" x14ac:dyDescent="0.2">
      <c r="A1930" s="3"/>
      <c r="B1930" s="3"/>
      <c r="C1930" s="11"/>
      <c r="D1930" s="11"/>
      <c r="E1930" s="11"/>
      <c r="F1930" s="11"/>
      <c r="G1930" s="11"/>
      <c r="H1930" s="11"/>
      <c r="I1930" s="11"/>
      <c r="J1930" s="11"/>
      <c r="K1930" s="11"/>
      <c r="L1930" s="11"/>
      <c r="M1930" s="11"/>
      <c r="N1930" s="11"/>
      <c r="O1930" s="11"/>
      <c r="P1930" s="11"/>
      <c r="Q1930" s="11"/>
      <c r="R1930" s="11"/>
      <c r="EZ1930" s="13"/>
      <c r="FA1930" s="13"/>
      <c r="FB1930" s="13"/>
      <c r="FC1930" s="13"/>
      <c r="FD1930" s="13"/>
      <c r="FE1930" s="13"/>
      <c r="FF1930" s="13"/>
      <c r="FG1930" s="13"/>
      <c r="FH1930" s="13"/>
      <c r="FI1930" s="13"/>
      <c r="FJ1930" s="13"/>
      <c r="FK1930" s="13"/>
      <c r="FL1930" s="13"/>
      <c r="FM1930" s="13"/>
      <c r="FN1930" s="13"/>
      <c r="FO1930" s="13"/>
      <c r="FP1930" s="13"/>
      <c r="FQ1930" s="13"/>
      <c r="FR1930" s="13"/>
      <c r="FS1930" s="13"/>
      <c r="FT1930" s="13"/>
      <c r="FU1930" s="13"/>
      <c r="FV1930" s="13"/>
      <c r="FW1930" s="13"/>
      <c r="FX1930" s="13"/>
      <c r="FY1930" s="13"/>
      <c r="FZ1930" s="13"/>
      <c r="GA1930" s="13"/>
      <c r="GB1930" s="13"/>
      <c r="GC1930" s="13"/>
      <c r="GD1930" s="13"/>
      <c r="GE1930" s="13"/>
    </row>
    <row r="1931" spans="1:187" x14ac:dyDescent="0.2">
      <c r="A1931" s="3"/>
      <c r="B1931" s="3"/>
      <c r="C1931" s="11"/>
      <c r="D1931" s="11"/>
      <c r="E1931" s="11"/>
      <c r="F1931" s="11"/>
      <c r="G1931" s="11"/>
      <c r="H1931" s="11"/>
      <c r="I1931" s="11"/>
      <c r="J1931" s="11"/>
      <c r="K1931" s="11"/>
      <c r="L1931" s="11"/>
      <c r="M1931" s="11"/>
      <c r="N1931" s="11"/>
      <c r="O1931" s="11"/>
      <c r="P1931" s="11"/>
      <c r="Q1931" s="11"/>
      <c r="R1931" s="11"/>
      <c r="EZ1931" s="14"/>
      <c r="FA1931" s="14"/>
      <c r="FB1931" s="14"/>
      <c r="FC1931" s="14"/>
      <c r="FD1931" s="14"/>
      <c r="FE1931" s="14"/>
      <c r="FF1931" s="14"/>
      <c r="FG1931" s="14"/>
      <c r="FH1931" s="14"/>
      <c r="FI1931" s="14"/>
      <c r="FJ1931" s="14"/>
      <c r="FK1931" s="14"/>
      <c r="FL1931" s="14"/>
      <c r="FM1931" s="14"/>
      <c r="FN1931" s="14"/>
      <c r="FO1931" s="14"/>
      <c r="FP1931" s="14"/>
      <c r="FQ1931" s="14"/>
      <c r="FR1931" s="14"/>
      <c r="FS1931" s="14"/>
      <c r="FT1931" s="14"/>
      <c r="FU1931" s="14"/>
      <c r="FV1931" s="14"/>
      <c r="FW1931" s="14"/>
      <c r="FX1931" s="14"/>
      <c r="FY1931" s="14"/>
      <c r="FZ1931" s="14"/>
      <c r="GA1931" s="14"/>
      <c r="GB1931" s="14"/>
      <c r="GC1931" s="14"/>
      <c r="GD1931" s="14"/>
      <c r="GE1931" s="14"/>
    </row>
    <row r="1932" spans="1:187" x14ac:dyDescent="0.2">
      <c r="A1932" s="3"/>
      <c r="B1932" s="3"/>
      <c r="C1932" s="11"/>
      <c r="D1932" s="11"/>
      <c r="E1932" s="11"/>
      <c r="F1932" s="11"/>
      <c r="G1932" s="11"/>
      <c r="H1932" s="11"/>
      <c r="I1932" s="11"/>
      <c r="J1932" s="11"/>
      <c r="K1932" s="11"/>
      <c r="L1932" s="11"/>
      <c r="M1932" s="11"/>
      <c r="N1932" s="11"/>
      <c r="O1932" s="11"/>
      <c r="P1932" s="11"/>
      <c r="Q1932" s="11"/>
      <c r="R1932" s="11"/>
      <c r="EZ1932" s="4"/>
      <c r="FA1932" s="4"/>
      <c r="FB1932" s="4"/>
      <c r="FC1932" s="4"/>
      <c r="FD1932" s="4"/>
      <c r="FE1932" s="4"/>
      <c r="FF1932" s="4"/>
      <c r="FG1932" s="4"/>
      <c r="FH1932" s="4"/>
      <c r="FI1932" s="4"/>
      <c r="FJ1932" s="4"/>
      <c r="FK1932" s="4"/>
      <c r="FL1932" s="4"/>
      <c r="FM1932" s="4"/>
      <c r="FN1932" s="4"/>
      <c r="FO1932" s="4"/>
      <c r="FP1932" s="4"/>
      <c r="FQ1932" s="4"/>
      <c r="FR1932" s="4"/>
      <c r="FS1932" s="4"/>
      <c r="FT1932" s="4"/>
      <c r="FU1932" s="4"/>
      <c r="FV1932" s="4"/>
      <c r="FW1932" s="4"/>
      <c r="FX1932" s="4"/>
      <c r="FY1932" s="4"/>
      <c r="FZ1932" s="4"/>
      <c r="GA1932" s="4"/>
      <c r="GB1932" s="4"/>
      <c r="GC1932" s="4"/>
      <c r="GD1932" s="4"/>
      <c r="GE1932" s="4"/>
    </row>
    <row r="1933" spans="1:187" x14ac:dyDescent="0.2">
      <c r="A1933" s="3"/>
      <c r="B1933" s="3"/>
      <c r="C1933" s="11"/>
      <c r="D1933" s="11"/>
      <c r="E1933" s="11"/>
      <c r="F1933" s="11"/>
      <c r="G1933" s="11"/>
      <c r="H1933" s="11"/>
      <c r="I1933" s="11"/>
      <c r="J1933" s="11"/>
      <c r="K1933" s="11"/>
      <c r="L1933" s="11"/>
      <c r="M1933" s="11"/>
      <c r="N1933" s="11"/>
      <c r="O1933" s="11"/>
      <c r="P1933" s="11"/>
      <c r="Q1933" s="11"/>
      <c r="R1933" s="11"/>
      <c r="EZ1933" s="4"/>
      <c r="FA1933" s="4"/>
      <c r="FB1933" s="4"/>
      <c r="FC1933" s="4"/>
      <c r="FD1933" s="4"/>
      <c r="FE1933" s="4"/>
      <c r="FF1933" s="4"/>
      <c r="FG1933" s="4"/>
      <c r="FH1933" s="4"/>
      <c r="FI1933" s="4"/>
      <c r="FJ1933" s="4"/>
      <c r="FK1933" s="4"/>
      <c r="FL1933" s="4"/>
      <c r="FM1933" s="4"/>
      <c r="FN1933" s="4"/>
      <c r="FO1933" s="4"/>
      <c r="FP1933" s="4"/>
      <c r="FQ1933" s="4"/>
      <c r="FR1933" s="4"/>
      <c r="FS1933" s="4"/>
      <c r="FT1933" s="4"/>
      <c r="FU1933" s="4"/>
      <c r="FV1933" s="4"/>
      <c r="FW1933" s="4"/>
      <c r="FX1933" s="4"/>
      <c r="FY1933" s="4"/>
      <c r="FZ1933" s="4"/>
      <c r="GA1933" s="4"/>
      <c r="GB1933" s="4"/>
      <c r="GC1933" s="4"/>
      <c r="GD1933" s="4"/>
      <c r="GE1933" s="4"/>
    </row>
    <row r="1934" spans="1:187" x14ac:dyDescent="0.2">
      <c r="A1934" s="3"/>
      <c r="B1934" s="3"/>
      <c r="C1934" s="11"/>
      <c r="D1934" s="11"/>
      <c r="E1934" s="11"/>
      <c r="F1934" s="11"/>
      <c r="G1934" s="11"/>
      <c r="H1934" s="11"/>
      <c r="I1934" s="11"/>
      <c r="J1934" s="11"/>
      <c r="K1934" s="11"/>
      <c r="L1934" s="11"/>
      <c r="M1934" s="11"/>
      <c r="N1934" s="11"/>
      <c r="O1934" s="11"/>
      <c r="P1934" s="11"/>
      <c r="Q1934" s="11"/>
      <c r="R1934" s="11"/>
      <c r="EZ1934" s="13"/>
      <c r="FA1934" s="13"/>
      <c r="FB1934" s="13"/>
      <c r="FC1934" s="13"/>
      <c r="FD1934" s="13"/>
      <c r="FE1934" s="13"/>
      <c r="FF1934" s="13"/>
      <c r="FG1934" s="13"/>
      <c r="FH1934" s="13"/>
      <c r="FI1934" s="13"/>
      <c r="FJ1934" s="13"/>
      <c r="FK1934" s="13"/>
      <c r="FL1934" s="13"/>
      <c r="FM1934" s="13"/>
      <c r="FN1934" s="13"/>
      <c r="FO1934" s="13"/>
      <c r="FP1934" s="13"/>
      <c r="FQ1934" s="13"/>
      <c r="FR1934" s="13"/>
      <c r="FS1934" s="13"/>
      <c r="FT1934" s="13"/>
      <c r="FU1934" s="13"/>
      <c r="FV1934" s="13"/>
      <c r="FW1934" s="13"/>
      <c r="FX1934" s="13"/>
      <c r="FY1934" s="13"/>
      <c r="FZ1934" s="13"/>
      <c r="GA1934" s="13"/>
      <c r="GB1934" s="13"/>
      <c r="GC1934" s="13"/>
      <c r="GD1934" s="13"/>
      <c r="GE1934" s="13"/>
    </row>
    <row r="1935" spans="1:187" x14ac:dyDescent="0.2">
      <c r="A1935" s="3"/>
      <c r="B1935" s="3"/>
      <c r="C1935" s="11"/>
      <c r="D1935" s="11"/>
      <c r="E1935" s="11"/>
      <c r="F1935" s="11"/>
      <c r="G1935" s="11"/>
      <c r="H1935" s="11"/>
      <c r="I1935" s="11"/>
      <c r="J1935" s="11"/>
      <c r="K1935" s="11"/>
      <c r="L1935" s="11"/>
      <c r="M1935" s="11"/>
      <c r="N1935" s="11"/>
      <c r="O1935" s="11"/>
      <c r="P1935" s="11"/>
      <c r="Q1935" s="11"/>
      <c r="R1935" s="11"/>
      <c r="EZ1935" s="14"/>
      <c r="FA1935" s="14"/>
      <c r="FB1935" s="14"/>
      <c r="FC1935" s="14"/>
      <c r="FD1935" s="14"/>
      <c r="FE1935" s="14"/>
      <c r="FF1935" s="14"/>
      <c r="FG1935" s="14"/>
      <c r="FH1935" s="14"/>
      <c r="FI1935" s="14"/>
      <c r="FJ1935" s="14"/>
      <c r="FK1935" s="14"/>
      <c r="FL1935" s="14"/>
      <c r="FM1935" s="14"/>
      <c r="FN1935" s="14"/>
      <c r="FO1935" s="14"/>
      <c r="FP1935" s="14"/>
      <c r="FQ1935" s="14"/>
      <c r="FR1935" s="14"/>
      <c r="FS1935" s="14"/>
      <c r="FT1935" s="14"/>
      <c r="FU1935" s="14"/>
      <c r="FV1935" s="14"/>
      <c r="FW1935" s="14"/>
      <c r="FX1935" s="14"/>
      <c r="FY1935" s="14"/>
      <c r="FZ1935" s="14"/>
      <c r="GA1935" s="14"/>
      <c r="GB1935" s="14"/>
      <c r="GC1935" s="14"/>
      <c r="GD1935" s="14"/>
      <c r="GE1935" s="14"/>
    </row>
    <row r="1936" spans="1:187" x14ac:dyDescent="0.2">
      <c r="A1936" s="3"/>
      <c r="B1936" s="3"/>
      <c r="C1936" s="11"/>
      <c r="D1936" s="11"/>
      <c r="E1936" s="11"/>
      <c r="F1936" s="11"/>
      <c r="G1936" s="11"/>
      <c r="H1936" s="11"/>
      <c r="I1936" s="11"/>
      <c r="J1936" s="11"/>
      <c r="K1936" s="11"/>
      <c r="L1936" s="11"/>
      <c r="M1936" s="11"/>
      <c r="N1936" s="11"/>
      <c r="O1936" s="11"/>
      <c r="P1936" s="11"/>
      <c r="Q1936" s="11"/>
      <c r="R1936" s="11"/>
      <c r="EZ1936" s="4"/>
      <c r="FA1936" s="4"/>
      <c r="FB1936" s="4"/>
      <c r="FC1936" s="4"/>
      <c r="FD1936" s="4"/>
      <c r="FE1936" s="4"/>
      <c r="FF1936" s="4"/>
      <c r="FG1936" s="4"/>
      <c r="FH1936" s="4"/>
      <c r="FI1936" s="4"/>
      <c r="FJ1936" s="4"/>
      <c r="FK1936" s="4"/>
      <c r="FL1936" s="4"/>
      <c r="FM1936" s="4"/>
      <c r="FN1936" s="4"/>
      <c r="FO1936" s="4"/>
      <c r="FP1936" s="4"/>
      <c r="FQ1936" s="4"/>
      <c r="FR1936" s="4"/>
      <c r="FS1936" s="4"/>
      <c r="FT1936" s="4"/>
      <c r="FU1936" s="4"/>
      <c r="FV1936" s="4"/>
      <c r="FW1936" s="4"/>
      <c r="FX1936" s="4"/>
      <c r="FY1936" s="4"/>
      <c r="FZ1936" s="4"/>
      <c r="GA1936" s="4"/>
      <c r="GB1936" s="4"/>
      <c r="GC1936" s="4"/>
      <c r="GD1936" s="4"/>
      <c r="GE1936" s="4"/>
    </row>
    <row r="1937" spans="1:187" x14ac:dyDescent="0.2">
      <c r="A1937" s="3"/>
      <c r="B1937" s="3"/>
      <c r="C1937" s="11"/>
      <c r="D1937" s="11"/>
      <c r="E1937" s="11"/>
      <c r="F1937" s="11"/>
      <c r="G1937" s="11"/>
      <c r="H1937" s="11"/>
      <c r="I1937" s="11"/>
      <c r="J1937" s="11"/>
      <c r="K1937" s="11"/>
      <c r="L1937" s="11"/>
      <c r="M1937" s="11"/>
      <c r="N1937" s="11"/>
      <c r="O1937" s="11"/>
      <c r="P1937" s="11"/>
      <c r="Q1937" s="11"/>
      <c r="R1937" s="11"/>
      <c r="EZ1937" s="4"/>
      <c r="FA1937" s="4"/>
      <c r="FB1937" s="4"/>
      <c r="FC1937" s="4"/>
      <c r="FD1937" s="4"/>
      <c r="FE1937" s="4"/>
      <c r="FF1937" s="4"/>
      <c r="FG1937" s="4"/>
      <c r="FH1937" s="4"/>
      <c r="FI1937" s="4"/>
      <c r="FJ1937" s="4"/>
      <c r="FK1937" s="4"/>
      <c r="FL1937" s="4"/>
      <c r="FM1937" s="4"/>
      <c r="FN1937" s="4"/>
      <c r="FO1937" s="4"/>
      <c r="FP1937" s="4"/>
      <c r="FQ1937" s="4"/>
      <c r="FR1937" s="4"/>
      <c r="FS1937" s="4"/>
      <c r="FT1937" s="4"/>
      <c r="FU1937" s="4"/>
      <c r="FV1937" s="4"/>
      <c r="FW1937" s="4"/>
      <c r="FX1937" s="4"/>
      <c r="FY1937" s="4"/>
      <c r="FZ1937" s="4"/>
      <c r="GA1937" s="4"/>
      <c r="GB1937" s="4"/>
      <c r="GC1937" s="4"/>
      <c r="GD1937" s="4"/>
      <c r="GE1937" s="4"/>
    </row>
    <row r="1938" spans="1:187" x14ac:dyDescent="0.2">
      <c r="A1938" s="3"/>
      <c r="B1938" s="3"/>
      <c r="C1938" s="11"/>
      <c r="D1938" s="11"/>
      <c r="E1938" s="11"/>
      <c r="F1938" s="11"/>
      <c r="G1938" s="11"/>
      <c r="H1938" s="11"/>
      <c r="I1938" s="11"/>
      <c r="J1938" s="11"/>
      <c r="K1938" s="11"/>
      <c r="L1938" s="11"/>
      <c r="M1938" s="11"/>
      <c r="N1938" s="11"/>
      <c r="O1938" s="11"/>
      <c r="P1938" s="11"/>
      <c r="Q1938" s="11"/>
      <c r="R1938" s="11"/>
      <c r="EZ1938" s="13"/>
      <c r="FA1938" s="13"/>
      <c r="FB1938" s="13"/>
      <c r="FC1938" s="13"/>
      <c r="FD1938" s="13"/>
      <c r="FE1938" s="13"/>
      <c r="FF1938" s="13"/>
      <c r="FG1938" s="13"/>
      <c r="FH1938" s="13"/>
      <c r="FI1938" s="13"/>
      <c r="FJ1938" s="13"/>
      <c r="FK1938" s="13"/>
      <c r="FL1938" s="13"/>
      <c r="FM1938" s="13"/>
      <c r="FN1938" s="13"/>
      <c r="FO1938" s="13"/>
      <c r="FP1938" s="13"/>
      <c r="FQ1938" s="13"/>
      <c r="FR1938" s="13"/>
      <c r="FS1938" s="13"/>
      <c r="FT1938" s="13"/>
      <c r="FU1938" s="13"/>
      <c r="FV1938" s="13"/>
      <c r="FW1938" s="13"/>
      <c r="FX1938" s="13"/>
      <c r="FY1938" s="13"/>
      <c r="FZ1938" s="13"/>
      <c r="GA1938" s="13"/>
      <c r="GB1938" s="13"/>
      <c r="GC1938" s="13"/>
      <c r="GD1938" s="13"/>
      <c r="GE1938" s="13"/>
    </row>
    <row r="1939" spans="1:187" x14ac:dyDescent="0.2">
      <c r="A1939" s="3"/>
      <c r="B1939" s="3"/>
      <c r="C1939" s="11"/>
      <c r="D1939" s="11"/>
      <c r="E1939" s="11"/>
      <c r="F1939" s="11"/>
      <c r="G1939" s="11"/>
      <c r="H1939" s="11"/>
      <c r="I1939" s="11"/>
      <c r="J1939" s="11"/>
      <c r="K1939" s="11"/>
      <c r="L1939" s="11"/>
      <c r="M1939" s="11"/>
      <c r="N1939" s="11"/>
      <c r="O1939" s="11"/>
      <c r="P1939" s="11"/>
      <c r="Q1939" s="11"/>
      <c r="R1939" s="11"/>
      <c r="EZ1939" s="14"/>
      <c r="FA1939" s="14"/>
      <c r="FB1939" s="14"/>
      <c r="FC1939" s="14"/>
      <c r="FD1939" s="14"/>
      <c r="FE1939" s="14"/>
      <c r="FF1939" s="14"/>
      <c r="FG1939" s="14"/>
      <c r="FH1939" s="14"/>
      <c r="FI1939" s="14"/>
      <c r="FJ1939" s="14"/>
      <c r="FK1939" s="14"/>
      <c r="FL1939" s="14"/>
      <c r="FM1939" s="14"/>
      <c r="FN1939" s="14"/>
      <c r="FO1939" s="14"/>
      <c r="FP1939" s="14"/>
      <c r="FQ1939" s="14"/>
      <c r="FR1939" s="14"/>
      <c r="FS1939" s="14"/>
      <c r="FT1939" s="14"/>
      <c r="FU1939" s="14"/>
      <c r="FV1939" s="14"/>
      <c r="FW1939" s="14"/>
      <c r="FX1939" s="14"/>
      <c r="FY1939" s="14"/>
      <c r="FZ1939" s="14"/>
      <c r="GA1939" s="14"/>
      <c r="GB1939" s="14"/>
      <c r="GC1939" s="14"/>
      <c r="GD1939" s="14"/>
      <c r="GE1939" s="14"/>
    </row>
    <row r="1940" spans="1:187" x14ac:dyDescent="0.2">
      <c r="A1940" s="3"/>
      <c r="B1940" s="3"/>
      <c r="C1940" s="11"/>
      <c r="D1940" s="11"/>
      <c r="E1940" s="11"/>
      <c r="F1940" s="11"/>
      <c r="G1940" s="11"/>
      <c r="H1940" s="11"/>
      <c r="I1940" s="11"/>
      <c r="J1940" s="11"/>
      <c r="K1940" s="11"/>
      <c r="L1940" s="11"/>
      <c r="M1940" s="11"/>
      <c r="N1940" s="11"/>
      <c r="O1940" s="11"/>
      <c r="P1940" s="11"/>
      <c r="Q1940" s="11"/>
      <c r="R1940" s="11"/>
      <c r="EZ1940" s="4"/>
      <c r="FA1940" s="4"/>
      <c r="FB1940" s="4"/>
      <c r="FC1940" s="4"/>
      <c r="FD1940" s="4"/>
      <c r="FE1940" s="4"/>
      <c r="FF1940" s="4"/>
      <c r="FG1940" s="4"/>
      <c r="FH1940" s="4"/>
      <c r="FI1940" s="4"/>
      <c r="FJ1940" s="4"/>
      <c r="FK1940" s="4"/>
      <c r="FL1940" s="4"/>
      <c r="FM1940" s="4"/>
      <c r="FN1940" s="4"/>
      <c r="FO1940" s="4"/>
      <c r="FP1940" s="4"/>
      <c r="FQ1940" s="4"/>
      <c r="FR1940" s="4"/>
      <c r="FS1940" s="4"/>
      <c r="FT1940" s="4"/>
      <c r="FU1940" s="4"/>
      <c r="FV1940" s="4"/>
      <c r="FW1940" s="4"/>
      <c r="FX1940" s="4"/>
      <c r="FY1940" s="4"/>
      <c r="FZ1940" s="4"/>
      <c r="GA1940" s="4"/>
      <c r="GB1940" s="4"/>
      <c r="GC1940" s="4"/>
      <c r="GD1940" s="4"/>
      <c r="GE1940" s="4"/>
    </row>
    <row r="1941" spans="1:187" x14ac:dyDescent="0.2">
      <c r="A1941" s="3"/>
      <c r="B1941" s="3"/>
      <c r="C1941" s="11"/>
      <c r="D1941" s="11"/>
      <c r="E1941" s="11"/>
      <c r="F1941" s="11"/>
      <c r="G1941" s="11"/>
      <c r="H1941" s="11"/>
      <c r="I1941" s="11"/>
      <c r="J1941" s="11"/>
      <c r="K1941" s="11"/>
      <c r="L1941" s="11"/>
      <c r="M1941" s="11"/>
      <c r="N1941" s="11"/>
      <c r="O1941" s="11"/>
      <c r="P1941" s="11"/>
      <c r="Q1941" s="11"/>
      <c r="R1941" s="11"/>
      <c r="EZ1941" s="4"/>
      <c r="FA1941" s="4"/>
      <c r="FB1941" s="4"/>
      <c r="FC1941" s="4"/>
      <c r="FD1941" s="4"/>
      <c r="FE1941" s="4"/>
      <c r="FF1941" s="4"/>
      <c r="FG1941" s="4"/>
      <c r="FH1941" s="4"/>
      <c r="FI1941" s="4"/>
      <c r="FJ1941" s="4"/>
      <c r="FK1941" s="4"/>
      <c r="FL1941" s="4"/>
      <c r="FM1941" s="4"/>
      <c r="FN1941" s="4"/>
      <c r="FO1941" s="4"/>
      <c r="FP1941" s="4"/>
      <c r="FQ1941" s="4"/>
      <c r="FR1941" s="4"/>
      <c r="FS1941" s="4"/>
      <c r="FT1941" s="4"/>
      <c r="FU1941" s="4"/>
      <c r="FV1941" s="4"/>
      <c r="FW1941" s="4"/>
      <c r="FX1941" s="4"/>
      <c r="FY1941" s="4"/>
      <c r="FZ1941" s="4"/>
      <c r="GA1941" s="4"/>
      <c r="GB1941" s="4"/>
      <c r="GC1941" s="4"/>
      <c r="GD1941" s="4"/>
      <c r="GE1941" s="4"/>
    </row>
    <row r="1942" spans="1:187" x14ac:dyDescent="0.2">
      <c r="A1942" s="3"/>
      <c r="B1942" s="3"/>
      <c r="C1942" s="11"/>
      <c r="D1942" s="11"/>
      <c r="E1942" s="11"/>
      <c r="F1942" s="11"/>
      <c r="G1942" s="11"/>
      <c r="H1942" s="11"/>
      <c r="I1942" s="11"/>
      <c r="J1942" s="11"/>
      <c r="K1942" s="11"/>
      <c r="L1942" s="11"/>
      <c r="M1942" s="11"/>
      <c r="N1942" s="11"/>
      <c r="O1942" s="11"/>
      <c r="P1942" s="11"/>
      <c r="Q1942" s="11"/>
      <c r="R1942" s="11"/>
      <c r="EZ1942" s="13"/>
      <c r="FA1942" s="13"/>
      <c r="FB1942" s="13"/>
      <c r="FC1942" s="13"/>
      <c r="FD1942" s="13"/>
      <c r="FE1942" s="13"/>
      <c r="FF1942" s="13"/>
      <c r="FG1942" s="13"/>
      <c r="FH1942" s="13"/>
      <c r="FI1942" s="13"/>
      <c r="FJ1942" s="13"/>
      <c r="FK1942" s="13"/>
      <c r="FL1942" s="13"/>
      <c r="FM1942" s="13"/>
      <c r="FN1942" s="13"/>
      <c r="FO1942" s="13"/>
      <c r="FP1942" s="13"/>
      <c r="FQ1942" s="13"/>
      <c r="FR1942" s="13"/>
      <c r="FS1942" s="13"/>
      <c r="FT1942" s="13"/>
      <c r="FU1942" s="13"/>
      <c r="FV1942" s="13"/>
      <c r="FW1942" s="13"/>
      <c r="FX1942" s="13"/>
      <c r="FY1942" s="13"/>
      <c r="FZ1942" s="13"/>
      <c r="GA1942" s="13"/>
      <c r="GB1942" s="13"/>
      <c r="GC1942" s="13"/>
      <c r="GD1942" s="13"/>
      <c r="GE1942" s="13"/>
    </row>
    <row r="1943" spans="1:187" x14ac:dyDescent="0.2">
      <c r="A1943" s="3"/>
      <c r="B1943" s="3"/>
      <c r="C1943" s="11"/>
      <c r="D1943" s="11"/>
      <c r="E1943" s="11"/>
      <c r="F1943" s="11"/>
      <c r="G1943" s="11"/>
      <c r="H1943" s="11"/>
      <c r="I1943" s="11"/>
      <c r="J1943" s="11"/>
      <c r="K1943" s="11"/>
      <c r="L1943" s="11"/>
      <c r="M1943" s="11"/>
      <c r="N1943" s="11"/>
      <c r="O1943" s="11"/>
      <c r="P1943" s="11"/>
      <c r="Q1943" s="11"/>
      <c r="R1943" s="11"/>
      <c r="EZ1943" s="14"/>
      <c r="FA1943" s="14"/>
      <c r="FB1943" s="14"/>
      <c r="FC1943" s="14"/>
      <c r="FD1943" s="14"/>
      <c r="FE1943" s="14"/>
      <c r="FF1943" s="14"/>
      <c r="FG1943" s="14"/>
      <c r="FH1943" s="14"/>
      <c r="FI1943" s="14"/>
      <c r="FJ1943" s="14"/>
      <c r="FK1943" s="14"/>
      <c r="FL1943" s="14"/>
      <c r="FM1943" s="14"/>
      <c r="FN1943" s="14"/>
      <c r="FO1943" s="14"/>
      <c r="FP1943" s="14"/>
      <c r="FQ1943" s="14"/>
      <c r="FR1943" s="14"/>
      <c r="FS1943" s="14"/>
      <c r="FT1943" s="14"/>
      <c r="FU1943" s="14"/>
      <c r="FV1943" s="14"/>
      <c r="FW1943" s="14"/>
      <c r="FX1943" s="14"/>
      <c r="FY1943" s="14"/>
      <c r="FZ1943" s="14"/>
      <c r="GA1943" s="14"/>
      <c r="GB1943" s="14"/>
      <c r="GC1943" s="14"/>
      <c r="GD1943" s="14"/>
      <c r="GE1943" s="14"/>
    </row>
    <row r="1944" spans="1:187" x14ac:dyDescent="0.2">
      <c r="A1944" s="3"/>
      <c r="B1944" s="3"/>
      <c r="C1944" s="11"/>
      <c r="D1944" s="11"/>
      <c r="E1944" s="11"/>
      <c r="F1944" s="11"/>
      <c r="G1944" s="11"/>
      <c r="H1944" s="11"/>
      <c r="I1944" s="11"/>
      <c r="J1944" s="11"/>
      <c r="K1944" s="11"/>
      <c r="L1944" s="11"/>
      <c r="M1944" s="11"/>
      <c r="N1944" s="11"/>
      <c r="O1944" s="11"/>
      <c r="P1944" s="11"/>
      <c r="Q1944" s="11"/>
      <c r="R1944" s="11"/>
      <c r="EZ1944" s="4"/>
      <c r="FA1944" s="4"/>
      <c r="FB1944" s="4"/>
      <c r="FC1944" s="4"/>
      <c r="FD1944" s="4"/>
      <c r="FE1944" s="4"/>
      <c r="FF1944" s="4"/>
      <c r="FG1944" s="4"/>
      <c r="FH1944" s="4"/>
      <c r="FI1944" s="4"/>
      <c r="FJ1944" s="4"/>
      <c r="FK1944" s="4"/>
      <c r="FL1944" s="4"/>
      <c r="FM1944" s="4"/>
      <c r="FN1944" s="4"/>
      <c r="FO1944" s="4"/>
      <c r="FP1944" s="4"/>
      <c r="FQ1944" s="4"/>
      <c r="FR1944" s="4"/>
      <c r="FS1944" s="4"/>
      <c r="FT1944" s="4"/>
      <c r="FU1944" s="4"/>
      <c r="FV1944" s="4"/>
      <c r="FW1944" s="4"/>
      <c r="FX1944" s="4"/>
      <c r="FY1944" s="4"/>
      <c r="FZ1944" s="4"/>
      <c r="GA1944" s="4"/>
      <c r="GB1944" s="4"/>
      <c r="GC1944" s="4"/>
      <c r="GD1944" s="4"/>
      <c r="GE1944" s="4"/>
    </row>
    <row r="1945" spans="1:187" x14ac:dyDescent="0.2">
      <c r="A1945" s="3"/>
      <c r="B1945" s="3"/>
      <c r="C1945" s="11"/>
      <c r="D1945" s="11"/>
      <c r="E1945" s="11"/>
      <c r="F1945" s="11"/>
      <c r="G1945" s="11"/>
      <c r="H1945" s="11"/>
      <c r="I1945" s="11"/>
      <c r="J1945" s="11"/>
      <c r="K1945" s="11"/>
      <c r="L1945" s="11"/>
      <c r="M1945" s="11"/>
      <c r="N1945" s="11"/>
      <c r="O1945" s="11"/>
      <c r="P1945" s="11"/>
      <c r="Q1945" s="11"/>
      <c r="R1945" s="11"/>
      <c r="EZ1945" s="4"/>
      <c r="FA1945" s="4"/>
      <c r="FB1945" s="4"/>
      <c r="FC1945" s="4"/>
      <c r="FD1945" s="4"/>
      <c r="FE1945" s="4"/>
      <c r="FF1945" s="4"/>
      <c r="FG1945" s="4"/>
      <c r="FH1945" s="4"/>
      <c r="FI1945" s="4"/>
      <c r="FJ1945" s="4"/>
      <c r="FK1945" s="4"/>
      <c r="FL1945" s="4"/>
      <c r="FM1945" s="4"/>
      <c r="FN1945" s="4"/>
      <c r="FO1945" s="4"/>
      <c r="FP1945" s="4"/>
      <c r="FQ1945" s="4"/>
      <c r="FR1945" s="4"/>
      <c r="FS1945" s="4"/>
      <c r="FT1945" s="4"/>
      <c r="FU1945" s="4"/>
      <c r="FV1945" s="4"/>
      <c r="FW1945" s="4"/>
      <c r="FX1945" s="4"/>
      <c r="FY1945" s="4"/>
      <c r="FZ1945" s="4"/>
      <c r="GA1945" s="4"/>
      <c r="GB1945" s="4"/>
      <c r="GC1945" s="4"/>
      <c r="GD1945" s="4"/>
      <c r="GE1945" s="4"/>
    </row>
    <row r="1946" spans="1:187" x14ac:dyDescent="0.2">
      <c r="A1946" s="3"/>
      <c r="B1946" s="3"/>
      <c r="C1946" s="11"/>
      <c r="D1946" s="11"/>
      <c r="E1946" s="11"/>
      <c r="F1946" s="11"/>
      <c r="G1946" s="11"/>
      <c r="H1946" s="11"/>
      <c r="I1946" s="11"/>
      <c r="J1946" s="11"/>
      <c r="K1946" s="11"/>
      <c r="L1946" s="11"/>
      <c r="M1946" s="11"/>
      <c r="N1946" s="11"/>
      <c r="O1946" s="11"/>
      <c r="P1946" s="11"/>
      <c r="Q1946" s="11"/>
      <c r="R1946" s="11"/>
      <c r="EZ1946" s="13"/>
      <c r="FA1946" s="13"/>
      <c r="FB1946" s="13"/>
      <c r="FC1946" s="13"/>
      <c r="FD1946" s="13"/>
      <c r="FE1946" s="13"/>
      <c r="FF1946" s="13"/>
      <c r="FG1946" s="13"/>
      <c r="FH1946" s="13"/>
      <c r="FI1946" s="13"/>
      <c r="FJ1946" s="13"/>
      <c r="FK1946" s="13"/>
      <c r="FL1946" s="13"/>
      <c r="FM1946" s="13"/>
      <c r="FN1946" s="13"/>
      <c r="FO1946" s="13"/>
      <c r="FP1946" s="13"/>
      <c r="FQ1946" s="13"/>
      <c r="FR1946" s="13"/>
      <c r="FS1946" s="13"/>
      <c r="FT1946" s="13"/>
      <c r="FU1946" s="13"/>
      <c r="FV1946" s="13"/>
      <c r="FW1946" s="13"/>
      <c r="FX1946" s="13"/>
      <c r="FY1946" s="13"/>
      <c r="FZ1946" s="13"/>
      <c r="GA1946" s="13"/>
      <c r="GB1946" s="13"/>
      <c r="GC1946" s="13"/>
      <c r="GD1946" s="13"/>
      <c r="GE1946" s="13"/>
    </row>
    <row r="1947" spans="1:187" x14ac:dyDescent="0.2">
      <c r="A1947" s="3"/>
      <c r="B1947" s="3"/>
      <c r="C1947" s="11"/>
      <c r="D1947" s="11"/>
      <c r="E1947" s="11"/>
      <c r="F1947" s="11"/>
      <c r="G1947" s="11"/>
      <c r="H1947" s="11"/>
      <c r="I1947" s="11"/>
      <c r="J1947" s="11"/>
      <c r="K1947" s="11"/>
      <c r="L1947" s="11"/>
      <c r="M1947" s="11"/>
      <c r="N1947" s="11"/>
      <c r="O1947" s="11"/>
      <c r="P1947" s="11"/>
      <c r="Q1947" s="11"/>
      <c r="R1947" s="11"/>
      <c r="EZ1947" s="14"/>
      <c r="FA1947" s="14"/>
      <c r="FB1947" s="14"/>
      <c r="FC1947" s="14"/>
      <c r="FD1947" s="14"/>
      <c r="FE1947" s="14"/>
      <c r="FF1947" s="14"/>
      <c r="FG1947" s="14"/>
      <c r="FH1947" s="14"/>
      <c r="FI1947" s="14"/>
      <c r="FJ1947" s="14"/>
      <c r="FK1947" s="14"/>
      <c r="FL1947" s="14"/>
      <c r="FM1947" s="14"/>
      <c r="FN1947" s="14"/>
      <c r="FO1947" s="14"/>
      <c r="FP1947" s="14"/>
      <c r="FQ1947" s="14"/>
      <c r="FR1947" s="14"/>
      <c r="FS1947" s="14"/>
      <c r="FT1947" s="14"/>
      <c r="FU1947" s="14"/>
      <c r="FV1947" s="14"/>
      <c r="FW1947" s="14"/>
      <c r="FX1947" s="14"/>
      <c r="FY1947" s="14"/>
      <c r="FZ1947" s="14"/>
      <c r="GA1947" s="14"/>
      <c r="GB1947" s="14"/>
      <c r="GC1947" s="14"/>
      <c r="GD1947" s="14"/>
      <c r="GE1947" s="14"/>
    </row>
    <row r="1948" spans="1:187" x14ac:dyDescent="0.2">
      <c r="A1948" s="3"/>
      <c r="B1948" s="3"/>
      <c r="C1948" s="11"/>
      <c r="D1948" s="11"/>
      <c r="E1948" s="11"/>
      <c r="F1948" s="11"/>
      <c r="G1948" s="11"/>
      <c r="H1948" s="11"/>
      <c r="I1948" s="11"/>
      <c r="J1948" s="11"/>
      <c r="K1948" s="11"/>
      <c r="L1948" s="11"/>
      <c r="M1948" s="11"/>
      <c r="N1948" s="11"/>
      <c r="O1948" s="11"/>
      <c r="P1948" s="11"/>
      <c r="Q1948" s="11"/>
      <c r="R1948" s="11"/>
      <c r="EZ1948" s="4"/>
      <c r="FA1948" s="4"/>
      <c r="FB1948" s="4"/>
      <c r="FC1948" s="4"/>
      <c r="FD1948" s="4"/>
      <c r="FE1948" s="4"/>
      <c r="FF1948" s="4"/>
      <c r="FG1948" s="4"/>
      <c r="FH1948" s="4"/>
      <c r="FI1948" s="4"/>
      <c r="FJ1948" s="4"/>
      <c r="FK1948" s="4"/>
      <c r="FL1948" s="4"/>
      <c r="FM1948" s="4"/>
      <c r="FN1948" s="4"/>
      <c r="FO1948" s="4"/>
      <c r="FP1948" s="4"/>
      <c r="FQ1948" s="4"/>
      <c r="FR1948" s="4"/>
      <c r="FS1948" s="4"/>
      <c r="FT1948" s="4"/>
      <c r="FU1948" s="4"/>
      <c r="FV1948" s="4"/>
      <c r="FW1948" s="4"/>
      <c r="FX1948" s="4"/>
      <c r="FY1948" s="4"/>
      <c r="FZ1948" s="4"/>
      <c r="GA1948" s="4"/>
      <c r="GB1948" s="4"/>
      <c r="GC1948" s="4"/>
      <c r="GD1948" s="4"/>
      <c r="GE1948" s="4"/>
    </row>
    <row r="1949" spans="1:187" x14ac:dyDescent="0.2">
      <c r="A1949" s="3"/>
      <c r="B1949" s="3"/>
      <c r="C1949" s="11"/>
      <c r="D1949" s="11"/>
      <c r="E1949" s="11"/>
      <c r="F1949" s="11"/>
      <c r="G1949" s="11"/>
      <c r="H1949" s="11"/>
      <c r="I1949" s="11"/>
      <c r="J1949" s="11"/>
      <c r="K1949" s="11"/>
      <c r="L1949" s="11"/>
      <c r="M1949" s="11"/>
      <c r="N1949" s="11"/>
      <c r="O1949" s="11"/>
      <c r="P1949" s="11"/>
      <c r="Q1949" s="11"/>
      <c r="R1949" s="11"/>
      <c r="EZ1949" s="4"/>
      <c r="FA1949" s="4"/>
      <c r="FB1949" s="4"/>
      <c r="FC1949" s="4"/>
      <c r="FD1949" s="4"/>
      <c r="FE1949" s="4"/>
      <c r="FF1949" s="4"/>
      <c r="FG1949" s="4"/>
      <c r="FH1949" s="4"/>
      <c r="FI1949" s="4"/>
      <c r="FJ1949" s="4"/>
      <c r="FK1949" s="4"/>
      <c r="FL1949" s="4"/>
      <c r="FM1949" s="4"/>
      <c r="FN1949" s="4"/>
      <c r="FO1949" s="4"/>
      <c r="FP1949" s="4"/>
      <c r="FQ1949" s="4"/>
      <c r="FR1949" s="4"/>
      <c r="FS1949" s="4"/>
      <c r="FT1949" s="4"/>
      <c r="FU1949" s="4"/>
      <c r="FV1949" s="4"/>
      <c r="FW1949" s="4"/>
      <c r="FX1949" s="4"/>
      <c r="FY1949" s="4"/>
      <c r="FZ1949" s="4"/>
      <c r="GA1949" s="4"/>
      <c r="GB1949" s="4"/>
      <c r="GC1949" s="4"/>
      <c r="GD1949" s="4"/>
      <c r="GE1949" s="4"/>
    </row>
    <row r="1950" spans="1:187" x14ac:dyDescent="0.2">
      <c r="A1950" s="3"/>
      <c r="B1950" s="3"/>
      <c r="C1950" s="11"/>
      <c r="D1950" s="11"/>
      <c r="E1950" s="11"/>
      <c r="F1950" s="11"/>
      <c r="G1950" s="11"/>
      <c r="H1950" s="11"/>
      <c r="I1950" s="11"/>
      <c r="J1950" s="11"/>
      <c r="K1950" s="11"/>
      <c r="L1950" s="11"/>
      <c r="M1950" s="11"/>
      <c r="N1950" s="11"/>
      <c r="O1950" s="11"/>
      <c r="P1950" s="11"/>
      <c r="Q1950" s="11"/>
      <c r="R1950" s="11"/>
      <c r="EZ1950" s="13"/>
      <c r="FA1950" s="13"/>
      <c r="FB1950" s="13"/>
      <c r="FC1950" s="13"/>
      <c r="FD1950" s="13"/>
      <c r="FE1950" s="13"/>
      <c r="FF1950" s="13"/>
      <c r="FG1950" s="13"/>
      <c r="FH1950" s="13"/>
      <c r="FI1950" s="13"/>
      <c r="FJ1950" s="13"/>
      <c r="FK1950" s="13"/>
      <c r="FL1950" s="13"/>
      <c r="FM1950" s="13"/>
      <c r="FN1950" s="13"/>
      <c r="FO1950" s="13"/>
      <c r="FP1950" s="13"/>
      <c r="FQ1950" s="13"/>
      <c r="FR1950" s="13"/>
      <c r="FS1950" s="13"/>
      <c r="FT1950" s="13"/>
      <c r="FU1950" s="13"/>
      <c r="FV1950" s="13"/>
      <c r="FW1950" s="13"/>
      <c r="FX1950" s="13"/>
      <c r="FY1950" s="13"/>
      <c r="FZ1950" s="13"/>
      <c r="GA1950" s="13"/>
      <c r="GB1950" s="13"/>
      <c r="GC1950" s="13"/>
      <c r="GD1950" s="13"/>
      <c r="GE1950" s="13"/>
    </row>
    <row r="1951" spans="1:187" x14ac:dyDescent="0.2">
      <c r="A1951" s="3"/>
      <c r="B1951" s="3"/>
      <c r="C1951" s="11"/>
      <c r="D1951" s="11"/>
      <c r="E1951" s="11"/>
      <c r="F1951" s="11"/>
      <c r="G1951" s="11"/>
      <c r="H1951" s="11"/>
      <c r="I1951" s="11"/>
      <c r="J1951" s="11"/>
      <c r="K1951" s="11"/>
      <c r="L1951" s="11"/>
      <c r="M1951" s="11"/>
      <c r="N1951" s="11"/>
      <c r="O1951" s="11"/>
      <c r="P1951" s="11"/>
      <c r="Q1951" s="11"/>
      <c r="R1951" s="11"/>
      <c r="EZ1951" s="14"/>
      <c r="FA1951" s="14"/>
      <c r="FB1951" s="14"/>
      <c r="FC1951" s="14"/>
      <c r="FD1951" s="14"/>
      <c r="FE1951" s="14"/>
      <c r="FF1951" s="14"/>
      <c r="FG1951" s="14"/>
      <c r="FH1951" s="14"/>
      <c r="FI1951" s="14"/>
      <c r="FJ1951" s="14"/>
      <c r="FK1951" s="14"/>
      <c r="FL1951" s="14"/>
      <c r="FM1951" s="14"/>
      <c r="FN1951" s="14"/>
      <c r="FO1951" s="14"/>
      <c r="FP1951" s="14"/>
      <c r="FQ1951" s="14"/>
      <c r="FR1951" s="14"/>
      <c r="FS1951" s="14"/>
      <c r="FT1951" s="14"/>
      <c r="FU1951" s="14"/>
      <c r="FV1951" s="14"/>
      <c r="FW1951" s="14"/>
      <c r="FX1951" s="14"/>
      <c r="FY1951" s="14"/>
      <c r="FZ1951" s="14"/>
      <c r="GA1951" s="14"/>
      <c r="GB1951" s="14"/>
      <c r="GC1951" s="14"/>
      <c r="GD1951" s="14"/>
      <c r="GE1951" s="14"/>
    </row>
    <row r="1952" spans="1:187" x14ac:dyDescent="0.2">
      <c r="A1952" s="3"/>
      <c r="B1952" s="3"/>
      <c r="C1952" s="11"/>
      <c r="D1952" s="11"/>
      <c r="E1952" s="11"/>
      <c r="F1952" s="11"/>
      <c r="G1952" s="11"/>
      <c r="H1952" s="11"/>
      <c r="I1952" s="11"/>
      <c r="J1952" s="11"/>
      <c r="K1952" s="11"/>
      <c r="L1952" s="11"/>
      <c r="M1952" s="11"/>
      <c r="N1952" s="11"/>
      <c r="O1952" s="11"/>
      <c r="P1952" s="11"/>
      <c r="Q1952" s="11"/>
      <c r="R1952" s="11"/>
      <c r="EZ1952" s="4"/>
      <c r="FA1952" s="4"/>
      <c r="FB1952" s="4"/>
      <c r="FC1952" s="4"/>
      <c r="FD1952" s="4"/>
      <c r="FE1952" s="4"/>
      <c r="FF1952" s="4"/>
      <c r="FG1952" s="4"/>
      <c r="FH1952" s="4"/>
      <c r="FI1952" s="4"/>
      <c r="FJ1952" s="4"/>
      <c r="FK1952" s="4"/>
      <c r="FL1952" s="4"/>
      <c r="FM1952" s="4"/>
      <c r="FN1952" s="4"/>
      <c r="FO1952" s="4"/>
      <c r="FP1952" s="4"/>
      <c r="FQ1952" s="4"/>
      <c r="FR1952" s="4"/>
      <c r="FS1952" s="4"/>
      <c r="FT1952" s="4"/>
      <c r="FU1952" s="4"/>
      <c r="FV1952" s="4"/>
      <c r="FW1952" s="4"/>
      <c r="FX1952" s="4"/>
      <c r="FY1952" s="4"/>
      <c r="FZ1952" s="4"/>
      <c r="GA1952" s="4"/>
      <c r="GB1952" s="4"/>
      <c r="GC1952" s="4"/>
      <c r="GD1952" s="4"/>
      <c r="GE1952" s="4"/>
    </row>
    <row r="1953" spans="1:187" x14ac:dyDescent="0.2">
      <c r="A1953" s="3"/>
      <c r="B1953" s="3"/>
      <c r="C1953" s="11"/>
      <c r="D1953" s="11"/>
      <c r="E1953" s="11"/>
      <c r="F1953" s="11"/>
      <c r="G1953" s="11"/>
      <c r="H1953" s="11"/>
      <c r="I1953" s="11"/>
      <c r="J1953" s="11"/>
      <c r="K1953" s="11"/>
      <c r="L1953" s="11"/>
      <c r="M1953" s="11"/>
      <c r="N1953" s="11"/>
      <c r="O1953" s="11"/>
      <c r="P1953" s="11"/>
      <c r="Q1953" s="11"/>
      <c r="R1953" s="11"/>
      <c r="EZ1953" s="4"/>
      <c r="FA1953" s="4"/>
      <c r="FB1953" s="4"/>
      <c r="FC1953" s="4"/>
      <c r="FD1953" s="4"/>
      <c r="FE1953" s="4"/>
      <c r="FF1953" s="4"/>
      <c r="FG1953" s="4"/>
      <c r="FH1953" s="4"/>
      <c r="FI1953" s="4"/>
      <c r="FJ1953" s="4"/>
      <c r="FK1953" s="4"/>
      <c r="FL1953" s="4"/>
      <c r="FM1953" s="4"/>
      <c r="FN1953" s="4"/>
      <c r="FO1953" s="4"/>
      <c r="FP1953" s="4"/>
      <c r="FQ1953" s="4"/>
      <c r="FR1953" s="4"/>
      <c r="FS1953" s="4"/>
      <c r="FT1953" s="4"/>
      <c r="FU1953" s="4"/>
      <c r="FV1953" s="4"/>
      <c r="FW1953" s="4"/>
      <c r="FX1953" s="4"/>
      <c r="FY1953" s="4"/>
      <c r="FZ1953" s="4"/>
      <c r="GA1953" s="4"/>
      <c r="GB1953" s="4"/>
      <c r="GC1953" s="4"/>
      <c r="GD1953" s="4"/>
      <c r="GE1953" s="4"/>
    </row>
    <row r="1954" spans="1:187" x14ac:dyDescent="0.2">
      <c r="A1954" s="3"/>
      <c r="B1954" s="3"/>
      <c r="C1954" s="11"/>
      <c r="D1954" s="11"/>
      <c r="E1954" s="11"/>
      <c r="F1954" s="11"/>
      <c r="G1954" s="11"/>
      <c r="H1954" s="11"/>
      <c r="I1954" s="11"/>
      <c r="J1954" s="11"/>
      <c r="K1954" s="11"/>
      <c r="L1954" s="11"/>
      <c r="M1954" s="11"/>
      <c r="N1954" s="11"/>
      <c r="O1954" s="11"/>
      <c r="P1954" s="11"/>
      <c r="Q1954" s="11"/>
      <c r="R1954" s="11"/>
      <c r="EZ1954" s="13"/>
      <c r="FA1954" s="13"/>
      <c r="FB1954" s="13"/>
      <c r="FC1954" s="13"/>
      <c r="FD1954" s="13"/>
      <c r="FE1954" s="13"/>
      <c r="FF1954" s="13"/>
      <c r="FG1954" s="13"/>
      <c r="FH1954" s="13"/>
      <c r="FI1954" s="13"/>
      <c r="FJ1954" s="13"/>
      <c r="FK1954" s="13"/>
      <c r="FL1954" s="13"/>
      <c r="FM1954" s="13"/>
      <c r="FN1954" s="13"/>
      <c r="FO1954" s="13"/>
      <c r="FP1954" s="13"/>
      <c r="FQ1954" s="13"/>
      <c r="FR1954" s="13"/>
      <c r="FS1954" s="13"/>
      <c r="FT1954" s="13"/>
      <c r="FU1954" s="13"/>
      <c r="FV1954" s="13"/>
      <c r="FW1954" s="13"/>
      <c r="FX1954" s="13"/>
      <c r="FY1954" s="13"/>
      <c r="FZ1954" s="13"/>
      <c r="GA1954" s="13"/>
      <c r="GB1954" s="13"/>
      <c r="GC1954" s="13"/>
      <c r="GD1954" s="13"/>
      <c r="GE1954" s="13"/>
    </row>
    <row r="1955" spans="1:187" x14ac:dyDescent="0.2">
      <c r="A1955" s="3"/>
      <c r="B1955" s="3"/>
      <c r="C1955" s="11"/>
      <c r="D1955" s="11"/>
      <c r="E1955" s="11"/>
      <c r="F1955" s="11"/>
      <c r="G1955" s="11"/>
      <c r="H1955" s="11"/>
      <c r="I1955" s="11"/>
      <c r="J1955" s="11"/>
      <c r="K1955" s="11"/>
      <c r="L1955" s="11"/>
      <c r="M1955" s="11"/>
      <c r="N1955" s="11"/>
      <c r="O1955" s="11"/>
      <c r="P1955" s="11"/>
      <c r="Q1955" s="11"/>
      <c r="R1955" s="11"/>
      <c r="EZ1955" s="14"/>
      <c r="FA1955" s="14"/>
      <c r="FB1955" s="14"/>
      <c r="FC1955" s="14"/>
      <c r="FD1955" s="14"/>
      <c r="FE1955" s="14"/>
      <c r="FF1955" s="14"/>
      <c r="FG1955" s="14"/>
      <c r="FH1955" s="14"/>
      <c r="FI1955" s="14"/>
      <c r="FJ1955" s="14"/>
      <c r="FK1955" s="14"/>
      <c r="FL1955" s="14"/>
      <c r="FM1955" s="14"/>
      <c r="FN1955" s="14"/>
      <c r="FO1955" s="14"/>
      <c r="FP1955" s="14"/>
      <c r="FQ1955" s="14"/>
      <c r="FR1955" s="14"/>
      <c r="FS1955" s="14"/>
      <c r="FT1955" s="14"/>
      <c r="FU1955" s="14"/>
      <c r="FV1955" s="14"/>
      <c r="FW1955" s="14"/>
      <c r="FX1955" s="14"/>
      <c r="FY1955" s="14"/>
      <c r="FZ1955" s="14"/>
      <c r="GA1955" s="14"/>
      <c r="GB1955" s="14"/>
      <c r="GC1955" s="14"/>
      <c r="GD1955" s="14"/>
      <c r="GE1955" s="14"/>
    </row>
    <row r="1956" spans="1:187" x14ac:dyDescent="0.2">
      <c r="A1956" s="3"/>
      <c r="B1956" s="3"/>
      <c r="C1956" s="11"/>
      <c r="D1956" s="11"/>
      <c r="E1956" s="11"/>
      <c r="F1956" s="11"/>
      <c r="G1956" s="11"/>
      <c r="H1956" s="11"/>
      <c r="I1956" s="11"/>
      <c r="J1956" s="11"/>
      <c r="K1956" s="11"/>
      <c r="L1956" s="11"/>
      <c r="M1956" s="11"/>
      <c r="N1956" s="11"/>
      <c r="O1956" s="11"/>
      <c r="P1956" s="11"/>
      <c r="Q1956" s="11"/>
      <c r="R1956" s="11"/>
      <c r="EZ1956" s="4"/>
      <c r="FA1956" s="4"/>
      <c r="FB1956" s="4"/>
      <c r="FC1956" s="4"/>
      <c r="FD1956" s="4"/>
      <c r="FE1956" s="4"/>
      <c r="FF1956" s="4"/>
      <c r="FG1956" s="4"/>
      <c r="FH1956" s="4"/>
      <c r="FI1956" s="4"/>
      <c r="FJ1956" s="4"/>
      <c r="FK1956" s="4"/>
      <c r="FL1956" s="4"/>
      <c r="FM1956" s="4"/>
      <c r="FN1956" s="4"/>
      <c r="FO1956" s="4"/>
      <c r="FP1956" s="4"/>
      <c r="FQ1956" s="4"/>
      <c r="FR1956" s="4"/>
      <c r="FS1956" s="4"/>
      <c r="FT1956" s="4"/>
      <c r="FU1956" s="4"/>
      <c r="FV1956" s="4"/>
      <c r="FW1956" s="4"/>
      <c r="FX1956" s="4"/>
      <c r="FY1956" s="4"/>
      <c r="FZ1956" s="4"/>
      <c r="GA1956" s="4"/>
      <c r="GB1956" s="4"/>
      <c r="GC1956" s="4"/>
      <c r="GD1956" s="4"/>
      <c r="GE1956" s="4"/>
    </row>
    <row r="1957" spans="1:187" x14ac:dyDescent="0.2">
      <c r="A1957" s="3"/>
      <c r="B1957" s="3"/>
      <c r="C1957" s="11"/>
      <c r="D1957" s="11"/>
      <c r="E1957" s="11"/>
      <c r="F1957" s="11"/>
      <c r="G1957" s="11"/>
      <c r="H1957" s="11"/>
      <c r="I1957" s="11"/>
      <c r="J1957" s="11"/>
      <c r="K1957" s="11"/>
      <c r="L1957" s="11"/>
      <c r="M1957" s="11"/>
      <c r="N1957" s="11"/>
      <c r="O1957" s="11"/>
      <c r="P1957" s="11"/>
      <c r="Q1957" s="11"/>
      <c r="R1957" s="11"/>
      <c r="EZ1957" s="4"/>
      <c r="FA1957" s="4"/>
      <c r="FB1957" s="4"/>
      <c r="FC1957" s="4"/>
      <c r="FD1957" s="4"/>
      <c r="FE1957" s="4"/>
      <c r="FF1957" s="4"/>
      <c r="FG1957" s="4"/>
      <c r="FH1957" s="4"/>
      <c r="FI1957" s="4"/>
      <c r="FJ1957" s="4"/>
      <c r="FK1957" s="4"/>
      <c r="FL1957" s="4"/>
      <c r="FM1957" s="4"/>
      <c r="FN1957" s="4"/>
      <c r="FO1957" s="4"/>
      <c r="FP1957" s="4"/>
      <c r="FQ1957" s="4"/>
      <c r="FR1957" s="4"/>
      <c r="FS1957" s="4"/>
      <c r="FT1957" s="4"/>
      <c r="FU1957" s="4"/>
      <c r="FV1957" s="4"/>
      <c r="FW1957" s="4"/>
      <c r="FX1957" s="4"/>
      <c r="FY1957" s="4"/>
      <c r="FZ1957" s="4"/>
      <c r="GA1957" s="4"/>
      <c r="GB1957" s="4"/>
      <c r="GC1957" s="4"/>
      <c r="GD1957" s="4"/>
      <c r="GE1957" s="4"/>
    </row>
    <row r="1958" spans="1:187" x14ac:dyDescent="0.2">
      <c r="A1958" s="3"/>
      <c r="B1958" s="3"/>
      <c r="C1958" s="11"/>
      <c r="D1958" s="11"/>
      <c r="E1958" s="11"/>
      <c r="F1958" s="11"/>
      <c r="G1958" s="11"/>
      <c r="H1958" s="11"/>
      <c r="I1958" s="11"/>
      <c r="J1958" s="11"/>
      <c r="K1958" s="11"/>
      <c r="L1958" s="11"/>
      <c r="M1958" s="11"/>
      <c r="N1958" s="11"/>
      <c r="O1958" s="11"/>
      <c r="P1958" s="11"/>
      <c r="Q1958" s="11"/>
      <c r="R1958" s="11"/>
      <c r="EZ1958" s="13"/>
      <c r="FA1958" s="13"/>
      <c r="FB1958" s="13"/>
      <c r="FC1958" s="13"/>
      <c r="FD1958" s="13"/>
      <c r="FE1958" s="13"/>
      <c r="FF1958" s="13"/>
      <c r="FG1958" s="13"/>
      <c r="FH1958" s="13"/>
      <c r="FI1958" s="13"/>
      <c r="FJ1958" s="13"/>
      <c r="FK1958" s="13"/>
      <c r="FL1958" s="13"/>
      <c r="FM1958" s="13"/>
      <c r="FN1958" s="13"/>
      <c r="FO1958" s="13"/>
      <c r="FP1958" s="13"/>
      <c r="FQ1958" s="13"/>
      <c r="FR1958" s="13"/>
      <c r="FS1958" s="13"/>
      <c r="FT1958" s="13"/>
      <c r="FU1958" s="13"/>
      <c r="FV1958" s="13"/>
      <c r="FW1958" s="13"/>
      <c r="FX1958" s="13"/>
      <c r="FY1958" s="13"/>
      <c r="FZ1958" s="13"/>
      <c r="GA1958" s="13"/>
      <c r="GB1958" s="13"/>
      <c r="GC1958" s="13"/>
      <c r="GD1958" s="13"/>
      <c r="GE1958" s="13"/>
    </row>
    <row r="1959" spans="1:187" x14ac:dyDescent="0.2">
      <c r="A1959" s="3"/>
      <c r="B1959" s="3"/>
      <c r="C1959" s="11"/>
      <c r="D1959" s="11"/>
      <c r="E1959" s="11"/>
      <c r="F1959" s="11"/>
      <c r="G1959" s="11"/>
      <c r="H1959" s="11"/>
      <c r="I1959" s="11"/>
      <c r="J1959" s="11"/>
      <c r="K1959" s="11"/>
      <c r="L1959" s="11"/>
      <c r="M1959" s="11"/>
      <c r="N1959" s="11"/>
      <c r="O1959" s="11"/>
      <c r="P1959" s="11"/>
      <c r="Q1959" s="11"/>
      <c r="R1959" s="11"/>
      <c r="EZ1959" s="14"/>
      <c r="FA1959" s="14"/>
      <c r="FB1959" s="14"/>
      <c r="FC1959" s="14"/>
      <c r="FD1959" s="14"/>
      <c r="FE1959" s="14"/>
      <c r="FF1959" s="14"/>
      <c r="FG1959" s="14"/>
      <c r="FH1959" s="14"/>
      <c r="FI1959" s="14"/>
      <c r="FJ1959" s="14"/>
      <c r="FK1959" s="14"/>
      <c r="FL1959" s="14"/>
      <c r="FM1959" s="14"/>
      <c r="FN1959" s="14"/>
      <c r="FO1959" s="14"/>
      <c r="FP1959" s="14"/>
      <c r="FQ1959" s="14"/>
      <c r="FR1959" s="14"/>
      <c r="FS1959" s="14"/>
      <c r="FT1959" s="14"/>
      <c r="FU1959" s="14"/>
      <c r="FV1959" s="14"/>
      <c r="FW1959" s="14"/>
      <c r="FX1959" s="14"/>
      <c r="FY1959" s="14"/>
      <c r="FZ1959" s="14"/>
      <c r="GA1959" s="14"/>
      <c r="GB1959" s="14"/>
      <c r="GC1959" s="14"/>
      <c r="GD1959" s="14"/>
      <c r="GE1959" s="14"/>
    </row>
    <row r="1960" spans="1:187" x14ac:dyDescent="0.2">
      <c r="A1960" s="3"/>
      <c r="B1960" s="3"/>
      <c r="C1960" s="11"/>
      <c r="D1960" s="11"/>
      <c r="E1960" s="11"/>
      <c r="F1960" s="11"/>
      <c r="G1960" s="11"/>
      <c r="H1960" s="11"/>
      <c r="I1960" s="11"/>
      <c r="J1960" s="11"/>
      <c r="K1960" s="11"/>
      <c r="L1960" s="11"/>
      <c r="M1960" s="11"/>
      <c r="N1960" s="11"/>
      <c r="O1960" s="11"/>
      <c r="P1960" s="11"/>
      <c r="Q1960" s="11"/>
      <c r="R1960" s="11"/>
      <c r="EZ1960" s="4"/>
      <c r="FA1960" s="4"/>
      <c r="FB1960" s="4"/>
      <c r="FC1960" s="4"/>
      <c r="FD1960" s="4"/>
      <c r="FE1960" s="4"/>
      <c r="FF1960" s="4"/>
      <c r="FG1960" s="4"/>
      <c r="FH1960" s="4"/>
      <c r="FI1960" s="4"/>
      <c r="FJ1960" s="4"/>
      <c r="FK1960" s="4"/>
      <c r="FL1960" s="4"/>
      <c r="FM1960" s="4"/>
      <c r="FN1960" s="4"/>
      <c r="FO1960" s="4"/>
      <c r="FP1960" s="4"/>
      <c r="FQ1960" s="4"/>
      <c r="FR1960" s="4"/>
      <c r="FS1960" s="4"/>
      <c r="FT1960" s="4"/>
      <c r="FU1960" s="4"/>
      <c r="FV1960" s="4"/>
      <c r="FW1960" s="4"/>
      <c r="FX1960" s="4"/>
      <c r="FY1960" s="4"/>
      <c r="FZ1960" s="4"/>
      <c r="GA1960" s="4"/>
      <c r="GB1960" s="4"/>
      <c r="GC1960" s="4"/>
      <c r="GD1960" s="4"/>
      <c r="GE1960" s="4"/>
    </row>
    <row r="1961" spans="1:187" x14ac:dyDescent="0.2">
      <c r="A1961" s="3"/>
      <c r="B1961" s="3"/>
      <c r="C1961" s="11"/>
      <c r="D1961" s="11"/>
      <c r="E1961" s="11"/>
      <c r="F1961" s="11"/>
      <c r="G1961" s="11"/>
      <c r="H1961" s="11"/>
      <c r="I1961" s="11"/>
      <c r="J1961" s="11"/>
      <c r="K1961" s="11"/>
      <c r="L1961" s="11"/>
      <c r="M1961" s="11"/>
      <c r="N1961" s="11"/>
      <c r="O1961" s="11"/>
      <c r="P1961" s="11"/>
      <c r="Q1961" s="11"/>
      <c r="R1961" s="11"/>
      <c r="EZ1961" s="4"/>
      <c r="FA1961" s="4"/>
      <c r="FB1961" s="4"/>
      <c r="FC1961" s="4"/>
      <c r="FD1961" s="4"/>
      <c r="FE1961" s="4"/>
      <c r="FF1961" s="4"/>
      <c r="FG1961" s="4"/>
      <c r="FH1961" s="4"/>
      <c r="FI1961" s="4"/>
      <c r="FJ1961" s="4"/>
      <c r="FK1961" s="4"/>
      <c r="FL1961" s="4"/>
      <c r="FM1961" s="4"/>
      <c r="FN1961" s="4"/>
      <c r="FO1961" s="4"/>
      <c r="FP1961" s="4"/>
      <c r="FQ1961" s="4"/>
      <c r="FR1961" s="4"/>
      <c r="FS1961" s="4"/>
      <c r="FT1961" s="4"/>
      <c r="FU1961" s="4"/>
      <c r="FV1961" s="4"/>
      <c r="FW1961" s="4"/>
      <c r="FX1961" s="4"/>
      <c r="FY1961" s="4"/>
      <c r="FZ1961" s="4"/>
      <c r="GA1961" s="4"/>
      <c r="GB1961" s="4"/>
      <c r="GC1961" s="4"/>
      <c r="GD1961" s="4"/>
      <c r="GE1961" s="4"/>
    </row>
    <row r="1962" spans="1:187" x14ac:dyDescent="0.2">
      <c r="A1962" s="3"/>
      <c r="B1962" s="3"/>
      <c r="C1962" s="11"/>
      <c r="D1962" s="11"/>
      <c r="E1962" s="11"/>
      <c r="F1962" s="11"/>
      <c r="G1962" s="11"/>
      <c r="H1962" s="11"/>
      <c r="I1962" s="11"/>
      <c r="J1962" s="11"/>
      <c r="K1962" s="11"/>
      <c r="L1962" s="11"/>
      <c r="M1962" s="11"/>
      <c r="N1962" s="11"/>
      <c r="O1962" s="11"/>
      <c r="P1962" s="11"/>
      <c r="Q1962" s="11"/>
      <c r="R1962" s="11"/>
      <c r="EZ1962" s="13"/>
      <c r="FA1962" s="13"/>
      <c r="FB1962" s="13"/>
      <c r="FC1962" s="13"/>
      <c r="FD1962" s="13"/>
      <c r="FE1962" s="13"/>
      <c r="FF1962" s="13"/>
      <c r="FG1962" s="13"/>
      <c r="FH1962" s="13"/>
      <c r="FI1962" s="13"/>
      <c r="FJ1962" s="13"/>
      <c r="FK1962" s="13"/>
      <c r="FL1962" s="13"/>
      <c r="FM1962" s="13"/>
      <c r="FN1962" s="13"/>
      <c r="FO1962" s="13"/>
      <c r="FP1962" s="13"/>
      <c r="FQ1962" s="13"/>
      <c r="FR1962" s="13"/>
      <c r="FS1962" s="13"/>
      <c r="FT1962" s="13"/>
      <c r="FU1962" s="13"/>
      <c r="FV1962" s="13"/>
      <c r="FW1962" s="13"/>
      <c r="FX1962" s="13"/>
      <c r="FY1962" s="13"/>
      <c r="FZ1962" s="13"/>
      <c r="GA1962" s="13"/>
      <c r="GB1962" s="13"/>
      <c r="GC1962" s="13"/>
      <c r="GD1962" s="13"/>
      <c r="GE1962" s="13"/>
    </row>
    <row r="1963" spans="1:187" x14ac:dyDescent="0.2">
      <c r="A1963" s="3"/>
      <c r="B1963" s="3"/>
      <c r="C1963" s="11"/>
      <c r="D1963" s="11"/>
      <c r="E1963" s="11"/>
      <c r="F1963" s="11"/>
      <c r="G1963" s="11"/>
      <c r="H1963" s="11"/>
      <c r="I1963" s="11"/>
      <c r="J1963" s="11"/>
      <c r="K1963" s="11"/>
      <c r="L1963" s="11"/>
      <c r="M1963" s="11"/>
      <c r="N1963" s="11"/>
      <c r="O1963" s="11"/>
      <c r="P1963" s="11"/>
      <c r="Q1963" s="11"/>
      <c r="R1963" s="11"/>
      <c r="EZ1963" s="14"/>
      <c r="FA1963" s="14"/>
      <c r="FB1963" s="14"/>
      <c r="FC1963" s="14"/>
      <c r="FD1963" s="14"/>
      <c r="FE1963" s="14"/>
      <c r="FF1963" s="14"/>
      <c r="FG1963" s="14"/>
      <c r="FH1963" s="14"/>
      <c r="FI1963" s="14"/>
      <c r="FJ1963" s="14"/>
      <c r="FK1963" s="14"/>
      <c r="FL1963" s="14"/>
      <c r="FM1963" s="14"/>
      <c r="FN1963" s="14"/>
      <c r="FO1963" s="14"/>
      <c r="FP1963" s="14"/>
      <c r="FQ1963" s="14"/>
      <c r="FR1963" s="14"/>
      <c r="FS1963" s="14"/>
      <c r="FT1963" s="14"/>
      <c r="FU1963" s="14"/>
      <c r="FV1963" s="14"/>
      <c r="FW1963" s="14"/>
      <c r="FX1963" s="14"/>
      <c r="FY1963" s="14"/>
      <c r="FZ1963" s="14"/>
      <c r="GA1963" s="14"/>
      <c r="GB1963" s="14"/>
      <c r="GC1963" s="14"/>
      <c r="GD1963" s="14"/>
      <c r="GE1963" s="14"/>
    </row>
    <row r="1964" spans="1:187" x14ac:dyDescent="0.2">
      <c r="A1964" s="3"/>
      <c r="B1964" s="3"/>
      <c r="C1964" s="11"/>
      <c r="D1964" s="11"/>
      <c r="E1964" s="11"/>
      <c r="F1964" s="11"/>
      <c r="G1964" s="11"/>
      <c r="H1964" s="11"/>
      <c r="I1964" s="11"/>
      <c r="J1964" s="11"/>
      <c r="K1964" s="11"/>
      <c r="L1964" s="11"/>
      <c r="M1964" s="11"/>
      <c r="N1964" s="11"/>
      <c r="O1964" s="11"/>
      <c r="P1964" s="11"/>
      <c r="Q1964" s="11"/>
      <c r="R1964" s="11"/>
      <c r="EZ1964" s="4"/>
      <c r="FA1964" s="4"/>
      <c r="FB1964" s="4"/>
      <c r="FC1964" s="4"/>
      <c r="FD1964" s="4"/>
      <c r="FE1964" s="4"/>
      <c r="FF1964" s="4"/>
      <c r="FG1964" s="4"/>
      <c r="FH1964" s="4"/>
      <c r="FI1964" s="4"/>
      <c r="FJ1964" s="4"/>
      <c r="FK1964" s="4"/>
      <c r="FL1964" s="4"/>
      <c r="FM1964" s="4"/>
      <c r="FN1964" s="4"/>
      <c r="FO1964" s="4"/>
      <c r="FP1964" s="4"/>
      <c r="FQ1964" s="4"/>
      <c r="FR1964" s="4"/>
      <c r="FS1964" s="4"/>
      <c r="FT1964" s="4"/>
      <c r="FU1964" s="4"/>
      <c r="FV1964" s="4"/>
      <c r="FW1964" s="4"/>
      <c r="FX1964" s="4"/>
      <c r="FY1964" s="4"/>
      <c r="FZ1964" s="4"/>
      <c r="GA1964" s="4"/>
      <c r="GB1964" s="4"/>
      <c r="GC1964" s="4"/>
      <c r="GD1964" s="4"/>
      <c r="GE1964" s="4"/>
    </row>
    <row r="1965" spans="1:187" x14ac:dyDescent="0.2">
      <c r="A1965" s="3"/>
      <c r="B1965" s="3"/>
      <c r="C1965" s="11"/>
      <c r="D1965" s="11"/>
      <c r="E1965" s="11"/>
      <c r="F1965" s="11"/>
      <c r="G1965" s="11"/>
      <c r="H1965" s="11"/>
      <c r="I1965" s="11"/>
      <c r="J1965" s="11"/>
      <c r="K1965" s="11"/>
      <c r="L1965" s="11"/>
      <c r="M1965" s="11"/>
      <c r="N1965" s="11"/>
      <c r="O1965" s="11"/>
      <c r="P1965" s="11"/>
      <c r="Q1965" s="11"/>
      <c r="R1965" s="11"/>
      <c r="EZ1965" s="4"/>
      <c r="FA1965" s="4"/>
      <c r="FB1965" s="4"/>
      <c r="FC1965" s="4"/>
      <c r="FD1965" s="4"/>
      <c r="FE1965" s="4"/>
      <c r="FF1965" s="4"/>
      <c r="FG1965" s="4"/>
      <c r="FH1965" s="4"/>
      <c r="FI1965" s="4"/>
      <c r="FJ1965" s="4"/>
      <c r="FK1965" s="4"/>
      <c r="FL1965" s="4"/>
      <c r="FM1965" s="4"/>
      <c r="FN1965" s="4"/>
      <c r="FO1965" s="4"/>
      <c r="FP1965" s="4"/>
      <c r="FQ1965" s="4"/>
      <c r="FR1965" s="4"/>
      <c r="FS1965" s="4"/>
      <c r="FT1965" s="4"/>
      <c r="FU1965" s="4"/>
      <c r="FV1965" s="4"/>
      <c r="FW1965" s="4"/>
      <c r="FX1965" s="4"/>
      <c r="FY1965" s="4"/>
      <c r="FZ1965" s="4"/>
      <c r="GA1965" s="4"/>
      <c r="GB1965" s="4"/>
      <c r="GC1965" s="4"/>
      <c r="GD1965" s="4"/>
      <c r="GE1965" s="4"/>
    </row>
    <row r="1966" spans="1:187" x14ac:dyDescent="0.2">
      <c r="A1966" s="3"/>
      <c r="B1966" s="3"/>
      <c r="C1966" s="11"/>
      <c r="D1966" s="11"/>
      <c r="E1966" s="11"/>
      <c r="F1966" s="11"/>
      <c r="G1966" s="11"/>
      <c r="H1966" s="11"/>
      <c r="I1966" s="11"/>
      <c r="J1966" s="11"/>
      <c r="K1966" s="11"/>
      <c r="L1966" s="11"/>
      <c r="M1966" s="11"/>
      <c r="N1966" s="11"/>
      <c r="O1966" s="11"/>
      <c r="P1966" s="11"/>
      <c r="Q1966" s="11"/>
      <c r="R1966" s="11"/>
      <c r="EZ1966" s="13"/>
      <c r="FA1966" s="13"/>
      <c r="FB1966" s="13"/>
      <c r="FC1966" s="13"/>
      <c r="FD1966" s="13"/>
      <c r="FE1966" s="13"/>
      <c r="FF1966" s="13"/>
      <c r="FG1966" s="13"/>
      <c r="FH1966" s="13"/>
      <c r="FI1966" s="13"/>
      <c r="FJ1966" s="13"/>
      <c r="FK1966" s="13"/>
      <c r="FL1966" s="13"/>
      <c r="FM1966" s="13"/>
      <c r="FN1966" s="13"/>
      <c r="FO1966" s="13"/>
      <c r="FP1966" s="13"/>
      <c r="FQ1966" s="13"/>
      <c r="FR1966" s="13"/>
      <c r="FS1966" s="13"/>
      <c r="FT1966" s="13"/>
      <c r="FU1966" s="13"/>
      <c r="FV1966" s="13"/>
      <c r="FW1966" s="13"/>
      <c r="FX1966" s="13"/>
      <c r="FY1966" s="13"/>
      <c r="FZ1966" s="13"/>
      <c r="GA1966" s="13"/>
      <c r="GB1966" s="13"/>
      <c r="GC1966" s="13"/>
      <c r="GD1966" s="13"/>
      <c r="GE1966" s="13"/>
    </row>
    <row r="1967" spans="1:187" x14ac:dyDescent="0.2">
      <c r="A1967" s="3"/>
      <c r="B1967" s="3"/>
      <c r="C1967" s="11"/>
      <c r="D1967" s="11"/>
      <c r="E1967" s="11"/>
      <c r="F1967" s="11"/>
      <c r="G1967" s="11"/>
      <c r="H1967" s="11"/>
      <c r="I1967" s="11"/>
      <c r="J1967" s="11"/>
      <c r="K1967" s="11"/>
      <c r="L1967" s="11"/>
      <c r="M1967" s="11"/>
      <c r="N1967" s="11"/>
      <c r="O1967" s="11"/>
      <c r="P1967" s="11"/>
      <c r="Q1967" s="11"/>
      <c r="R1967" s="11"/>
      <c r="EZ1967" s="14"/>
      <c r="FA1967" s="14"/>
      <c r="FB1967" s="14"/>
      <c r="FC1967" s="14"/>
      <c r="FD1967" s="14"/>
      <c r="FE1967" s="14"/>
      <c r="FF1967" s="14"/>
      <c r="FG1967" s="14"/>
      <c r="FH1967" s="14"/>
      <c r="FI1967" s="14"/>
      <c r="FJ1967" s="14"/>
      <c r="FK1967" s="14"/>
      <c r="FL1967" s="14"/>
      <c r="FM1967" s="14"/>
      <c r="FN1967" s="14"/>
      <c r="FO1967" s="14"/>
      <c r="FP1967" s="14"/>
      <c r="FQ1967" s="14"/>
      <c r="FR1967" s="14"/>
      <c r="FS1967" s="14"/>
      <c r="FT1967" s="14"/>
      <c r="FU1967" s="14"/>
      <c r="FV1967" s="14"/>
      <c r="FW1967" s="14"/>
      <c r="FX1967" s="14"/>
      <c r="FY1967" s="14"/>
      <c r="FZ1967" s="14"/>
      <c r="GA1967" s="14"/>
      <c r="GB1967" s="14"/>
      <c r="GC1967" s="14"/>
      <c r="GD1967" s="14"/>
      <c r="GE1967" s="14"/>
    </row>
    <row r="1968" spans="1:187" x14ac:dyDescent="0.2">
      <c r="A1968" s="3"/>
      <c r="B1968" s="3"/>
      <c r="C1968" s="11"/>
      <c r="D1968" s="11"/>
      <c r="E1968" s="11"/>
      <c r="F1968" s="11"/>
      <c r="G1968" s="11"/>
      <c r="H1968" s="11"/>
      <c r="I1968" s="11"/>
      <c r="J1968" s="11"/>
      <c r="K1968" s="11"/>
      <c r="L1968" s="11"/>
      <c r="M1968" s="11"/>
      <c r="N1968" s="11"/>
      <c r="O1968" s="11"/>
      <c r="P1968" s="11"/>
      <c r="Q1968" s="11"/>
      <c r="R1968" s="11"/>
      <c r="EZ1968" s="4"/>
      <c r="FA1968" s="4"/>
      <c r="FB1968" s="4"/>
      <c r="FC1968" s="4"/>
      <c r="FD1968" s="4"/>
      <c r="FE1968" s="4"/>
      <c r="FF1968" s="4"/>
      <c r="FG1968" s="4"/>
      <c r="FH1968" s="4"/>
      <c r="FI1968" s="4"/>
      <c r="FJ1968" s="4"/>
      <c r="FK1968" s="4"/>
      <c r="FL1968" s="4"/>
      <c r="FM1968" s="4"/>
      <c r="FN1968" s="4"/>
      <c r="FO1968" s="4"/>
      <c r="FP1968" s="4"/>
      <c r="FQ1968" s="4"/>
      <c r="FR1968" s="4"/>
      <c r="FS1968" s="4"/>
      <c r="FT1968" s="4"/>
      <c r="FU1968" s="4"/>
      <c r="FV1968" s="4"/>
      <c r="FW1968" s="4"/>
      <c r="FX1968" s="4"/>
      <c r="FY1968" s="4"/>
      <c r="FZ1968" s="4"/>
      <c r="GA1968" s="4"/>
      <c r="GB1968" s="4"/>
      <c r="GC1968" s="4"/>
      <c r="GD1968" s="4"/>
      <c r="GE1968" s="4"/>
    </row>
    <row r="1969" spans="1:187" x14ac:dyDescent="0.2">
      <c r="A1969" s="3"/>
      <c r="B1969" s="3"/>
      <c r="C1969" s="11"/>
      <c r="D1969" s="11"/>
      <c r="E1969" s="11"/>
      <c r="F1969" s="11"/>
      <c r="G1969" s="11"/>
      <c r="H1969" s="11"/>
      <c r="I1969" s="11"/>
      <c r="J1969" s="11"/>
      <c r="K1969" s="11"/>
      <c r="L1969" s="11"/>
      <c r="M1969" s="11"/>
      <c r="N1969" s="11"/>
      <c r="O1969" s="11"/>
      <c r="P1969" s="11"/>
      <c r="Q1969" s="11"/>
      <c r="R1969" s="11"/>
      <c r="EZ1969" s="4"/>
      <c r="FA1969" s="4"/>
      <c r="FB1969" s="4"/>
      <c r="FC1969" s="4"/>
      <c r="FD1969" s="4"/>
      <c r="FE1969" s="4"/>
      <c r="FF1969" s="4"/>
      <c r="FG1969" s="4"/>
      <c r="FH1969" s="4"/>
      <c r="FI1969" s="4"/>
      <c r="FJ1969" s="4"/>
      <c r="FK1969" s="4"/>
      <c r="FL1969" s="4"/>
      <c r="FM1969" s="4"/>
      <c r="FN1969" s="4"/>
      <c r="FO1969" s="4"/>
      <c r="FP1969" s="4"/>
      <c r="FQ1969" s="4"/>
      <c r="FR1969" s="4"/>
      <c r="FS1969" s="4"/>
      <c r="FT1969" s="4"/>
      <c r="FU1969" s="4"/>
      <c r="FV1969" s="4"/>
      <c r="FW1969" s="4"/>
      <c r="FX1969" s="4"/>
      <c r="FY1969" s="4"/>
      <c r="FZ1969" s="4"/>
      <c r="GA1969" s="4"/>
      <c r="GB1969" s="4"/>
      <c r="GC1969" s="4"/>
      <c r="GD1969" s="4"/>
      <c r="GE1969" s="4"/>
    </row>
    <row r="1970" spans="1:187" x14ac:dyDescent="0.2">
      <c r="A1970" s="3"/>
      <c r="B1970" s="3"/>
      <c r="C1970" s="11"/>
      <c r="D1970" s="11"/>
      <c r="E1970" s="11"/>
      <c r="F1970" s="11"/>
      <c r="G1970" s="11"/>
      <c r="H1970" s="11"/>
      <c r="I1970" s="11"/>
      <c r="J1970" s="11"/>
      <c r="K1970" s="11"/>
      <c r="L1970" s="11"/>
      <c r="M1970" s="11"/>
      <c r="N1970" s="11"/>
      <c r="O1970" s="11"/>
      <c r="P1970" s="11"/>
      <c r="Q1970" s="11"/>
      <c r="R1970" s="11"/>
      <c r="EZ1970" s="13"/>
      <c r="FA1970" s="13"/>
      <c r="FB1970" s="13"/>
      <c r="FC1970" s="13"/>
      <c r="FD1970" s="13"/>
      <c r="FE1970" s="13"/>
      <c r="FF1970" s="13"/>
      <c r="FG1970" s="13"/>
      <c r="FH1970" s="13"/>
      <c r="FI1970" s="13"/>
      <c r="FJ1970" s="13"/>
      <c r="FK1970" s="13"/>
      <c r="FL1970" s="13"/>
      <c r="FM1970" s="13"/>
      <c r="FN1970" s="13"/>
      <c r="FO1970" s="13"/>
      <c r="FP1970" s="13"/>
      <c r="FQ1970" s="13"/>
      <c r="FR1970" s="13"/>
      <c r="FS1970" s="13"/>
      <c r="FT1970" s="13"/>
      <c r="FU1970" s="13"/>
      <c r="FV1970" s="13"/>
      <c r="FW1970" s="13"/>
      <c r="FX1970" s="13"/>
      <c r="FY1970" s="13"/>
      <c r="FZ1970" s="13"/>
      <c r="GA1970" s="13"/>
      <c r="GB1970" s="13"/>
      <c r="GC1970" s="13"/>
      <c r="GD1970" s="13"/>
      <c r="GE1970" s="13"/>
    </row>
    <row r="1971" spans="1:187" x14ac:dyDescent="0.2">
      <c r="A1971" s="3"/>
      <c r="B1971" s="3"/>
      <c r="C1971" s="11"/>
      <c r="D1971" s="11"/>
      <c r="E1971" s="11"/>
      <c r="F1971" s="11"/>
      <c r="G1971" s="11"/>
      <c r="H1971" s="11"/>
      <c r="I1971" s="11"/>
      <c r="J1971" s="11"/>
      <c r="K1971" s="11"/>
      <c r="L1971" s="11"/>
      <c r="M1971" s="11"/>
      <c r="N1971" s="11"/>
      <c r="O1971" s="11"/>
      <c r="P1971" s="11"/>
      <c r="Q1971" s="11"/>
      <c r="R1971" s="11"/>
      <c r="EZ1971" s="14"/>
      <c r="FA1971" s="14"/>
      <c r="FB1971" s="14"/>
      <c r="FC1971" s="14"/>
      <c r="FD1971" s="14"/>
      <c r="FE1971" s="14"/>
      <c r="FF1971" s="14"/>
      <c r="FG1971" s="14"/>
      <c r="FH1971" s="14"/>
      <c r="FI1971" s="14"/>
      <c r="FJ1971" s="14"/>
      <c r="FK1971" s="14"/>
      <c r="FL1971" s="14"/>
      <c r="FM1971" s="14"/>
      <c r="FN1971" s="14"/>
      <c r="FO1971" s="14"/>
      <c r="FP1971" s="14"/>
      <c r="FQ1971" s="14"/>
      <c r="FR1971" s="14"/>
      <c r="FS1971" s="14"/>
      <c r="FT1971" s="14"/>
      <c r="FU1971" s="14"/>
      <c r="FV1971" s="14"/>
      <c r="FW1971" s="14"/>
      <c r="FX1971" s="14"/>
      <c r="FY1971" s="14"/>
      <c r="FZ1971" s="14"/>
      <c r="GA1971" s="14"/>
      <c r="GB1971" s="14"/>
      <c r="GC1971" s="14"/>
      <c r="GD1971" s="14"/>
      <c r="GE1971" s="14"/>
    </row>
    <row r="1972" spans="1:187" x14ac:dyDescent="0.2">
      <c r="A1972" s="3"/>
      <c r="B1972" s="3"/>
      <c r="C1972" s="11"/>
      <c r="D1972" s="11"/>
      <c r="E1972" s="11"/>
      <c r="F1972" s="11"/>
      <c r="G1972" s="11"/>
      <c r="H1972" s="11"/>
      <c r="I1972" s="11"/>
      <c r="J1972" s="11"/>
      <c r="K1972" s="11"/>
      <c r="L1972" s="11"/>
      <c r="M1972" s="11"/>
      <c r="N1972" s="11"/>
      <c r="O1972" s="11"/>
      <c r="P1972" s="11"/>
      <c r="Q1972" s="11"/>
      <c r="R1972" s="11"/>
      <c r="EZ1972" s="4"/>
      <c r="FA1972" s="4"/>
      <c r="FB1972" s="4"/>
      <c r="FC1972" s="4"/>
      <c r="FD1972" s="4"/>
      <c r="FE1972" s="4"/>
      <c r="FF1972" s="4"/>
      <c r="FG1972" s="4"/>
      <c r="FH1972" s="4"/>
      <c r="FI1972" s="4"/>
      <c r="FJ1972" s="4"/>
      <c r="FK1972" s="4"/>
      <c r="FL1972" s="4"/>
      <c r="FM1972" s="4"/>
      <c r="FN1972" s="4"/>
      <c r="FO1972" s="4"/>
      <c r="FP1972" s="4"/>
      <c r="FQ1972" s="4"/>
      <c r="FR1972" s="4"/>
      <c r="FS1972" s="4"/>
      <c r="FT1972" s="4"/>
      <c r="FU1972" s="4"/>
      <c r="FV1972" s="4"/>
      <c r="FW1972" s="4"/>
      <c r="FX1972" s="4"/>
      <c r="FY1972" s="4"/>
      <c r="FZ1972" s="4"/>
      <c r="GA1972" s="4"/>
      <c r="GB1972" s="4"/>
      <c r="GC1972" s="4"/>
      <c r="GD1972" s="4"/>
      <c r="GE1972" s="4"/>
    </row>
    <row r="1973" spans="1:187" x14ac:dyDescent="0.2">
      <c r="A1973" s="3"/>
      <c r="B1973" s="3"/>
      <c r="C1973" s="11"/>
      <c r="D1973" s="11"/>
      <c r="E1973" s="11"/>
      <c r="F1973" s="11"/>
      <c r="G1973" s="11"/>
      <c r="H1973" s="11"/>
      <c r="I1973" s="11"/>
      <c r="J1973" s="11"/>
      <c r="K1973" s="11"/>
      <c r="L1973" s="11"/>
      <c r="M1973" s="11"/>
      <c r="N1973" s="11"/>
      <c r="O1973" s="11"/>
      <c r="P1973" s="11"/>
      <c r="Q1973" s="11"/>
      <c r="R1973" s="11"/>
      <c r="EZ1973" s="4"/>
      <c r="FA1973" s="4"/>
      <c r="FB1973" s="4"/>
      <c r="FC1973" s="4"/>
      <c r="FD1973" s="4"/>
      <c r="FE1973" s="4"/>
      <c r="FF1973" s="4"/>
      <c r="FG1973" s="4"/>
      <c r="FH1973" s="4"/>
      <c r="FI1973" s="4"/>
      <c r="FJ1973" s="4"/>
      <c r="FK1973" s="4"/>
      <c r="FL1973" s="4"/>
      <c r="FM1973" s="4"/>
      <c r="FN1973" s="4"/>
      <c r="FO1973" s="4"/>
      <c r="FP1973" s="4"/>
      <c r="FQ1973" s="4"/>
      <c r="FR1973" s="4"/>
      <c r="FS1973" s="4"/>
      <c r="FT1973" s="4"/>
      <c r="FU1973" s="4"/>
      <c r="FV1973" s="4"/>
      <c r="FW1973" s="4"/>
      <c r="FX1973" s="4"/>
      <c r="FY1973" s="4"/>
      <c r="FZ1973" s="4"/>
      <c r="GA1973" s="4"/>
      <c r="GB1973" s="4"/>
      <c r="GC1973" s="4"/>
      <c r="GD1973" s="4"/>
      <c r="GE1973" s="4"/>
    </row>
    <row r="1974" spans="1:187" x14ac:dyDescent="0.2">
      <c r="A1974" s="3"/>
      <c r="B1974" s="3"/>
      <c r="C1974" s="11"/>
      <c r="D1974" s="11"/>
      <c r="E1974" s="11"/>
      <c r="F1974" s="11"/>
      <c r="G1974" s="11"/>
      <c r="H1974" s="11"/>
      <c r="I1974" s="11"/>
      <c r="J1974" s="11"/>
      <c r="K1974" s="11"/>
      <c r="L1974" s="11"/>
      <c r="M1974" s="11"/>
      <c r="N1974" s="11"/>
      <c r="O1974" s="11"/>
      <c r="P1974" s="11"/>
      <c r="Q1974" s="11"/>
      <c r="R1974" s="11"/>
      <c r="EZ1974" s="13"/>
      <c r="FA1974" s="13"/>
      <c r="FB1974" s="13"/>
      <c r="FC1974" s="13"/>
      <c r="FD1974" s="13"/>
      <c r="FE1974" s="13"/>
      <c r="FF1974" s="13"/>
      <c r="FG1974" s="13"/>
      <c r="FH1974" s="13"/>
      <c r="FI1974" s="13"/>
      <c r="FJ1974" s="13"/>
      <c r="FK1974" s="13"/>
      <c r="FL1974" s="13"/>
      <c r="FM1974" s="13"/>
      <c r="FN1974" s="13"/>
      <c r="FO1974" s="13"/>
      <c r="FP1974" s="13"/>
      <c r="FQ1974" s="13"/>
      <c r="FR1974" s="13"/>
      <c r="FS1974" s="13"/>
      <c r="FT1974" s="13"/>
      <c r="FU1974" s="13"/>
      <c r="FV1974" s="13"/>
      <c r="FW1974" s="13"/>
      <c r="FX1974" s="13"/>
      <c r="FY1974" s="13"/>
      <c r="FZ1974" s="13"/>
      <c r="GA1974" s="13"/>
      <c r="GB1974" s="13"/>
      <c r="GC1974" s="13"/>
      <c r="GD1974" s="13"/>
      <c r="GE1974" s="13"/>
    </row>
    <row r="1975" spans="1:187" x14ac:dyDescent="0.2">
      <c r="A1975" s="3"/>
      <c r="B1975" s="3"/>
      <c r="C1975" s="11"/>
      <c r="D1975" s="11"/>
      <c r="E1975" s="11"/>
      <c r="F1975" s="11"/>
      <c r="G1975" s="11"/>
      <c r="H1975" s="11"/>
      <c r="I1975" s="11"/>
      <c r="J1975" s="11"/>
      <c r="K1975" s="11"/>
      <c r="L1975" s="11"/>
      <c r="M1975" s="11"/>
      <c r="N1975" s="11"/>
      <c r="O1975" s="11"/>
      <c r="P1975" s="11"/>
      <c r="Q1975" s="11"/>
      <c r="R1975" s="11"/>
      <c r="EZ1975" s="14"/>
      <c r="FA1975" s="14"/>
      <c r="FB1975" s="14"/>
      <c r="FC1975" s="14"/>
      <c r="FD1975" s="14"/>
      <c r="FE1975" s="14"/>
      <c r="FF1975" s="14"/>
      <c r="FG1975" s="14"/>
      <c r="FH1975" s="14"/>
      <c r="FI1975" s="14"/>
      <c r="FJ1975" s="14"/>
      <c r="FK1975" s="14"/>
      <c r="FL1975" s="14"/>
      <c r="FM1975" s="14"/>
      <c r="FN1975" s="14"/>
      <c r="FO1975" s="14"/>
      <c r="FP1975" s="14"/>
      <c r="FQ1975" s="14"/>
      <c r="FR1975" s="14"/>
      <c r="FS1975" s="14"/>
      <c r="FT1975" s="14"/>
      <c r="FU1975" s="14"/>
      <c r="FV1975" s="14"/>
      <c r="FW1975" s="14"/>
      <c r="FX1975" s="14"/>
      <c r="FY1975" s="14"/>
      <c r="FZ1975" s="14"/>
      <c r="GA1975" s="14"/>
      <c r="GB1975" s="14"/>
      <c r="GC1975" s="14"/>
      <c r="GD1975" s="14"/>
      <c r="GE1975" s="14"/>
    </row>
    <row r="1976" spans="1:187" x14ac:dyDescent="0.2">
      <c r="A1976" s="3"/>
      <c r="B1976" s="3"/>
      <c r="C1976" s="11"/>
      <c r="D1976" s="11"/>
      <c r="E1976" s="11"/>
      <c r="F1976" s="11"/>
      <c r="G1976" s="11"/>
      <c r="H1976" s="11"/>
      <c r="I1976" s="11"/>
      <c r="J1976" s="11"/>
      <c r="K1976" s="11"/>
      <c r="L1976" s="11"/>
      <c r="M1976" s="11"/>
      <c r="N1976" s="11"/>
      <c r="O1976" s="11"/>
      <c r="P1976" s="11"/>
      <c r="Q1976" s="11"/>
      <c r="R1976" s="11"/>
      <c r="EZ1976" s="4"/>
      <c r="FA1976" s="4"/>
      <c r="FB1976" s="4"/>
      <c r="FC1976" s="4"/>
      <c r="FD1976" s="4"/>
      <c r="FE1976" s="4"/>
      <c r="FF1976" s="4"/>
      <c r="FG1976" s="4"/>
      <c r="FH1976" s="4"/>
      <c r="FI1976" s="4"/>
      <c r="FJ1976" s="4"/>
      <c r="FK1976" s="4"/>
      <c r="FL1976" s="4"/>
      <c r="FM1976" s="4"/>
      <c r="FN1976" s="4"/>
      <c r="FO1976" s="4"/>
      <c r="FP1976" s="4"/>
      <c r="FQ1976" s="4"/>
      <c r="FR1976" s="4"/>
      <c r="FS1976" s="4"/>
      <c r="FT1976" s="4"/>
      <c r="FU1976" s="4"/>
      <c r="FV1976" s="4"/>
      <c r="FW1976" s="4"/>
      <c r="FX1976" s="4"/>
      <c r="FY1976" s="4"/>
      <c r="FZ1976" s="4"/>
      <c r="GA1976" s="4"/>
      <c r="GB1976" s="4"/>
      <c r="GC1976" s="4"/>
      <c r="GD1976" s="4"/>
      <c r="GE1976" s="4"/>
    </row>
    <row r="1977" spans="1:187" x14ac:dyDescent="0.2">
      <c r="A1977" s="3"/>
      <c r="B1977" s="3"/>
      <c r="C1977" s="11"/>
      <c r="D1977" s="11"/>
      <c r="E1977" s="11"/>
      <c r="F1977" s="11"/>
      <c r="G1977" s="11"/>
      <c r="H1977" s="11"/>
      <c r="I1977" s="11"/>
      <c r="J1977" s="11"/>
      <c r="K1977" s="11"/>
      <c r="L1977" s="11"/>
      <c r="M1977" s="11"/>
      <c r="N1977" s="11"/>
      <c r="O1977" s="11"/>
      <c r="P1977" s="11"/>
      <c r="Q1977" s="11"/>
      <c r="R1977" s="11"/>
      <c r="EZ1977" s="4"/>
      <c r="FA1977" s="4"/>
      <c r="FB1977" s="4"/>
      <c r="FC1977" s="4"/>
      <c r="FD1977" s="4"/>
      <c r="FE1977" s="4"/>
      <c r="FF1977" s="4"/>
      <c r="FG1977" s="4"/>
      <c r="FH1977" s="4"/>
      <c r="FI1977" s="4"/>
      <c r="FJ1977" s="4"/>
      <c r="FK1977" s="4"/>
      <c r="FL1977" s="4"/>
      <c r="FM1977" s="4"/>
      <c r="FN1977" s="4"/>
      <c r="FO1977" s="4"/>
      <c r="FP1977" s="4"/>
      <c r="FQ1977" s="4"/>
      <c r="FR1977" s="4"/>
      <c r="FS1977" s="4"/>
      <c r="FT1977" s="4"/>
      <c r="FU1977" s="4"/>
      <c r="FV1977" s="4"/>
      <c r="FW1977" s="4"/>
      <c r="FX1977" s="4"/>
      <c r="FY1977" s="4"/>
      <c r="FZ1977" s="4"/>
      <c r="GA1977" s="4"/>
      <c r="GB1977" s="4"/>
      <c r="GC1977" s="4"/>
      <c r="GD1977" s="4"/>
      <c r="GE1977" s="4"/>
    </row>
    <row r="1978" spans="1:187" x14ac:dyDescent="0.2">
      <c r="A1978" s="3"/>
      <c r="B1978" s="3"/>
      <c r="C1978" s="11"/>
      <c r="D1978" s="11"/>
      <c r="E1978" s="11"/>
      <c r="F1978" s="11"/>
      <c r="G1978" s="11"/>
      <c r="H1978" s="11"/>
      <c r="I1978" s="11"/>
      <c r="J1978" s="11"/>
      <c r="K1978" s="11"/>
      <c r="L1978" s="11"/>
      <c r="M1978" s="11"/>
      <c r="N1978" s="11"/>
      <c r="O1978" s="11"/>
      <c r="P1978" s="11"/>
      <c r="Q1978" s="11"/>
      <c r="R1978" s="11"/>
      <c r="EZ1978" s="13"/>
      <c r="FA1978" s="13"/>
      <c r="FB1978" s="13"/>
      <c r="FC1978" s="13"/>
      <c r="FD1978" s="13"/>
      <c r="FE1978" s="13"/>
      <c r="FF1978" s="13"/>
      <c r="FG1978" s="13"/>
      <c r="FH1978" s="13"/>
      <c r="FI1978" s="13"/>
      <c r="FJ1978" s="13"/>
      <c r="FK1978" s="13"/>
      <c r="FL1978" s="13"/>
      <c r="FM1978" s="13"/>
      <c r="FN1978" s="13"/>
      <c r="FO1978" s="13"/>
      <c r="FP1978" s="13"/>
      <c r="FQ1978" s="13"/>
      <c r="FR1978" s="13"/>
      <c r="FS1978" s="13"/>
      <c r="FT1978" s="13"/>
      <c r="FU1978" s="13"/>
      <c r="FV1978" s="13"/>
      <c r="FW1978" s="13"/>
      <c r="FX1978" s="13"/>
      <c r="FY1978" s="13"/>
      <c r="FZ1978" s="13"/>
      <c r="GA1978" s="13"/>
      <c r="GB1978" s="13"/>
      <c r="GC1978" s="13"/>
      <c r="GD1978" s="13"/>
      <c r="GE1978" s="13"/>
    </row>
    <row r="1979" spans="1:187" x14ac:dyDescent="0.2">
      <c r="A1979" s="3"/>
      <c r="B1979" s="3"/>
      <c r="C1979" s="11"/>
      <c r="D1979" s="11"/>
      <c r="E1979" s="11"/>
      <c r="F1979" s="11"/>
      <c r="G1979" s="11"/>
      <c r="H1979" s="11"/>
      <c r="I1979" s="11"/>
      <c r="J1979" s="11"/>
      <c r="K1979" s="11"/>
      <c r="L1979" s="11"/>
      <c r="M1979" s="11"/>
      <c r="N1979" s="11"/>
      <c r="O1979" s="11"/>
      <c r="P1979" s="11"/>
      <c r="Q1979" s="11"/>
      <c r="R1979" s="11"/>
      <c r="EZ1979" s="14"/>
      <c r="FA1979" s="14"/>
      <c r="FB1979" s="14"/>
      <c r="FC1979" s="14"/>
      <c r="FD1979" s="14"/>
      <c r="FE1979" s="14"/>
      <c r="FF1979" s="14"/>
      <c r="FG1979" s="14"/>
      <c r="FH1979" s="14"/>
      <c r="FI1979" s="14"/>
      <c r="FJ1979" s="14"/>
      <c r="FK1979" s="14"/>
      <c r="FL1979" s="14"/>
      <c r="FM1979" s="14"/>
      <c r="FN1979" s="14"/>
      <c r="FO1979" s="14"/>
      <c r="FP1979" s="14"/>
      <c r="FQ1979" s="14"/>
      <c r="FR1979" s="14"/>
      <c r="FS1979" s="14"/>
      <c r="FT1979" s="14"/>
      <c r="FU1979" s="14"/>
      <c r="FV1979" s="14"/>
      <c r="FW1979" s="14"/>
      <c r="FX1979" s="14"/>
      <c r="FY1979" s="14"/>
      <c r="FZ1979" s="14"/>
      <c r="GA1979" s="14"/>
      <c r="GB1979" s="14"/>
      <c r="GC1979" s="14"/>
      <c r="GD1979" s="14"/>
      <c r="GE1979" s="14"/>
    </row>
    <row r="1980" spans="1:187" x14ac:dyDescent="0.2">
      <c r="A1980" s="3"/>
      <c r="B1980" s="3"/>
      <c r="C1980" s="11"/>
      <c r="D1980" s="11"/>
      <c r="E1980" s="11"/>
      <c r="F1980" s="11"/>
      <c r="G1980" s="11"/>
      <c r="H1980" s="11"/>
      <c r="I1980" s="11"/>
      <c r="J1980" s="11"/>
      <c r="K1980" s="11"/>
      <c r="L1980" s="11"/>
      <c r="M1980" s="11"/>
      <c r="N1980" s="11"/>
      <c r="O1980" s="11"/>
      <c r="P1980" s="11"/>
      <c r="Q1980" s="11"/>
      <c r="R1980" s="11"/>
      <c r="EZ1980" s="4"/>
      <c r="FA1980" s="4"/>
      <c r="FB1980" s="4"/>
      <c r="FC1980" s="4"/>
      <c r="FD1980" s="4"/>
      <c r="FE1980" s="4"/>
      <c r="FF1980" s="4"/>
      <c r="FG1980" s="4"/>
      <c r="FH1980" s="4"/>
      <c r="FI1980" s="4"/>
      <c r="FJ1980" s="4"/>
      <c r="FK1980" s="4"/>
      <c r="FL1980" s="4"/>
      <c r="FM1980" s="4"/>
      <c r="FN1980" s="4"/>
      <c r="FO1980" s="4"/>
      <c r="FP1980" s="4"/>
      <c r="FQ1980" s="4"/>
      <c r="FR1980" s="4"/>
      <c r="FS1980" s="4"/>
      <c r="FT1980" s="4"/>
      <c r="FU1980" s="4"/>
      <c r="FV1980" s="4"/>
      <c r="FW1980" s="4"/>
      <c r="FX1980" s="4"/>
      <c r="FY1980" s="4"/>
      <c r="FZ1980" s="4"/>
      <c r="GA1980" s="4"/>
      <c r="GB1980" s="4"/>
      <c r="GC1980" s="4"/>
      <c r="GD1980" s="4"/>
      <c r="GE1980" s="4"/>
    </row>
    <row r="1981" spans="1:187" x14ac:dyDescent="0.2">
      <c r="A1981" s="3"/>
      <c r="B1981" s="3"/>
      <c r="C1981" s="11"/>
      <c r="D1981" s="11"/>
      <c r="E1981" s="11"/>
      <c r="F1981" s="11"/>
      <c r="G1981" s="11"/>
      <c r="H1981" s="11"/>
      <c r="I1981" s="11"/>
      <c r="J1981" s="11"/>
      <c r="K1981" s="11"/>
      <c r="L1981" s="11"/>
      <c r="M1981" s="11"/>
      <c r="N1981" s="11"/>
      <c r="O1981" s="11"/>
      <c r="P1981" s="11"/>
      <c r="Q1981" s="11"/>
      <c r="R1981" s="11"/>
      <c r="EZ1981" s="4"/>
      <c r="FA1981" s="4"/>
      <c r="FB1981" s="4"/>
      <c r="FC1981" s="4"/>
      <c r="FD1981" s="4"/>
      <c r="FE1981" s="4"/>
      <c r="FF1981" s="4"/>
      <c r="FG1981" s="4"/>
      <c r="FH1981" s="4"/>
      <c r="FI1981" s="4"/>
      <c r="FJ1981" s="4"/>
      <c r="FK1981" s="4"/>
      <c r="FL1981" s="4"/>
      <c r="FM1981" s="4"/>
      <c r="FN1981" s="4"/>
      <c r="FO1981" s="4"/>
      <c r="FP1981" s="4"/>
      <c r="FQ1981" s="4"/>
      <c r="FR1981" s="4"/>
      <c r="FS1981" s="4"/>
      <c r="FT1981" s="4"/>
      <c r="FU1981" s="4"/>
      <c r="FV1981" s="4"/>
      <c r="FW1981" s="4"/>
      <c r="FX1981" s="4"/>
      <c r="FY1981" s="4"/>
      <c r="FZ1981" s="4"/>
      <c r="GA1981" s="4"/>
      <c r="GB1981" s="4"/>
      <c r="GC1981" s="4"/>
      <c r="GD1981" s="4"/>
      <c r="GE1981" s="4"/>
    </row>
    <row r="1982" spans="1:187" x14ac:dyDescent="0.2">
      <c r="A1982" s="3"/>
      <c r="B1982" s="3"/>
      <c r="C1982" s="11"/>
      <c r="D1982" s="11"/>
      <c r="E1982" s="11"/>
      <c r="F1982" s="11"/>
      <c r="G1982" s="11"/>
      <c r="H1982" s="11"/>
      <c r="I1982" s="11"/>
      <c r="J1982" s="11"/>
      <c r="K1982" s="11"/>
      <c r="L1982" s="11"/>
      <c r="M1982" s="11"/>
      <c r="N1982" s="11"/>
      <c r="O1982" s="11"/>
      <c r="P1982" s="11"/>
      <c r="Q1982" s="11"/>
      <c r="R1982" s="11"/>
      <c r="EZ1982" s="13"/>
      <c r="FA1982" s="13"/>
      <c r="FB1982" s="13"/>
      <c r="FC1982" s="13"/>
      <c r="FD1982" s="13"/>
      <c r="FE1982" s="13"/>
      <c r="FF1982" s="13"/>
      <c r="FG1982" s="13"/>
      <c r="FH1982" s="13"/>
      <c r="FI1982" s="13"/>
      <c r="FJ1982" s="13"/>
      <c r="FK1982" s="13"/>
      <c r="FL1982" s="13"/>
      <c r="FM1982" s="13"/>
      <c r="FN1982" s="13"/>
      <c r="FO1982" s="13"/>
      <c r="FP1982" s="13"/>
      <c r="FQ1982" s="13"/>
      <c r="FR1982" s="13"/>
      <c r="FS1982" s="13"/>
      <c r="FT1982" s="13"/>
      <c r="FU1982" s="13"/>
      <c r="FV1982" s="13"/>
      <c r="FW1982" s="13"/>
      <c r="FX1982" s="13"/>
      <c r="FY1982" s="13"/>
      <c r="FZ1982" s="13"/>
      <c r="GA1982" s="13"/>
      <c r="GB1982" s="13"/>
      <c r="GC1982" s="13"/>
      <c r="GD1982" s="13"/>
      <c r="GE1982" s="13"/>
    </row>
    <row r="1983" spans="1:187" x14ac:dyDescent="0.2">
      <c r="A1983" s="3"/>
      <c r="B1983" s="3"/>
      <c r="C1983" s="11"/>
      <c r="D1983" s="11"/>
      <c r="E1983" s="11"/>
      <c r="F1983" s="11"/>
      <c r="G1983" s="11"/>
      <c r="H1983" s="11"/>
      <c r="I1983" s="11"/>
      <c r="J1983" s="11"/>
      <c r="K1983" s="11"/>
      <c r="L1983" s="11"/>
      <c r="M1983" s="11"/>
      <c r="N1983" s="11"/>
      <c r="O1983" s="11"/>
      <c r="P1983" s="11"/>
      <c r="Q1983" s="11"/>
      <c r="R1983" s="11"/>
      <c r="EZ1983" s="14"/>
      <c r="FA1983" s="14"/>
      <c r="FB1983" s="14"/>
      <c r="FC1983" s="14"/>
      <c r="FD1983" s="14"/>
      <c r="FE1983" s="14"/>
      <c r="FF1983" s="14"/>
      <c r="FG1983" s="14"/>
      <c r="FH1983" s="14"/>
      <c r="FI1983" s="14"/>
      <c r="FJ1983" s="14"/>
      <c r="FK1983" s="14"/>
      <c r="FL1983" s="14"/>
      <c r="FM1983" s="14"/>
      <c r="FN1983" s="14"/>
      <c r="FO1983" s="14"/>
      <c r="FP1983" s="14"/>
      <c r="FQ1983" s="14"/>
      <c r="FR1983" s="14"/>
      <c r="FS1983" s="14"/>
      <c r="FT1983" s="14"/>
      <c r="FU1983" s="14"/>
      <c r="FV1983" s="14"/>
      <c r="FW1983" s="14"/>
      <c r="FX1983" s="14"/>
      <c r="FY1983" s="14"/>
      <c r="FZ1983" s="14"/>
      <c r="GA1983" s="14"/>
      <c r="GB1983" s="14"/>
      <c r="GC1983" s="14"/>
      <c r="GD1983" s="14"/>
      <c r="GE1983" s="14"/>
    </row>
    <row r="1984" spans="1:187" x14ac:dyDescent="0.2">
      <c r="A1984" s="3"/>
      <c r="B1984" s="3"/>
      <c r="C1984" s="11"/>
      <c r="D1984" s="11"/>
      <c r="E1984" s="11"/>
      <c r="F1984" s="11"/>
      <c r="G1984" s="11"/>
      <c r="H1984" s="11"/>
      <c r="I1984" s="11"/>
      <c r="J1984" s="11"/>
      <c r="K1984" s="11"/>
      <c r="L1984" s="11"/>
      <c r="M1984" s="11"/>
      <c r="N1984" s="11"/>
      <c r="O1984" s="11"/>
      <c r="P1984" s="11"/>
      <c r="Q1984" s="11"/>
      <c r="R1984" s="11"/>
      <c r="EZ1984" s="4"/>
      <c r="FA1984" s="4"/>
      <c r="FB1984" s="4"/>
      <c r="FC1984" s="4"/>
      <c r="FD1984" s="4"/>
      <c r="FE1984" s="4"/>
      <c r="FF1984" s="4"/>
      <c r="FG1984" s="4"/>
      <c r="FH1984" s="4"/>
      <c r="FI1984" s="4"/>
      <c r="FJ1984" s="4"/>
      <c r="FK1984" s="4"/>
      <c r="FL1984" s="4"/>
      <c r="FM1984" s="4"/>
      <c r="FN1984" s="4"/>
      <c r="FO1984" s="4"/>
      <c r="FP1984" s="4"/>
      <c r="FQ1984" s="4"/>
      <c r="FR1984" s="4"/>
      <c r="FS1984" s="4"/>
      <c r="FT1984" s="4"/>
      <c r="FU1984" s="4"/>
      <c r="FV1984" s="4"/>
      <c r="FW1984" s="4"/>
      <c r="FX1984" s="4"/>
      <c r="FY1984" s="4"/>
      <c r="FZ1984" s="4"/>
      <c r="GA1984" s="4"/>
      <c r="GB1984" s="4"/>
      <c r="GC1984" s="4"/>
      <c r="GD1984" s="4"/>
      <c r="GE1984" s="4"/>
    </row>
    <row r="1985" spans="1:187" x14ac:dyDescent="0.2">
      <c r="A1985" s="3"/>
      <c r="B1985" s="3"/>
      <c r="C1985" s="11"/>
      <c r="D1985" s="11"/>
      <c r="E1985" s="11"/>
      <c r="F1985" s="11"/>
      <c r="G1985" s="11"/>
      <c r="H1985" s="11"/>
      <c r="I1985" s="11"/>
      <c r="J1985" s="11"/>
      <c r="K1985" s="11"/>
      <c r="L1985" s="11"/>
      <c r="M1985" s="11"/>
      <c r="N1985" s="11"/>
      <c r="O1985" s="11"/>
      <c r="P1985" s="11"/>
      <c r="Q1985" s="11"/>
      <c r="R1985" s="11"/>
      <c r="EZ1985" s="4"/>
      <c r="FA1985" s="4"/>
      <c r="FB1985" s="4"/>
      <c r="FC1985" s="4"/>
      <c r="FD1985" s="4"/>
      <c r="FE1985" s="4"/>
      <c r="FF1985" s="4"/>
      <c r="FG1985" s="4"/>
      <c r="FH1985" s="4"/>
      <c r="FI1985" s="4"/>
      <c r="FJ1985" s="4"/>
      <c r="FK1985" s="4"/>
      <c r="FL1985" s="4"/>
      <c r="FM1985" s="4"/>
      <c r="FN1985" s="4"/>
      <c r="FO1985" s="4"/>
      <c r="FP1985" s="4"/>
      <c r="FQ1985" s="4"/>
      <c r="FR1985" s="4"/>
      <c r="FS1985" s="4"/>
      <c r="FT1985" s="4"/>
      <c r="FU1985" s="4"/>
      <c r="FV1985" s="4"/>
      <c r="FW1985" s="4"/>
      <c r="FX1985" s="4"/>
      <c r="FY1985" s="4"/>
      <c r="FZ1985" s="4"/>
      <c r="GA1985" s="4"/>
      <c r="GB1985" s="4"/>
      <c r="GC1985" s="4"/>
      <c r="GD1985" s="4"/>
      <c r="GE1985" s="4"/>
    </row>
    <row r="1986" spans="1:187" x14ac:dyDescent="0.2">
      <c r="A1986" s="3"/>
      <c r="B1986" s="3"/>
      <c r="C1986" s="11"/>
      <c r="D1986" s="11"/>
      <c r="E1986" s="11"/>
      <c r="F1986" s="11"/>
      <c r="G1986" s="11"/>
      <c r="H1986" s="11"/>
      <c r="I1986" s="11"/>
      <c r="J1986" s="11"/>
      <c r="K1986" s="11"/>
      <c r="L1986" s="11"/>
      <c r="M1986" s="11"/>
      <c r="N1986" s="11"/>
      <c r="O1986" s="11"/>
      <c r="P1986" s="11"/>
      <c r="Q1986" s="11"/>
      <c r="R1986" s="11"/>
      <c r="EZ1986" s="13"/>
      <c r="FA1986" s="13"/>
      <c r="FB1986" s="13"/>
      <c r="FC1986" s="13"/>
      <c r="FD1986" s="13"/>
      <c r="FE1986" s="13"/>
      <c r="FF1986" s="13"/>
      <c r="FG1986" s="13"/>
      <c r="FH1986" s="13"/>
      <c r="FI1986" s="13"/>
      <c r="FJ1986" s="13"/>
      <c r="FK1986" s="13"/>
      <c r="FL1986" s="13"/>
      <c r="FM1986" s="13"/>
      <c r="FN1986" s="13"/>
      <c r="FO1986" s="13"/>
      <c r="FP1986" s="13"/>
      <c r="FQ1986" s="13"/>
      <c r="FR1986" s="13"/>
      <c r="FS1986" s="13"/>
      <c r="FT1986" s="13"/>
      <c r="FU1986" s="13"/>
      <c r="FV1986" s="13"/>
      <c r="FW1986" s="13"/>
      <c r="FX1986" s="13"/>
      <c r="FY1986" s="13"/>
      <c r="FZ1986" s="13"/>
      <c r="GA1986" s="13"/>
      <c r="GB1986" s="13"/>
      <c r="GC1986" s="13"/>
      <c r="GD1986" s="13"/>
      <c r="GE1986" s="13"/>
    </row>
    <row r="1987" spans="1:187" x14ac:dyDescent="0.2">
      <c r="A1987" s="3"/>
      <c r="B1987" s="3"/>
      <c r="C1987" s="11"/>
      <c r="D1987" s="11"/>
      <c r="E1987" s="11"/>
      <c r="F1987" s="11"/>
      <c r="G1987" s="11"/>
      <c r="H1987" s="11"/>
      <c r="I1987" s="11"/>
      <c r="J1987" s="11"/>
      <c r="K1987" s="11"/>
      <c r="L1987" s="11"/>
      <c r="M1987" s="11"/>
      <c r="N1987" s="11"/>
      <c r="O1987" s="11"/>
      <c r="P1987" s="11"/>
      <c r="Q1987" s="11"/>
      <c r="R1987" s="11"/>
      <c r="EZ1987" s="14"/>
      <c r="FA1987" s="14"/>
      <c r="FB1987" s="14"/>
      <c r="FC1987" s="14"/>
      <c r="FD1987" s="14"/>
      <c r="FE1987" s="14"/>
      <c r="FF1987" s="14"/>
      <c r="FG1987" s="14"/>
      <c r="FH1987" s="14"/>
      <c r="FI1987" s="14"/>
      <c r="FJ1987" s="14"/>
      <c r="FK1987" s="14"/>
      <c r="FL1987" s="14"/>
      <c r="FM1987" s="14"/>
      <c r="FN1987" s="14"/>
      <c r="FO1987" s="14"/>
      <c r="FP1987" s="14"/>
      <c r="FQ1987" s="14"/>
      <c r="FR1987" s="14"/>
      <c r="FS1987" s="14"/>
      <c r="FT1987" s="14"/>
      <c r="FU1987" s="14"/>
      <c r="FV1987" s="14"/>
      <c r="FW1987" s="14"/>
      <c r="FX1987" s="14"/>
      <c r="FY1987" s="14"/>
      <c r="FZ1987" s="14"/>
      <c r="GA1987" s="14"/>
      <c r="GB1987" s="14"/>
      <c r="GC1987" s="14"/>
      <c r="GD1987" s="14"/>
      <c r="GE1987" s="14"/>
    </row>
    <row r="1988" spans="1:187" x14ac:dyDescent="0.2">
      <c r="A1988" s="3"/>
      <c r="B1988" s="3"/>
      <c r="C1988" s="11"/>
      <c r="D1988" s="11"/>
      <c r="E1988" s="11"/>
      <c r="F1988" s="11"/>
      <c r="G1988" s="11"/>
      <c r="H1988" s="11"/>
      <c r="I1988" s="11"/>
      <c r="J1988" s="11"/>
      <c r="K1988" s="11"/>
      <c r="L1988" s="11"/>
      <c r="M1988" s="11"/>
      <c r="N1988" s="11"/>
      <c r="O1988" s="11"/>
      <c r="P1988" s="11"/>
      <c r="Q1988" s="11"/>
      <c r="R1988" s="11"/>
      <c r="EZ1988" s="4"/>
      <c r="FA1988" s="4"/>
      <c r="FB1988" s="4"/>
      <c r="FC1988" s="4"/>
      <c r="FD1988" s="4"/>
      <c r="FE1988" s="4"/>
      <c r="FF1988" s="4"/>
      <c r="FG1988" s="4"/>
      <c r="FH1988" s="4"/>
      <c r="FI1988" s="4"/>
      <c r="FJ1988" s="4"/>
      <c r="FK1988" s="4"/>
      <c r="FL1988" s="4"/>
      <c r="FM1988" s="4"/>
      <c r="FN1988" s="4"/>
      <c r="FO1988" s="4"/>
      <c r="FP1988" s="4"/>
      <c r="FQ1988" s="4"/>
      <c r="FR1988" s="4"/>
      <c r="FS1988" s="4"/>
      <c r="FT1988" s="4"/>
      <c r="FU1988" s="4"/>
      <c r="FV1988" s="4"/>
      <c r="FW1988" s="4"/>
      <c r="FX1988" s="4"/>
      <c r="FY1988" s="4"/>
      <c r="FZ1988" s="4"/>
      <c r="GA1988" s="4"/>
      <c r="GB1988" s="4"/>
      <c r="GC1988" s="4"/>
      <c r="GD1988" s="4"/>
      <c r="GE1988" s="4"/>
    </row>
    <row r="1989" spans="1:187" x14ac:dyDescent="0.2">
      <c r="A1989" s="3"/>
      <c r="B1989" s="3"/>
      <c r="C1989" s="11"/>
      <c r="D1989" s="11"/>
      <c r="E1989" s="11"/>
      <c r="F1989" s="11"/>
      <c r="G1989" s="11"/>
      <c r="H1989" s="11"/>
      <c r="I1989" s="11"/>
      <c r="J1989" s="11"/>
      <c r="K1989" s="11"/>
      <c r="L1989" s="11"/>
      <c r="M1989" s="11"/>
      <c r="N1989" s="11"/>
      <c r="O1989" s="11"/>
      <c r="P1989" s="11"/>
      <c r="Q1989" s="11"/>
      <c r="R1989" s="11"/>
      <c r="EZ1989" s="4"/>
      <c r="FA1989" s="4"/>
      <c r="FB1989" s="4"/>
      <c r="FC1989" s="4"/>
      <c r="FD1989" s="4"/>
      <c r="FE1989" s="4"/>
      <c r="FF1989" s="4"/>
      <c r="FG1989" s="4"/>
      <c r="FH1989" s="4"/>
      <c r="FI1989" s="4"/>
      <c r="FJ1989" s="4"/>
      <c r="FK1989" s="4"/>
      <c r="FL1989" s="4"/>
      <c r="FM1989" s="4"/>
      <c r="FN1989" s="4"/>
      <c r="FO1989" s="4"/>
      <c r="FP1989" s="4"/>
      <c r="FQ1989" s="4"/>
      <c r="FR1989" s="4"/>
      <c r="FS1989" s="4"/>
      <c r="FT1989" s="4"/>
      <c r="FU1989" s="4"/>
      <c r="FV1989" s="4"/>
      <c r="FW1989" s="4"/>
      <c r="FX1989" s="4"/>
      <c r="FY1989" s="4"/>
      <c r="FZ1989" s="4"/>
      <c r="GA1989" s="4"/>
      <c r="GB1989" s="4"/>
      <c r="GC1989" s="4"/>
      <c r="GD1989" s="4"/>
      <c r="GE1989" s="4"/>
    </row>
    <row r="1990" spans="1:187" x14ac:dyDescent="0.2">
      <c r="A1990" s="3"/>
      <c r="B1990" s="3"/>
      <c r="C1990" s="11"/>
      <c r="D1990" s="11"/>
      <c r="E1990" s="11"/>
      <c r="F1990" s="11"/>
      <c r="G1990" s="11"/>
      <c r="H1990" s="11"/>
      <c r="I1990" s="11"/>
      <c r="J1990" s="11"/>
      <c r="K1990" s="11"/>
      <c r="L1990" s="11"/>
      <c r="M1990" s="11"/>
      <c r="N1990" s="11"/>
      <c r="O1990" s="11"/>
      <c r="P1990" s="11"/>
      <c r="Q1990" s="11"/>
      <c r="R1990" s="11"/>
      <c r="EZ1990" s="13"/>
      <c r="FA1990" s="13"/>
      <c r="FB1990" s="13"/>
      <c r="FC1990" s="13"/>
      <c r="FD1990" s="13"/>
      <c r="FE1990" s="13"/>
      <c r="FF1990" s="13"/>
      <c r="FG1990" s="13"/>
      <c r="FH1990" s="13"/>
      <c r="FI1990" s="13"/>
      <c r="FJ1990" s="13"/>
      <c r="FK1990" s="13"/>
      <c r="FL1990" s="13"/>
      <c r="FM1990" s="13"/>
      <c r="FN1990" s="13"/>
      <c r="FO1990" s="13"/>
      <c r="FP1990" s="13"/>
      <c r="FQ1990" s="13"/>
      <c r="FR1990" s="13"/>
      <c r="FS1990" s="13"/>
      <c r="FT1990" s="13"/>
      <c r="FU1990" s="13"/>
      <c r="FV1990" s="13"/>
      <c r="FW1990" s="13"/>
      <c r="FX1990" s="13"/>
      <c r="FY1990" s="13"/>
      <c r="FZ1990" s="13"/>
      <c r="GA1990" s="13"/>
      <c r="GB1990" s="13"/>
      <c r="GC1990" s="13"/>
      <c r="GD1990" s="13"/>
      <c r="GE1990" s="13"/>
    </row>
    <row r="1991" spans="1:187" x14ac:dyDescent="0.2">
      <c r="A1991" s="3"/>
      <c r="B1991" s="3"/>
      <c r="C1991" s="11"/>
      <c r="D1991" s="11"/>
      <c r="E1991" s="11"/>
      <c r="F1991" s="11"/>
      <c r="G1991" s="11"/>
      <c r="H1991" s="11"/>
      <c r="I1991" s="11"/>
      <c r="J1991" s="11"/>
      <c r="K1991" s="11"/>
      <c r="L1991" s="11"/>
      <c r="M1991" s="11"/>
      <c r="N1991" s="11"/>
      <c r="O1991" s="11"/>
      <c r="P1991" s="11"/>
      <c r="Q1991" s="11"/>
      <c r="R1991" s="11"/>
      <c r="EZ1991" s="14"/>
      <c r="FA1991" s="14"/>
      <c r="FB1991" s="14"/>
      <c r="FC1991" s="14"/>
      <c r="FD1991" s="14"/>
      <c r="FE1991" s="14"/>
      <c r="FF1991" s="14"/>
      <c r="FG1991" s="14"/>
      <c r="FH1991" s="14"/>
      <c r="FI1991" s="14"/>
      <c r="FJ1991" s="14"/>
      <c r="FK1991" s="14"/>
      <c r="FL1991" s="14"/>
      <c r="FM1991" s="14"/>
      <c r="FN1991" s="14"/>
      <c r="FO1991" s="14"/>
      <c r="FP1991" s="14"/>
      <c r="FQ1991" s="14"/>
      <c r="FR1991" s="14"/>
      <c r="FS1991" s="14"/>
      <c r="FT1991" s="14"/>
      <c r="FU1991" s="14"/>
      <c r="FV1991" s="14"/>
      <c r="FW1991" s="14"/>
      <c r="FX1991" s="14"/>
      <c r="FY1991" s="14"/>
      <c r="FZ1991" s="14"/>
      <c r="GA1991" s="14"/>
      <c r="GB1991" s="14"/>
      <c r="GC1991" s="14"/>
      <c r="GD1991" s="14"/>
      <c r="GE1991" s="14"/>
    </row>
    <row r="1992" spans="1:187" x14ac:dyDescent="0.2">
      <c r="A1992" s="3"/>
      <c r="B1992" s="3"/>
      <c r="C1992" s="11"/>
      <c r="D1992" s="11"/>
      <c r="E1992" s="11"/>
      <c r="F1992" s="11"/>
      <c r="G1992" s="11"/>
      <c r="H1992" s="11"/>
      <c r="I1992" s="11"/>
      <c r="J1992" s="11"/>
      <c r="K1992" s="11"/>
      <c r="L1992" s="11"/>
      <c r="M1992" s="11"/>
      <c r="N1992" s="11"/>
      <c r="O1992" s="11"/>
      <c r="P1992" s="11"/>
      <c r="Q1992" s="11"/>
      <c r="R1992" s="11"/>
      <c r="EZ1992" s="4"/>
      <c r="FA1992" s="4"/>
      <c r="FB1992" s="4"/>
      <c r="FC1992" s="4"/>
      <c r="FD1992" s="4"/>
      <c r="FE1992" s="4"/>
      <c r="FF1992" s="4"/>
      <c r="FG1992" s="4"/>
      <c r="FH1992" s="4"/>
      <c r="FI1992" s="4"/>
      <c r="FJ1992" s="4"/>
      <c r="FK1992" s="4"/>
      <c r="FL1992" s="4"/>
      <c r="FM1992" s="4"/>
      <c r="FN1992" s="4"/>
      <c r="FO1992" s="4"/>
      <c r="FP1992" s="4"/>
      <c r="FQ1992" s="4"/>
      <c r="FR1992" s="4"/>
      <c r="FS1992" s="4"/>
      <c r="FT1992" s="4"/>
      <c r="FU1992" s="4"/>
      <c r="FV1992" s="4"/>
      <c r="FW1992" s="4"/>
      <c r="FX1992" s="4"/>
      <c r="FY1992" s="4"/>
      <c r="FZ1992" s="4"/>
      <c r="GA1992" s="4"/>
      <c r="GB1992" s="4"/>
      <c r="GC1992" s="4"/>
      <c r="GD1992" s="4"/>
      <c r="GE1992" s="4"/>
    </row>
    <row r="1993" spans="1:187" x14ac:dyDescent="0.2">
      <c r="A1993" s="3"/>
      <c r="B1993" s="3"/>
      <c r="C1993" s="11"/>
      <c r="D1993" s="11"/>
      <c r="E1993" s="11"/>
      <c r="F1993" s="11"/>
      <c r="G1993" s="11"/>
      <c r="H1993" s="11"/>
      <c r="I1993" s="11"/>
      <c r="J1993" s="11"/>
      <c r="K1993" s="11"/>
      <c r="L1993" s="11"/>
      <c r="M1993" s="11"/>
      <c r="N1993" s="11"/>
      <c r="O1993" s="11"/>
      <c r="P1993" s="11"/>
      <c r="Q1993" s="11"/>
      <c r="R1993" s="11"/>
      <c r="EZ1993" s="4"/>
      <c r="FA1993" s="4"/>
      <c r="FB1993" s="4"/>
      <c r="FC1993" s="4"/>
      <c r="FD1993" s="4"/>
      <c r="FE1993" s="4"/>
      <c r="FF1993" s="4"/>
      <c r="FG1993" s="4"/>
      <c r="FH1993" s="4"/>
      <c r="FI1993" s="4"/>
      <c r="FJ1993" s="4"/>
      <c r="FK1993" s="4"/>
      <c r="FL1993" s="4"/>
      <c r="FM1993" s="4"/>
      <c r="FN1993" s="4"/>
      <c r="FO1993" s="4"/>
      <c r="FP1993" s="4"/>
      <c r="FQ1993" s="4"/>
      <c r="FR1993" s="4"/>
      <c r="FS1993" s="4"/>
      <c r="FT1993" s="4"/>
      <c r="FU1993" s="4"/>
      <c r="FV1993" s="4"/>
      <c r="FW1993" s="4"/>
      <c r="FX1993" s="4"/>
      <c r="FY1993" s="4"/>
      <c r="FZ1993" s="4"/>
      <c r="GA1993" s="4"/>
      <c r="GB1993" s="4"/>
      <c r="GC1993" s="4"/>
      <c r="GD1993" s="4"/>
      <c r="GE1993" s="4"/>
    </row>
    <row r="1994" spans="1:187" x14ac:dyDescent="0.2">
      <c r="A1994" s="3"/>
      <c r="B1994" s="3"/>
      <c r="C1994" s="11"/>
      <c r="D1994" s="11"/>
      <c r="E1994" s="11"/>
      <c r="F1994" s="11"/>
      <c r="G1994" s="11"/>
      <c r="H1994" s="11"/>
      <c r="I1994" s="11"/>
      <c r="J1994" s="11"/>
      <c r="K1994" s="11"/>
      <c r="L1994" s="11"/>
      <c r="M1994" s="11"/>
      <c r="N1994" s="11"/>
      <c r="O1994" s="11"/>
      <c r="P1994" s="11"/>
      <c r="Q1994" s="11"/>
      <c r="R1994" s="11"/>
      <c r="EZ1994" s="13"/>
      <c r="FA1994" s="13"/>
      <c r="FB1994" s="13"/>
      <c r="FC1994" s="13"/>
      <c r="FD1994" s="13"/>
      <c r="FE1994" s="13"/>
      <c r="FF1994" s="13"/>
      <c r="FG1994" s="13"/>
      <c r="FH1994" s="13"/>
      <c r="FI1994" s="13"/>
      <c r="FJ1994" s="13"/>
      <c r="FK1994" s="13"/>
      <c r="FL1994" s="13"/>
      <c r="FM1994" s="13"/>
      <c r="FN1994" s="13"/>
      <c r="FO1994" s="13"/>
      <c r="FP1994" s="13"/>
      <c r="FQ1994" s="13"/>
      <c r="FR1994" s="13"/>
      <c r="FS1994" s="13"/>
      <c r="FT1994" s="13"/>
      <c r="FU1994" s="13"/>
      <c r="FV1994" s="13"/>
      <c r="FW1994" s="13"/>
      <c r="FX1994" s="13"/>
      <c r="FY1994" s="13"/>
      <c r="FZ1994" s="13"/>
      <c r="GA1994" s="13"/>
      <c r="GB1994" s="13"/>
      <c r="GC1994" s="13"/>
      <c r="GD1994" s="13"/>
      <c r="GE1994" s="13"/>
    </row>
    <row r="1995" spans="1:187" x14ac:dyDescent="0.2">
      <c r="A1995" s="3"/>
      <c r="B1995" s="3"/>
      <c r="C1995" s="11"/>
      <c r="D1995" s="11"/>
      <c r="E1995" s="11"/>
      <c r="F1995" s="11"/>
      <c r="G1995" s="11"/>
      <c r="H1995" s="11"/>
      <c r="I1995" s="11"/>
      <c r="J1995" s="11"/>
      <c r="K1995" s="11"/>
      <c r="L1995" s="11"/>
      <c r="M1995" s="11"/>
      <c r="N1995" s="11"/>
      <c r="O1995" s="11"/>
      <c r="P1995" s="11"/>
      <c r="Q1995" s="11"/>
      <c r="R1995" s="11"/>
      <c r="EZ1995" s="14"/>
      <c r="FA1995" s="14"/>
      <c r="FB1995" s="14"/>
      <c r="FC1995" s="14"/>
      <c r="FD1995" s="14"/>
      <c r="FE1995" s="14"/>
      <c r="FF1995" s="14"/>
      <c r="FG1995" s="14"/>
      <c r="FH1995" s="14"/>
      <c r="FI1995" s="14"/>
      <c r="FJ1995" s="14"/>
      <c r="FK1995" s="14"/>
      <c r="FL1995" s="14"/>
      <c r="FM1995" s="14"/>
      <c r="FN1995" s="14"/>
      <c r="FO1995" s="14"/>
      <c r="FP1995" s="14"/>
      <c r="FQ1995" s="14"/>
      <c r="FR1995" s="14"/>
      <c r="FS1995" s="14"/>
      <c r="FT1995" s="14"/>
      <c r="FU1995" s="14"/>
      <c r="FV1995" s="14"/>
      <c r="FW1995" s="14"/>
      <c r="FX1995" s="14"/>
      <c r="FY1995" s="14"/>
      <c r="FZ1995" s="14"/>
      <c r="GA1995" s="14"/>
      <c r="GB1995" s="14"/>
      <c r="GC1995" s="14"/>
      <c r="GD1995" s="14"/>
      <c r="GE1995" s="14"/>
    </row>
    <row r="1996" spans="1:187" x14ac:dyDescent="0.2">
      <c r="A1996" s="3"/>
      <c r="B1996" s="3"/>
      <c r="C1996" s="11"/>
      <c r="D1996" s="11"/>
      <c r="E1996" s="11"/>
      <c r="F1996" s="11"/>
      <c r="G1996" s="11"/>
      <c r="H1996" s="11"/>
      <c r="I1996" s="11"/>
      <c r="J1996" s="11"/>
      <c r="K1996" s="11"/>
      <c r="L1996" s="11"/>
      <c r="M1996" s="11"/>
      <c r="N1996" s="11"/>
      <c r="O1996" s="11"/>
      <c r="P1996" s="11"/>
      <c r="Q1996" s="11"/>
      <c r="R1996" s="11"/>
      <c r="EZ1996" s="4"/>
      <c r="FA1996" s="4"/>
      <c r="FB1996" s="4"/>
      <c r="FC1996" s="4"/>
      <c r="FD1996" s="4"/>
      <c r="FE1996" s="4"/>
      <c r="FF1996" s="4"/>
      <c r="FG1996" s="4"/>
      <c r="FH1996" s="4"/>
      <c r="FI1996" s="4"/>
      <c r="FJ1996" s="4"/>
      <c r="FK1996" s="4"/>
      <c r="FL1996" s="4"/>
      <c r="FM1996" s="4"/>
      <c r="FN1996" s="4"/>
      <c r="FO1996" s="4"/>
      <c r="FP1996" s="4"/>
      <c r="FQ1996" s="4"/>
      <c r="FR1996" s="4"/>
      <c r="FS1996" s="4"/>
      <c r="FT1996" s="4"/>
      <c r="FU1996" s="4"/>
      <c r="FV1996" s="4"/>
      <c r="FW1996" s="4"/>
      <c r="FX1996" s="4"/>
      <c r="FY1996" s="4"/>
      <c r="FZ1996" s="4"/>
      <c r="GA1996" s="4"/>
      <c r="GB1996" s="4"/>
      <c r="GC1996" s="4"/>
      <c r="GD1996" s="4"/>
      <c r="GE1996" s="4"/>
    </row>
    <row r="1997" spans="1:187" x14ac:dyDescent="0.2">
      <c r="A1997" s="3"/>
      <c r="B1997" s="3"/>
      <c r="C1997" s="11"/>
      <c r="D1997" s="11"/>
      <c r="E1997" s="11"/>
      <c r="F1997" s="11"/>
      <c r="G1997" s="11"/>
      <c r="H1997" s="11"/>
      <c r="I1997" s="11"/>
      <c r="J1997" s="11"/>
      <c r="K1997" s="11"/>
      <c r="L1997" s="11"/>
      <c r="M1997" s="11"/>
      <c r="N1997" s="11"/>
      <c r="O1997" s="11"/>
      <c r="P1997" s="11"/>
      <c r="Q1997" s="11"/>
      <c r="R1997" s="11"/>
      <c r="EZ1997" s="4"/>
      <c r="FA1997" s="4"/>
      <c r="FB1997" s="4"/>
      <c r="FC1997" s="4"/>
      <c r="FD1997" s="4"/>
      <c r="FE1997" s="4"/>
      <c r="FF1997" s="4"/>
      <c r="FG1997" s="4"/>
      <c r="FH1997" s="4"/>
      <c r="FI1997" s="4"/>
      <c r="FJ1997" s="4"/>
      <c r="FK1997" s="4"/>
      <c r="FL1997" s="4"/>
      <c r="FM1997" s="4"/>
      <c r="FN1997" s="4"/>
      <c r="FO1997" s="4"/>
      <c r="FP1997" s="4"/>
      <c r="FQ1997" s="4"/>
      <c r="FR1997" s="4"/>
      <c r="FS1997" s="4"/>
      <c r="FT1997" s="4"/>
      <c r="FU1997" s="4"/>
      <c r="FV1997" s="4"/>
      <c r="FW1997" s="4"/>
      <c r="FX1997" s="4"/>
      <c r="FY1997" s="4"/>
      <c r="FZ1997" s="4"/>
      <c r="GA1997" s="4"/>
      <c r="GB1997" s="4"/>
      <c r="GC1997" s="4"/>
      <c r="GD1997" s="4"/>
      <c r="GE1997" s="4"/>
    </row>
    <row r="1998" spans="1:187" x14ac:dyDescent="0.2">
      <c r="A1998" s="3"/>
      <c r="B1998" s="3"/>
      <c r="C1998" s="11"/>
      <c r="D1998" s="11"/>
      <c r="E1998" s="11"/>
      <c r="F1998" s="11"/>
      <c r="G1998" s="11"/>
      <c r="H1998" s="11"/>
      <c r="I1998" s="11"/>
      <c r="J1998" s="11"/>
      <c r="K1998" s="11"/>
      <c r="L1998" s="11"/>
      <c r="M1998" s="11"/>
      <c r="N1998" s="11"/>
      <c r="O1998" s="11"/>
      <c r="P1998" s="11"/>
      <c r="Q1998" s="11"/>
      <c r="R1998" s="11"/>
      <c r="EZ1998" s="13"/>
      <c r="FA1998" s="13"/>
      <c r="FB1998" s="13"/>
      <c r="FC1998" s="13"/>
      <c r="FD1998" s="13"/>
      <c r="FE1998" s="13"/>
      <c r="FF1998" s="13"/>
      <c r="FG1998" s="13"/>
      <c r="FH1998" s="13"/>
      <c r="FI1998" s="13"/>
      <c r="FJ1998" s="13"/>
      <c r="FK1998" s="13"/>
      <c r="FL1998" s="13"/>
      <c r="FM1998" s="13"/>
      <c r="FN1998" s="13"/>
      <c r="FO1998" s="13"/>
      <c r="FP1998" s="13"/>
      <c r="FQ1998" s="13"/>
      <c r="FR1998" s="13"/>
      <c r="FS1998" s="13"/>
      <c r="FT1998" s="13"/>
      <c r="FU1998" s="13"/>
      <c r="FV1998" s="13"/>
      <c r="FW1998" s="13"/>
      <c r="FX1998" s="13"/>
      <c r="FY1998" s="13"/>
      <c r="FZ1998" s="13"/>
      <c r="GA1998" s="13"/>
      <c r="GB1998" s="13"/>
      <c r="GC1998" s="13"/>
      <c r="GD1998" s="13"/>
      <c r="GE1998" s="13"/>
    </row>
    <row r="1999" spans="1:187" x14ac:dyDescent="0.2">
      <c r="A1999" s="3"/>
      <c r="B1999" s="3"/>
      <c r="C1999" s="11"/>
      <c r="D1999" s="11"/>
      <c r="E1999" s="11"/>
      <c r="F1999" s="11"/>
      <c r="G1999" s="11"/>
      <c r="H1999" s="11"/>
      <c r="I1999" s="11"/>
      <c r="J1999" s="11"/>
      <c r="K1999" s="11"/>
      <c r="L1999" s="11"/>
      <c r="M1999" s="11"/>
      <c r="N1999" s="11"/>
      <c r="O1999" s="11"/>
      <c r="P1999" s="11"/>
      <c r="Q1999" s="11"/>
      <c r="R1999" s="11"/>
      <c r="EZ1999" s="14"/>
      <c r="FA1999" s="14"/>
      <c r="FB1999" s="14"/>
      <c r="FC1999" s="14"/>
      <c r="FD1999" s="14"/>
      <c r="FE1999" s="14"/>
      <c r="FF1999" s="14"/>
      <c r="FG1999" s="14"/>
      <c r="FH1999" s="14"/>
      <c r="FI1999" s="14"/>
      <c r="FJ1999" s="14"/>
      <c r="FK1999" s="14"/>
      <c r="FL1999" s="14"/>
      <c r="FM1999" s="14"/>
      <c r="FN1999" s="14"/>
      <c r="FO1999" s="14"/>
      <c r="FP1999" s="14"/>
      <c r="FQ1999" s="14"/>
      <c r="FR1999" s="14"/>
      <c r="FS1999" s="14"/>
      <c r="FT1999" s="14"/>
      <c r="FU1999" s="14"/>
      <c r="FV1999" s="14"/>
      <c r="FW1999" s="14"/>
      <c r="FX1999" s="14"/>
      <c r="FY1999" s="14"/>
      <c r="FZ1999" s="14"/>
      <c r="GA1999" s="14"/>
      <c r="GB1999" s="14"/>
      <c r="GC1999" s="14"/>
      <c r="GD1999" s="14"/>
      <c r="GE1999" s="14"/>
    </row>
    <row r="2000" spans="1:187" x14ac:dyDescent="0.2">
      <c r="A2000" s="3"/>
      <c r="B2000" s="3"/>
      <c r="C2000" s="11"/>
      <c r="D2000" s="11"/>
      <c r="E2000" s="11"/>
      <c r="F2000" s="11"/>
      <c r="G2000" s="11"/>
      <c r="H2000" s="11"/>
      <c r="I2000" s="11"/>
      <c r="J2000" s="11"/>
      <c r="K2000" s="11"/>
      <c r="L2000" s="11"/>
      <c r="M2000" s="11"/>
      <c r="N2000" s="11"/>
      <c r="O2000" s="11"/>
      <c r="P2000" s="11"/>
      <c r="Q2000" s="11"/>
      <c r="R2000" s="11"/>
      <c r="EZ2000" s="4"/>
      <c r="FA2000" s="4"/>
      <c r="FB2000" s="4"/>
      <c r="FC2000" s="4"/>
      <c r="FD2000" s="4"/>
      <c r="FE2000" s="4"/>
      <c r="FF2000" s="4"/>
      <c r="FG2000" s="4"/>
      <c r="FH2000" s="4"/>
      <c r="FI2000" s="4"/>
      <c r="FJ2000" s="4"/>
      <c r="FK2000" s="4"/>
      <c r="FL2000" s="4"/>
      <c r="FM2000" s="4"/>
      <c r="FN2000" s="4"/>
      <c r="FO2000" s="4"/>
      <c r="FP2000" s="4"/>
      <c r="FQ2000" s="4"/>
      <c r="FR2000" s="4"/>
      <c r="FS2000" s="4"/>
      <c r="FT2000" s="4"/>
      <c r="FU2000" s="4"/>
      <c r="FV2000" s="4"/>
      <c r="FW2000" s="4"/>
      <c r="FX2000" s="4"/>
      <c r="FY2000" s="4"/>
      <c r="FZ2000" s="4"/>
      <c r="GA2000" s="4"/>
      <c r="GB2000" s="4"/>
      <c r="GC2000" s="4"/>
      <c r="GD2000" s="4"/>
      <c r="GE2000" s="4"/>
    </row>
    <row r="2001" spans="1:187" x14ac:dyDescent="0.2">
      <c r="A2001" s="3"/>
      <c r="B2001" s="3"/>
      <c r="C2001" s="11"/>
      <c r="D2001" s="11"/>
      <c r="E2001" s="11"/>
      <c r="F2001" s="11"/>
      <c r="G2001" s="11"/>
      <c r="H2001" s="11"/>
      <c r="I2001" s="11"/>
      <c r="J2001" s="11"/>
      <c r="K2001" s="11"/>
      <c r="L2001" s="11"/>
      <c r="M2001" s="11"/>
      <c r="N2001" s="11"/>
      <c r="O2001" s="11"/>
      <c r="P2001" s="11"/>
      <c r="Q2001" s="11"/>
      <c r="R2001" s="11"/>
      <c r="EZ2001" s="4"/>
      <c r="FA2001" s="4"/>
      <c r="FB2001" s="4"/>
      <c r="FC2001" s="4"/>
      <c r="FD2001" s="4"/>
      <c r="FE2001" s="4"/>
      <c r="FF2001" s="4"/>
      <c r="FG2001" s="4"/>
      <c r="FH2001" s="4"/>
      <c r="FI2001" s="4"/>
      <c r="FJ2001" s="4"/>
      <c r="FK2001" s="4"/>
      <c r="FL2001" s="4"/>
      <c r="FM2001" s="4"/>
      <c r="FN2001" s="4"/>
      <c r="FO2001" s="4"/>
      <c r="FP2001" s="4"/>
      <c r="FQ2001" s="4"/>
      <c r="FR2001" s="4"/>
      <c r="FS2001" s="4"/>
      <c r="FT2001" s="4"/>
      <c r="FU2001" s="4"/>
      <c r="FV2001" s="4"/>
      <c r="FW2001" s="4"/>
      <c r="FX2001" s="4"/>
      <c r="FY2001" s="4"/>
      <c r="FZ2001" s="4"/>
      <c r="GA2001" s="4"/>
      <c r="GB2001" s="4"/>
      <c r="GC2001" s="4"/>
      <c r="GD2001" s="4"/>
      <c r="GE2001" s="4"/>
    </row>
    <row r="2002" spans="1:187" x14ac:dyDescent="0.2">
      <c r="A2002" s="3"/>
      <c r="B2002" s="3"/>
      <c r="C2002" s="11"/>
      <c r="D2002" s="11"/>
      <c r="E2002" s="11"/>
      <c r="F2002" s="11"/>
      <c r="G2002" s="11"/>
      <c r="H2002" s="11"/>
      <c r="I2002" s="11"/>
      <c r="J2002" s="11"/>
      <c r="K2002" s="11"/>
      <c r="L2002" s="11"/>
      <c r="M2002" s="11"/>
      <c r="N2002" s="11"/>
      <c r="O2002" s="11"/>
      <c r="P2002" s="11"/>
      <c r="Q2002" s="11"/>
      <c r="R2002" s="11"/>
      <c r="EZ2002" s="13"/>
      <c r="FA2002" s="13"/>
      <c r="FB2002" s="13"/>
      <c r="FC2002" s="13"/>
      <c r="FD2002" s="13"/>
      <c r="FE2002" s="13"/>
      <c r="FF2002" s="13"/>
      <c r="FG2002" s="13"/>
      <c r="FH2002" s="13"/>
      <c r="FI2002" s="13"/>
      <c r="FJ2002" s="13"/>
      <c r="FK2002" s="13"/>
      <c r="FL2002" s="13"/>
      <c r="FM2002" s="13"/>
      <c r="FN2002" s="13"/>
      <c r="FO2002" s="13"/>
      <c r="FP2002" s="13"/>
      <c r="FQ2002" s="13"/>
      <c r="FR2002" s="13"/>
      <c r="FS2002" s="13"/>
      <c r="FT2002" s="13"/>
      <c r="FU2002" s="13"/>
      <c r="FV2002" s="13"/>
      <c r="FW2002" s="13"/>
      <c r="FX2002" s="13"/>
      <c r="FY2002" s="13"/>
      <c r="FZ2002" s="13"/>
      <c r="GA2002" s="13"/>
      <c r="GB2002" s="13"/>
      <c r="GC2002" s="13"/>
      <c r="GD2002" s="13"/>
      <c r="GE2002" s="13"/>
    </row>
    <row r="2003" spans="1:187" x14ac:dyDescent="0.2">
      <c r="A2003" s="3"/>
      <c r="B2003" s="3"/>
      <c r="C2003" s="11"/>
      <c r="D2003" s="11"/>
      <c r="E2003" s="11"/>
      <c r="F2003" s="11"/>
      <c r="G2003" s="11"/>
      <c r="H2003" s="11"/>
      <c r="I2003" s="11"/>
      <c r="J2003" s="11"/>
      <c r="K2003" s="11"/>
      <c r="L2003" s="11"/>
      <c r="M2003" s="11"/>
      <c r="N2003" s="11"/>
      <c r="O2003" s="11"/>
      <c r="P2003" s="11"/>
      <c r="Q2003" s="11"/>
      <c r="R2003" s="11"/>
      <c r="EZ2003" s="14"/>
      <c r="FA2003" s="14"/>
      <c r="FB2003" s="14"/>
      <c r="FC2003" s="14"/>
      <c r="FD2003" s="14"/>
      <c r="FE2003" s="14"/>
      <c r="FF2003" s="14"/>
      <c r="FG2003" s="14"/>
      <c r="FH2003" s="14"/>
      <c r="FI2003" s="14"/>
      <c r="FJ2003" s="14"/>
      <c r="FK2003" s="14"/>
      <c r="FL2003" s="14"/>
      <c r="FM2003" s="14"/>
      <c r="FN2003" s="14"/>
      <c r="FO2003" s="14"/>
      <c r="FP2003" s="14"/>
      <c r="FQ2003" s="14"/>
      <c r="FR2003" s="14"/>
      <c r="FS2003" s="14"/>
      <c r="FT2003" s="14"/>
      <c r="FU2003" s="14"/>
      <c r="FV2003" s="14"/>
      <c r="FW2003" s="14"/>
      <c r="FX2003" s="14"/>
      <c r="FY2003" s="14"/>
      <c r="FZ2003" s="14"/>
      <c r="GA2003" s="14"/>
      <c r="GB2003" s="14"/>
      <c r="GC2003" s="14"/>
      <c r="GD2003" s="14"/>
      <c r="GE2003" s="14"/>
    </row>
    <row r="2004" spans="1:187" x14ac:dyDescent="0.2">
      <c r="A2004" s="3"/>
      <c r="B2004" s="3"/>
      <c r="C2004" s="11"/>
      <c r="D2004" s="11"/>
      <c r="E2004" s="11"/>
      <c r="F2004" s="11"/>
      <c r="G2004" s="11"/>
      <c r="H2004" s="11"/>
      <c r="I2004" s="11"/>
      <c r="J2004" s="11"/>
      <c r="K2004" s="11"/>
      <c r="L2004" s="11"/>
      <c r="M2004" s="11"/>
      <c r="N2004" s="11"/>
      <c r="O2004" s="11"/>
      <c r="P2004" s="11"/>
      <c r="Q2004" s="11"/>
      <c r="R2004" s="11"/>
      <c r="EZ2004" s="4"/>
      <c r="FA2004" s="4"/>
      <c r="FB2004" s="4"/>
      <c r="FC2004" s="4"/>
      <c r="FD2004" s="4"/>
      <c r="FE2004" s="4"/>
      <c r="FF2004" s="4"/>
      <c r="FG2004" s="4"/>
      <c r="FH2004" s="4"/>
      <c r="FI2004" s="4"/>
      <c r="FJ2004" s="4"/>
      <c r="FK2004" s="4"/>
      <c r="FL2004" s="4"/>
      <c r="FM2004" s="4"/>
      <c r="FN2004" s="4"/>
      <c r="FO2004" s="4"/>
      <c r="FP2004" s="4"/>
      <c r="FQ2004" s="4"/>
      <c r="FR2004" s="4"/>
      <c r="FS2004" s="4"/>
      <c r="FT2004" s="4"/>
      <c r="FU2004" s="4"/>
      <c r="FV2004" s="4"/>
      <c r="FW2004" s="4"/>
      <c r="FX2004" s="4"/>
      <c r="FY2004" s="4"/>
      <c r="FZ2004" s="4"/>
      <c r="GA2004" s="4"/>
      <c r="GB2004" s="4"/>
      <c r="GC2004" s="4"/>
      <c r="GD2004" s="4"/>
      <c r="GE2004" s="4"/>
    </row>
    <row r="2005" spans="1:187" x14ac:dyDescent="0.2">
      <c r="A2005" s="3"/>
      <c r="B2005" s="3"/>
      <c r="C2005" s="11"/>
      <c r="D2005" s="11"/>
      <c r="E2005" s="11"/>
      <c r="F2005" s="11"/>
      <c r="G2005" s="11"/>
      <c r="H2005" s="11"/>
      <c r="I2005" s="11"/>
      <c r="J2005" s="11"/>
      <c r="K2005" s="11"/>
      <c r="L2005" s="11"/>
      <c r="M2005" s="11"/>
      <c r="N2005" s="11"/>
      <c r="O2005" s="11"/>
      <c r="P2005" s="11"/>
      <c r="Q2005" s="11"/>
      <c r="R2005" s="11"/>
      <c r="EZ2005" s="4"/>
      <c r="FA2005" s="4"/>
      <c r="FB2005" s="4"/>
      <c r="FC2005" s="4"/>
      <c r="FD2005" s="4"/>
      <c r="FE2005" s="4"/>
      <c r="FF2005" s="4"/>
      <c r="FG2005" s="4"/>
      <c r="FH2005" s="4"/>
      <c r="FI2005" s="4"/>
      <c r="FJ2005" s="4"/>
      <c r="FK2005" s="4"/>
      <c r="FL2005" s="4"/>
      <c r="FM2005" s="4"/>
      <c r="FN2005" s="4"/>
      <c r="FO2005" s="4"/>
      <c r="FP2005" s="4"/>
      <c r="FQ2005" s="4"/>
      <c r="FR2005" s="4"/>
      <c r="FS2005" s="4"/>
      <c r="FT2005" s="4"/>
      <c r="FU2005" s="4"/>
      <c r="FV2005" s="4"/>
      <c r="FW2005" s="4"/>
      <c r="FX2005" s="4"/>
      <c r="FY2005" s="4"/>
      <c r="FZ2005" s="4"/>
      <c r="GA2005" s="4"/>
      <c r="GB2005" s="4"/>
      <c r="GC2005" s="4"/>
      <c r="GD2005" s="4"/>
      <c r="GE2005" s="4"/>
    </row>
    <row r="2006" spans="1:187" x14ac:dyDescent="0.2">
      <c r="A2006" s="3"/>
      <c r="B2006" s="3"/>
      <c r="C2006" s="11"/>
      <c r="D2006" s="11"/>
      <c r="E2006" s="11"/>
      <c r="F2006" s="11"/>
      <c r="G2006" s="11"/>
      <c r="H2006" s="11"/>
      <c r="I2006" s="11"/>
      <c r="J2006" s="11"/>
      <c r="K2006" s="11"/>
      <c r="L2006" s="11"/>
      <c r="M2006" s="11"/>
      <c r="N2006" s="11"/>
      <c r="O2006" s="11"/>
      <c r="P2006" s="11"/>
      <c r="Q2006" s="11"/>
      <c r="R2006" s="11"/>
      <c r="EZ2006" s="13"/>
      <c r="FA2006" s="13"/>
      <c r="FB2006" s="13"/>
      <c r="FC2006" s="13"/>
      <c r="FD2006" s="13"/>
      <c r="FE2006" s="13"/>
      <c r="FF2006" s="13"/>
      <c r="FG2006" s="13"/>
      <c r="FH2006" s="13"/>
      <c r="FI2006" s="13"/>
      <c r="FJ2006" s="13"/>
      <c r="FK2006" s="13"/>
      <c r="FL2006" s="13"/>
      <c r="FM2006" s="13"/>
      <c r="FN2006" s="13"/>
      <c r="FO2006" s="13"/>
      <c r="FP2006" s="13"/>
      <c r="FQ2006" s="13"/>
      <c r="FR2006" s="13"/>
      <c r="FS2006" s="13"/>
      <c r="FT2006" s="13"/>
      <c r="FU2006" s="13"/>
      <c r="FV2006" s="13"/>
      <c r="FW2006" s="13"/>
      <c r="FX2006" s="13"/>
      <c r="FY2006" s="13"/>
      <c r="FZ2006" s="13"/>
      <c r="GA2006" s="13"/>
      <c r="GB2006" s="13"/>
      <c r="GC2006" s="13"/>
      <c r="GD2006" s="13"/>
      <c r="GE2006" s="13"/>
    </row>
    <row r="2007" spans="1:187" x14ac:dyDescent="0.2">
      <c r="A2007" s="3"/>
      <c r="B2007" s="3"/>
      <c r="C2007" s="11"/>
      <c r="D2007" s="11"/>
      <c r="E2007" s="11"/>
      <c r="F2007" s="11"/>
      <c r="G2007" s="11"/>
      <c r="H2007" s="11"/>
      <c r="I2007" s="11"/>
      <c r="J2007" s="11"/>
      <c r="K2007" s="11"/>
      <c r="L2007" s="11"/>
      <c r="M2007" s="11"/>
      <c r="N2007" s="11"/>
      <c r="O2007" s="11"/>
      <c r="P2007" s="11"/>
      <c r="Q2007" s="11"/>
      <c r="R2007" s="11"/>
      <c r="EZ2007" s="14"/>
      <c r="FA2007" s="14"/>
      <c r="FB2007" s="14"/>
      <c r="FC2007" s="14"/>
      <c r="FD2007" s="14"/>
      <c r="FE2007" s="14"/>
      <c r="FF2007" s="14"/>
      <c r="FG2007" s="14"/>
      <c r="FH2007" s="14"/>
      <c r="FI2007" s="14"/>
      <c r="FJ2007" s="14"/>
      <c r="FK2007" s="14"/>
      <c r="FL2007" s="14"/>
      <c r="FM2007" s="14"/>
      <c r="FN2007" s="14"/>
      <c r="FO2007" s="14"/>
      <c r="FP2007" s="14"/>
      <c r="FQ2007" s="14"/>
      <c r="FR2007" s="14"/>
      <c r="FS2007" s="14"/>
      <c r="FT2007" s="14"/>
      <c r="FU2007" s="14"/>
      <c r="FV2007" s="14"/>
      <c r="FW2007" s="14"/>
      <c r="FX2007" s="14"/>
      <c r="FY2007" s="14"/>
      <c r="FZ2007" s="14"/>
      <c r="GA2007" s="14"/>
      <c r="GB2007" s="14"/>
      <c r="GC2007" s="14"/>
      <c r="GD2007" s="14"/>
      <c r="GE2007" s="14"/>
    </row>
    <row r="2008" spans="1:187" x14ac:dyDescent="0.2">
      <c r="A2008" s="3"/>
      <c r="B2008" s="3"/>
      <c r="C2008" s="11"/>
      <c r="D2008" s="11"/>
      <c r="E2008" s="11"/>
      <c r="F2008" s="11"/>
      <c r="G2008" s="11"/>
      <c r="H2008" s="11"/>
      <c r="I2008" s="11"/>
      <c r="J2008" s="11"/>
      <c r="K2008" s="11"/>
      <c r="L2008" s="11"/>
      <c r="M2008" s="11"/>
      <c r="N2008" s="11"/>
      <c r="O2008" s="11"/>
      <c r="P2008" s="11"/>
      <c r="Q2008" s="11"/>
      <c r="R2008" s="11"/>
      <c r="EZ2008" s="4"/>
      <c r="FA2008" s="4"/>
      <c r="FB2008" s="4"/>
      <c r="FC2008" s="4"/>
      <c r="FD2008" s="4"/>
      <c r="FE2008" s="4"/>
      <c r="FF2008" s="4"/>
      <c r="FG2008" s="4"/>
      <c r="FH2008" s="4"/>
      <c r="FI2008" s="4"/>
      <c r="FJ2008" s="4"/>
      <c r="FK2008" s="4"/>
      <c r="FL2008" s="4"/>
      <c r="FM2008" s="4"/>
      <c r="FN2008" s="4"/>
      <c r="FO2008" s="4"/>
      <c r="FP2008" s="4"/>
      <c r="FQ2008" s="4"/>
      <c r="FR2008" s="4"/>
      <c r="FS2008" s="4"/>
      <c r="FT2008" s="4"/>
      <c r="FU2008" s="4"/>
      <c r="FV2008" s="4"/>
      <c r="FW2008" s="4"/>
      <c r="FX2008" s="4"/>
      <c r="FY2008" s="4"/>
      <c r="FZ2008" s="4"/>
      <c r="GA2008" s="4"/>
      <c r="GB2008" s="4"/>
      <c r="GC2008" s="4"/>
      <c r="GD2008" s="4"/>
      <c r="GE2008" s="4"/>
    </row>
    <row r="2009" spans="1:187" x14ac:dyDescent="0.2">
      <c r="A2009" s="3"/>
      <c r="B2009" s="3"/>
      <c r="C2009" s="11"/>
      <c r="D2009" s="11"/>
      <c r="E2009" s="11"/>
      <c r="F2009" s="11"/>
      <c r="G2009" s="11"/>
      <c r="H2009" s="11"/>
      <c r="I2009" s="11"/>
      <c r="J2009" s="11"/>
      <c r="K2009" s="11"/>
      <c r="L2009" s="11"/>
      <c r="M2009" s="11"/>
      <c r="N2009" s="11"/>
      <c r="O2009" s="11"/>
      <c r="P2009" s="11"/>
      <c r="Q2009" s="11"/>
      <c r="R2009" s="11"/>
      <c r="EZ2009" s="4"/>
      <c r="FA2009" s="4"/>
      <c r="FB2009" s="4"/>
      <c r="FC2009" s="4"/>
      <c r="FD2009" s="4"/>
      <c r="FE2009" s="4"/>
      <c r="FF2009" s="4"/>
      <c r="FG2009" s="4"/>
      <c r="FH2009" s="4"/>
      <c r="FI2009" s="4"/>
      <c r="FJ2009" s="4"/>
      <c r="FK2009" s="4"/>
      <c r="FL2009" s="4"/>
      <c r="FM2009" s="4"/>
      <c r="FN2009" s="4"/>
      <c r="FO2009" s="4"/>
      <c r="FP2009" s="4"/>
      <c r="FQ2009" s="4"/>
      <c r="FR2009" s="4"/>
      <c r="FS2009" s="4"/>
      <c r="FT2009" s="4"/>
      <c r="FU2009" s="4"/>
      <c r="FV2009" s="4"/>
      <c r="FW2009" s="4"/>
      <c r="FX2009" s="4"/>
      <c r="FY2009" s="4"/>
      <c r="FZ2009" s="4"/>
      <c r="GA2009" s="4"/>
      <c r="GB2009" s="4"/>
      <c r="GC2009" s="4"/>
      <c r="GD2009" s="4"/>
      <c r="GE2009" s="4"/>
    </row>
    <row r="2010" spans="1:187" x14ac:dyDescent="0.2">
      <c r="A2010" s="3"/>
      <c r="B2010" s="3"/>
      <c r="C2010" s="11"/>
      <c r="D2010" s="11"/>
      <c r="E2010" s="11"/>
      <c r="F2010" s="11"/>
      <c r="G2010" s="11"/>
      <c r="H2010" s="11"/>
      <c r="I2010" s="11"/>
      <c r="J2010" s="11"/>
      <c r="K2010" s="11"/>
      <c r="L2010" s="11"/>
      <c r="M2010" s="11"/>
      <c r="N2010" s="11"/>
      <c r="O2010" s="11"/>
      <c r="P2010" s="11"/>
      <c r="Q2010" s="11"/>
      <c r="R2010" s="11"/>
      <c r="EZ2010" s="13"/>
      <c r="FA2010" s="13"/>
      <c r="FB2010" s="13"/>
      <c r="FC2010" s="13"/>
      <c r="FD2010" s="13"/>
      <c r="FE2010" s="13"/>
      <c r="FF2010" s="13"/>
      <c r="FG2010" s="13"/>
      <c r="FH2010" s="13"/>
      <c r="FI2010" s="13"/>
      <c r="FJ2010" s="13"/>
      <c r="FK2010" s="13"/>
      <c r="FL2010" s="13"/>
      <c r="FM2010" s="13"/>
      <c r="FN2010" s="13"/>
      <c r="FO2010" s="13"/>
      <c r="FP2010" s="13"/>
      <c r="FQ2010" s="13"/>
      <c r="FR2010" s="13"/>
      <c r="FS2010" s="13"/>
      <c r="FT2010" s="13"/>
      <c r="FU2010" s="13"/>
      <c r="FV2010" s="13"/>
      <c r="FW2010" s="13"/>
      <c r="FX2010" s="13"/>
      <c r="FY2010" s="13"/>
      <c r="FZ2010" s="13"/>
      <c r="GA2010" s="13"/>
      <c r="GB2010" s="13"/>
      <c r="GC2010" s="13"/>
      <c r="GD2010" s="13"/>
      <c r="GE2010" s="13"/>
    </row>
    <row r="2011" spans="1:187" x14ac:dyDescent="0.2">
      <c r="A2011" s="3"/>
      <c r="B2011" s="3"/>
      <c r="C2011" s="11"/>
      <c r="D2011" s="11"/>
      <c r="E2011" s="11"/>
      <c r="F2011" s="11"/>
      <c r="G2011" s="11"/>
      <c r="H2011" s="11"/>
      <c r="I2011" s="11"/>
      <c r="J2011" s="11"/>
      <c r="K2011" s="11"/>
      <c r="L2011" s="11"/>
      <c r="M2011" s="11"/>
      <c r="N2011" s="11"/>
      <c r="O2011" s="11"/>
      <c r="P2011" s="11"/>
      <c r="Q2011" s="11"/>
      <c r="R2011" s="11"/>
      <c r="EZ2011" s="14"/>
      <c r="FA2011" s="14"/>
      <c r="FB2011" s="14"/>
      <c r="FC2011" s="14"/>
      <c r="FD2011" s="14"/>
      <c r="FE2011" s="14"/>
      <c r="FF2011" s="14"/>
      <c r="FG2011" s="14"/>
      <c r="FH2011" s="14"/>
      <c r="FI2011" s="14"/>
      <c r="FJ2011" s="14"/>
      <c r="FK2011" s="14"/>
      <c r="FL2011" s="14"/>
      <c r="FM2011" s="14"/>
      <c r="FN2011" s="14"/>
      <c r="FO2011" s="14"/>
      <c r="FP2011" s="14"/>
      <c r="FQ2011" s="14"/>
      <c r="FR2011" s="14"/>
      <c r="FS2011" s="14"/>
      <c r="FT2011" s="14"/>
      <c r="FU2011" s="14"/>
      <c r="FV2011" s="14"/>
      <c r="FW2011" s="14"/>
      <c r="FX2011" s="14"/>
      <c r="FY2011" s="14"/>
      <c r="FZ2011" s="14"/>
      <c r="GA2011" s="14"/>
      <c r="GB2011" s="14"/>
      <c r="GC2011" s="14"/>
      <c r="GD2011" s="14"/>
      <c r="GE2011" s="14"/>
    </row>
    <row r="2012" spans="1:187" x14ac:dyDescent="0.2">
      <c r="A2012" s="3"/>
      <c r="B2012" s="3"/>
      <c r="C2012" s="11"/>
      <c r="D2012" s="11"/>
      <c r="E2012" s="11"/>
      <c r="F2012" s="11"/>
      <c r="G2012" s="11"/>
      <c r="H2012" s="11"/>
      <c r="I2012" s="11"/>
      <c r="J2012" s="11"/>
      <c r="K2012" s="11"/>
      <c r="L2012" s="11"/>
      <c r="M2012" s="11"/>
      <c r="N2012" s="11"/>
      <c r="O2012" s="11"/>
      <c r="P2012" s="11"/>
      <c r="Q2012" s="11"/>
      <c r="R2012" s="11"/>
      <c r="EZ2012" s="4"/>
      <c r="FA2012" s="4"/>
      <c r="FB2012" s="4"/>
      <c r="FC2012" s="4"/>
      <c r="FD2012" s="4"/>
      <c r="FE2012" s="4"/>
      <c r="FF2012" s="4"/>
      <c r="FG2012" s="4"/>
      <c r="FH2012" s="4"/>
      <c r="FI2012" s="4"/>
      <c r="FJ2012" s="4"/>
      <c r="FK2012" s="4"/>
      <c r="FL2012" s="4"/>
      <c r="FM2012" s="4"/>
      <c r="FN2012" s="4"/>
      <c r="FO2012" s="4"/>
      <c r="FP2012" s="4"/>
      <c r="FQ2012" s="4"/>
      <c r="FR2012" s="4"/>
      <c r="FS2012" s="4"/>
      <c r="FT2012" s="4"/>
      <c r="FU2012" s="4"/>
      <c r="FV2012" s="4"/>
      <c r="FW2012" s="4"/>
      <c r="FX2012" s="4"/>
      <c r="FY2012" s="4"/>
      <c r="FZ2012" s="4"/>
      <c r="GA2012" s="4"/>
      <c r="GB2012" s="4"/>
      <c r="GC2012" s="4"/>
      <c r="GD2012" s="4"/>
      <c r="GE2012" s="4"/>
    </row>
    <row r="2013" spans="1:187" x14ac:dyDescent="0.2">
      <c r="A2013" s="3"/>
      <c r="B2013" s="3"/>
      <c r="C2013" s="11"/>
      <c r="D2013" s="11"/>
      <c r="E2013" s="11"/>
      <c r="F2013" s="11"/>
      <c r="G2013" s="11"/>
      <c r="H2013" s="11"/>
      <c r="I2013" s="11"/>
      <c r="J2013" s="11"/>
      <c r="K2013" s="11"/>
      <c r="L2013" s="11"/>
      <c r="M2013" s="11"/>
      <c r="N2013" s="11"/>
      <c r="O2013" s="11"/>
      <c r="P2013" s="11"/>
      <c r="Q2013" s="11"/>
      <c r="R2013" s="11"/>
      <c r="EZ2013" s="4"/>
      <c r="FA2013" s="4"/>
      <c r="FB2013" s="4"/>
      <c r="FC2013" s="4"/>
      <c r="FD2013" s="4"/>
      <c r="FE2013" s="4"/>
      <c r="FF2013" s="4"/>
      <c r="FG2013" s="4"/>
      <c r="FH2013" s="4"/>
      <c r="FI2013" s="4"/>
      <c r="FJ2013" s="4"/>
      <c r="FK2013" s="4"/>
      <c r="FL2013" s="4"/>
      <c r="FM2013" s="4"/>
      <c r="FN2013" s="4"/>
      <c r="FO2013" s="4"/>
      <c r="FP2013" s="4"/>
      <c r="FQ2013" s="4"/>
      <c r="FR2013" s="4"/>
      <c r="FS2013" s="4"/>
      <c r="FT2013" s="4"/>
      <c r="FU2013" s="4"/>
      <c r="FV2013" s="4"/>
      <c r="FW2013" s="4"/>
      <c r="FX2013" s="4"/>
      <c r="FY2013" s="4"/>
      <c r="FZ2013" s="4"/>
      <c r="GA2013" s="4"/>
      <c r="GB2013" s="4"/>
      <c r="GC2013" s="4"/>
      <c r="GD2013" s="4"/>
      <c r="GE2013" s="4"/>
    </row>
    <row r="2014" spans="1:187" x14ac:dyDescent="0.2">
      <c r="A2014" s="3"/>
      <c r="B2014" s="3"/>
      <c r="C2014" s="11"/>
      <c r="D2014" s="11"/>
      <c r="E2014" s="11"/>
      <c r="F2014" s="11"/>
      <c r="G2014" s="11"/>
      <c r="H2014" s="11"/>
      <c r="I2014" s="11"/>
      <c r="J2014" s="11"/>
      <c r="K2014" s="11"/>
      <c r="L2014" s="11"/>
      <c r="M2014" s="11"/>
      <c r="N2014" s="11"/>
      <c r="O2014" s="11"/>
      <c r="P2014" s="11"/>
      <c r="Q2014" s="11"/>
      <c r="R2014" s="11"/>
      <c r="EZ2014" s="13"/>
      <c r="FA2014" s="13"/>
      <c r="FB2014" s="13"/>
      <c r="FC2014" s="13"/>
      <c r="FD2014" s="13"/>
      <c r="FE2014" s="13"/>
      <c r="FF2014" s="13"/>
      <c r="FG2014" s="13"/>
      <c r="FH2014" s="13"/>
      <c r="FI2014" s="13"/>
      <c r="FJ2014" s="13"/>
      <c r="FK2014" s="13"/>
      <c r="FL2014" s="13"/>
      <c r="FM2014" s="13"/>
      <c r="FN2014" s="13"/>
      <c r="FO2014" s="13"/>
      <c r="FP2014" s="13"/>
      <c r="FQ2014" s="13"/>
      <c r="FR2014" s="13"/>
      <c r="FS2014" s="13"/>
      <c r="FT2014" s="13"/>
      <c r="FU2014" s="13"/>
      <c r="FV2014" s="13"/>
      <c r="FW2014" s="13"/>
      <c r="FX2014" s="13"/>
      <c r="FY2014" s="13"/>
      <c r="FZ2014" s="13"/>
      <c r="GA2014" s="13"/>
      <c r="GB2014" s="13"/>
      <c r="GC2014" s="13"/>
      <c r="GD2014" s="13"/>
      <c r="GE2014" s="13"/>
    </row>
    <row r="2015" spans="1:187" x14ac:dyDescent="0.2">
      <c r="A2015" s="3"/>
      <c r="B2015" s="3"/>
      <c r="C2015" s="11"/>
      <c r="D2015" s="11"/>
      <c r="E2015" s="11"/>
      <c r="F2015" s="11"/>
      <c r="G2015" s="11"/>
      <c r="H2015" s="11"/>
      <c r="I2015" s="11"/>
      <c r="J2015" s="11"/>
      <c r="K2015" s="11"/>
      <c r="L2015" s="11"/>
      <c r="M2015" s="11"/>
      <c r="N2015" s="11"/>
      <c r="O2015" s="11"/>
      <c r="P2015" s="11"/>
      <c r="Q2015" s="11"/>
      <c r="R2015" s="11"/>
      <c r="EZ2015" s="14"/>
      <c r="FA2015" s="14"/>
      <c r="FB2015" s="14"/>
      <c r="FC2015" s="14"/>
      <c r="FD2015" s="14"/>
      <c r="FE2015" s="14"/>
      <c r="FF2015" s="14"/>
      <c r="FG2015" s="14"/>
      <c r="FH2015" s="14"/>
      <c r="FI2015" s="14"/>
      <c r="FJ2015" s="14"/>
      <c r="FK2015" s="14"/>
      <c r="FL2015" s="14"/>
      <c r="FM2015" s="14"/>
      <c r="FN2015" s="14"/>
      <c r="FO2015" s="14"/>
      <c r="FP2015" s="14"/>
      <c r="FQ2015" s="14"/>
      <c r="FR2015" s="14"/>
      <c r="FS2015" s="14"/>
      <c r="FT2015" s="14"/>
      <c r="FU2015" s="14"/>
      <c r="FV2015" s="14"/>
      <c r="FW2015" s="14"/>
      <c r="FX2015" s="14"/>
      <c r="FY2015" s="14"/>
      <c r="FZ2015" s="14"/>
      <c r="GA2015" s="14"/>
      <c r="GB2015" s="14"/>
      <c r="GC2015" s="14"/>
      <c r="GD2015" s="14"/>
      <c r="GE2015" s="14"/>
    </row>
    <row r="2016" spans="1:187" x14ac:dyDescent="0.2">
      <c r="A2016" s="3"/>
      <c r="B2016" s="3"/>
      <c r="C2016" s="11"/>
      <c r="D2016" s="11"/>
      <c r="E2016" s="11"/>
      <c r="F2016" s="11"/>
      <c r="G2016" s="11"/>
      <c r="H2016" s="11"/>
      <c r="I2016" s="11"/>
      <c r="J2016" s="11"/>
      <c r="K2016" s="11"/>
      <c r="L2016" s="11"/>
      <c r="M2016" s="11"/>
      <c r="N2016" s="11"/>
      <c r="O2016" s="11"/>
      <c r="P2016" s="11"/>
      <c r="Q2016" s="11"/>
      <c r="R2016" s="11"/>
      <c r="EZ2016" s="4"/>
      <c r="FA2016" s="4"/>
      <c r="FB2016" s="4"/>
      <c r="FC2016" s="4"/>
      <c r="FD2016" s="4"/>
      <c r="FE2016" s="4"/>
      <c r="FF2016" s="4"/>
      <c r="FG2016" s="4"/>
      <c r="FH2016" s="4"/>
      <c r="FI2016" s="4"/>
      <c r="FJ2016" s="4"/>
      <c r="FK2016" s="4"/>
      <c r="FL2016" s="4"/>
      <c r="FM2016" s="4"/>
      <c r="FN2016" s="4"/>
      <c r="FO2016" s="4"/>
      <c r="FP2016" s="4"/>
      <c r="FQ2016" s="4"/>
      <c r="FR2016" s="4"/>
      <c r="FS2016" s="4"/>
      <c r="FT2016" s="4"/>
      <c r="FU2016" s="4"/>
      <c r="FV2016" s="4"/>
      <c r="FW2016" s="4"/>
      <c r="FX2016" s="4"/>
      <c r="FY2016" s="4"/>
      <c r="FZ2016" s="4"/>
      <c r="GA2016" s="4"/>
      <c r="GB2016" s="4"/>
      <c r="GC2016" s="4"/>
      <c r="GD2016" s="4"/>
      <c r="GE2016" s="4"/>
    </row>
    <row r="2017" spans="1:187" x14ac:dyDescent="0.2">
      <c r="A2017" s="3"/>
      <c r="B2017" s="3"/>
      <c r="C2017" s="11"/>
      <c r="D2017" s="11"/>
      <c r="E2017" s="11"/>
      <c r="F2017" s="11"/>
      <c r="G2017" s="11"/>
      <c r="H2017" s="11"/>
      <c r="I2017" s="11"/>
      <c r="J2017" s="11"/>
      <c r="K2017" s="11"/>
      <c r="L2017" s="11"/>
      <c r="M2017" s="11"/>
      <c r="N2017" s="11"/>
      <c r="O2017" s="11"/>
      <c r="P2017" s="11"/>
      <c r="Q2017" s="11"/>
      <c r="R2017" s="11"/>
      <c r="EZ2017" s="4"/>
      <c r="FA2017" s="4"/>
      <c r="FB2017" s="4"/>
      <c r="FC2017" s="4"/>
      <c r="FD2017" s="4"/>
      <c r="FE2017" s="4"/>
      <c r="FF2017" s="4"/>
      <c r="FG2017" s="4"/>
      <c r="FH2017" s="4"/>
      <c r="FI2017" s="4"/>
      <c r="FJ2017" s="4"/>
      <c r="FK2017" s="4"/>
      <c r="FL2017" s="4"/>
      <c r="FM2017" s="4"/>
      <c r="FN2017" s="4"/>
      <c r="FO2017" s="4"/>
      <c r="FP2017" s="4"/>
      <c r="FQ2017" s="4"/>
      <c r="FR2017" s="4"/>
      <c r="FS2017" s="4"/>
      <c r="FT2017" s="4"/>
      <c r="FU2017" s="4"/>
      <c r="FV2017" s="4"/>
      <c r="FW2017" s="4"/>
      <c r="FX2017" s="4"/>
      <c r="FY2017" s="4"/>
      <c r="FZ2017" s="4"/>
      <c r="GA2017" s="4"/>
      <c r="GB2017" s="4"/>
      <c r="GC2017" s="4"/>
      <c r="GD2017" s="4"/>
      <c r="GE2017" s="4"/>
    </row>
    <row r="2018" spans="1:187" x14ac:dyDescent="0.2">
      <c r="A2018" s="3"/>
      <c r="B2018" s="3"/>
      <c r="C2018" s="11"/>
      <c r="D2018" s="11"/>
      <c r="E2018" s="11"/>
      <c r="F2018" s="11"/>
      <c r="G2018" s="11"/>
      <c r="H2018" s="11"/>
      <c r="I2018" s="11"/>
      <c r="J2018" s="11"/>
      <c r="K2018" s="11"/>
      <c r="L2018" s="11"/>
      <c r="M2018" s="11"/>
      <c r="N2018" s="11"/>
      <c r="O2018" s="11"/>
      <c r="P2018" s="11"/>
      <c r="Q2018" s="11"/>
      <c r="R2018" s="11"/>
      <c r="EZ2018" s="13"/>
      <c r="FA2018" s="13"/>
      <c r="FB2018" s="13"/>
      <c r="FC2018" s="13"/>
      <c r="FD2018" s="13"/>
      <c r="FE2018" s="13"/>
      <c r="FF2018" s="13"/>
      <c r="FG2018" s="13"/>
      <c r="FH2018" s="13"/>
      <c r="FI2018" s="13"/>
      <c r="FJ2018" s="13"/>
      <c r="FK2018" s="13"/>
      <c r="FL2018" s="13"/>
      <c r="FM2018" s="13"/>
      <c r="FN2018" s="13"/>
      <c r="FO2018" s="13"/>
      <c r="FP2018" s="13"/>
      <c r="FQ2018" s="13"/>
      <c r="FR2018" s="13"/>
      <c r="FS2018" s="13"/>
      <c r="FT2018" s="13"/>
      <c r="FU2018" s="13"/>
      <c r="FV2018" s="13"/>
      <c r="FW2018" s="13"/>
      <c r="FX2018" s="13"/>
      <c r="FY2018" s="13"/>
      <c r="FZ2018" s="13"/>
      <c r="GA2018" s="13"/>
      <c r="GB2018" s="13"/>
      <c r="GC2018" s="13"/>
      <c r="GD2018" s="13"/>
      <c r="GE2018" s="13"/>
    </row>
    <row r="2019" spans="1:187" x14ac:dyDescent="0.2">
      <c r="A2019" s="3"/>
      <c r="B2019" s="3"/>
      <c r="C2019" s="11"/>
      <c r="D2019" s="11"/>
      <c r="E2019" s="11"/>
      <c r="F2019" s="11"/>
      <c r="G2019" s="11"/>
      <c r="H2019" s="11"/>
      <c r="I2019" s="11"/>
      <c r="J2019" s="11"/>
      <c r="K2019" s="11"/>
      <c r="L2019" s="11"/>
      <c r="M2019" s="11"/>
      <c r="N2019" s="11"/>
      <c r="O2019" s="11"/>
      <c r="P2019" s="11"/>
      <c r="Q2019" s="11"/>
      <c r="R2019" s="11"/>
      <c r="EZ2019" s="14"/>
      <c r="FA2019" s="14"/>
      <c r="FB2019" s="14"/>
      <c r="FC2019" s="14"/>
      <c r="FD2019" s="14"/>
      <c r="FE2019" s="14"/>
      <c r="FF2019" s="14"/>
      <c r="FG2019" s="14"/>
      <c r="FH2019" s="14"/>
      <c r="FI2019" s="14"/>
      <c r="FJ2019" s="14"/>
      <c r="FK2019" s="14"/>
      <c r="FL2019" s="14"/>
      <c r="FM2019" s="14"/>
      <c r="FN2019" s="14"/>
      <c r="FO2019" s="14"/>
      <c r="FP2019" s="14"/>
      <c r="FQ2019" s="14"/>
      <c r="FR2019" s="14"/>
      <c r="FS2019" s="14"/>
      <c r="FT2019" s="14"/>
      <c r="FU2019" s="14"/>
      <c r="FV2019" s="14"/>
      <c r="FW2019" s="14"/>
      <c r="FX2019" s="14"/>
      <c r="FY2019" s="14"/>
      <c r="FZ2019" s="14"/>
      <c r="GA2019" s="14"/>
      <c r="GB2019" s="14"/>
      <c r="GC2019" s="14"/>
      <c r="GD2019" s="14"/>
      <c r="GE2019" s="14"/>
    </row>
    <row r="2020" spans="1:187" x14ac:dyDescent="0.2">
      <c r="A2020" s="3"/>
      <c r="B2020" s="3"/>
      <c r="C2020" s="11"/>
      <c r="D2020" s="11"/>
      <c r="E2020" s="11"/>
      <c r="F2020" s="11"/>
      <c r="G2020" s="11"/>
      <c r="H2020" s="11"/>
      <c r="I2020" s="11"/>
      <c r="J2020" s="11"/>
      <c r="K2020" s="11"/>
      <c r="L2020" s="11"/>
      <c r="M2020" s="11"/>
      <c r="N2020" s="11"/>
      <c r="O2020" s="11"/>
      <c r="P2020" s="11"/>
      <c r="Q2020" s="11"/>
      <c r="R2020" s="11"/>
      <c r="EZ2020" s="4"/>
      <c r="FA2020" s="4"/>
      <c r="FB2020" s="4"/>
      <c r="FC2020" s="4"/>
      <c r="FD2020" s="4"/>
      <c r="FE2020" s="4"/>
      <c r="FF2020" s="4"/>
      <c r="FG2020" s="4"/>
      <c r="FH2020" s="4"/>
      <c r="FI2020" s="4"/>
      <c r="FJ2020" s="4"/>
      <c r="FK2020" s="4"/>
      <c r="FL2020" s="4"/>
      <c r="FM2020" s="4"/>
      <c r="FN2020" s="4"/>
      <c r="FO2020" s="4"/>
      <c r="FP2020" s="4"/>
      <c r="FQ2020" s="4"/>
      <c r="FR2020" s="4"/>
      <c r="FS2020" s="4"/>
      <c r="FT2020" s="4"/>
      <c r="FU2020" s="4"/>
      <c r="FV2020" s="4"/>
      <c r="FW2020" s="4"/>
      <c r="FX2020" s="4"/>
      <c r="FY2020" s="4"/>
      <c r="FZ2020" s="4"/>
      <c r="GA2020" s="4"/>
      <c r="GB2020" s="4"/>
      <c r="GC2020" s="4"/>
      <c r="GD2020" s="4"/>
      <c r="GE2020" s="4"/>
    </row>
    <row r="2021" spans="1:187" x14ac:dyDescent="0.2">
      <c r="A2021" s="3"/>
      <c r="B2021" s="3"/>
      <c r="C2021" s="11"/>
      <c r="D2021" s="11"/>
      <c r="E2021" s="11"/>
      <c r="F2021" s="11"/>
      <c r="G2021" s="11"/>
      <c r="H2021" s="11"/>
      <c r="I2021" s="11"/>
      <c r="J2021" s="11"/>
      <c r="K2021" s="11"/>
      <c r="L2021" s="11"/>
      <c r="M2021" s="11"/>
      <c r="N2021" s="11"/>
      <c r="O2021" s="11"/>
      <c r="P2021" s="11"/>
      <c r="Q2021" s="11"/>
      <c r="R2021" s="11"/>
      <c r="EZ2021" s="4"/>
      <c r="FA2021" s="4"/>
      <c r="FB2021" s="4"/>
      <c r="FC2021" s="4"/>
      <c r="FD2021" s="4"/>
      <c r="FE2021" s="4"/>
      <c r="FF2021" s="4"/>
      <c r="FG2021" s="4"/>
      <c r="FH2021" s="4"/>
      <c r="FI2021" s="4"/>
      <c r="FJ2021" s="4"/>
      <c r="FK2021" s="4"/>
      <c r="FL2021" s="4"/>
      <c r="FM2021" s="4"/>
      <c r="FN2021" s="4"/>
      <c r="FO2021" s="4"/>
      <c r="FP2021" s="4"/>
      <c r="FQ2021" s="4"/>
      <c r="FR2021" s="4"/>
      <c r="FS2021" s="4"/>
      <c r="FT2021" s="4"/>
      <c r="FU2021" s="4"/>
      <c r="FV2021" s="4"/>
      <c r="FW2021" s="4"/>
      <c r="FX2021" s="4"/>
      <c r="FY2021" s="4"/>
      <c r="FZ2021" s="4"/>
      <c r="GA2021" s="4"/>
      <c r="GB2021" s="4"/>
      <c r="GC2021" s="4"/>
      <c r="GD2021" s="4"/>
      <c r="GE2021" s="4"/>
    </row>
    <row r="2022" spans="1:187" x14ac:dyDescent="0.2">
      <c r="A2022" s="3"/>
      <c r="B2022" s="3"/>
      <c r="C2022" s="11"/>
      <c r="D2022" s="11"/>
      <c r="E2022" s="11"/>
      <c r="F2022" s="11"/>
      <c r="G2022" s="11"/>
      <c r="H2022" s="11"/>
      <c r="I2022" s="11"/>
      <c r="J2022" s="11"/>
      <c r="K2022" s="11"/>
      <c r="L2022" s="11"/>
      <c r="M2022" s="11"/>
      <c r="N2022" s="11"/>
      <c r="O2022" s="11"/>
      <c r="P2022" s="11"/>
      <c r="Q2022" s="11"/>
      <c r="R2022" s="11"/>
      <c r="EZ2022" s="13"/>
      <c r="FA2022" s="13"/>
      <c r="FB2022" s="13"/>
      <c r="FC2022" s="13"/>
      <c r="FD2022" s="13"/>
      <c r="FE2022" s="13"/>
      <c r="FF2022" s="13"/>
      <c r="FG2022" s="13"/>
      <c r="FH2022" s="13"/>
      <c r="FI2022" s="13"/>
      <c r="FJ2022" s="13"/>
      <c r="FK2022" s="13"/>
      <c r="FL2022" s="13"/>
      <c r="FM2022" s="13"/>
      <c r="FN2022" s="13"/>
      <c r="FO2022" s="13"/>
      <c r="FP2022" s="13"/>
      <c r="FQ2022" s="13"/>
      <c r="FR2022" s="13"/>
      <c r="FS2022" s="13"/>
      <c r="FT2022" s="13"/>
      <c r="FU2022" s="13"/>
      <c r="FV2022" s="13"/>
      <c r="FW2022" s="13"/>
      <c r="FX2022" s="13"/>
      <c r="FY2022" s="13"/>
      <c r="FZ2022" s="13"/>
      <c r="GA2022" s="13"/>
      <c r="GB2022" s="13"/>
      <c r="GC2022" s="13"/>
      <c r="GD2022" s="13"/>
      <c r="GE2022" s="13"/>
    </row>
    <row r="2023" spans="1:187" x14ac:dyDescent="0.2">
      <c r="A2023" s="3"/>
      <c r="B2023" s="3"/>
      <c r="C2023" s="11"/>
      <c r="D2023" s="11"/>
      <c r="E2023" s="11"/>
      <c r="F2023" s="11"/>
      <c r="G2023" s="11"/>
      <c r="H2023" s="11"/>
      <c r="I2023" s="11"/>
      <c r="J2023" s="11"/>
      <c r="K2023" s="11"/>
      <c r="L2023" s="11"/>
      <c r="M2023" s="11"/>
      <c r="N2023" s="11"/>
      <c r="O2023" s="11"/>
      <c r="P2023" s="11"/>
      <c r="Q2023" s="11"/>
      <c r="R2023" s="11"/>
      <c r="EZ2023" s="14"/>
      <c r="FA2023" s="14"/>
      <c r="FB2023" s="14"/>
      <c r="FC2023" s="14"/>
      <c r="FD2023" s="14"/>
      <c r="FE2023" s="14"/>
      <c r="FF2023" s="14"/>
      <c r="FG2023" s="14"/>
      <c r="FH2023" s="14"/>
      <c r="FI2023" s="14"/>
      <c r="FJ2023" s="14"/>
      <c r="FK2023" s="14"/>
      <c r="FL2023" s="14"/>
      <c r="FM2023" s="14"/>
      <c r="FN2023" s="14"/>
      <c r="FO2023" s="14"/>
      <c r="FP2023" s="14"/>
      <c r="FQ2023" s="14"/>
      <c r="FR2023" s="14"/>
      <c r="FS2023" s="14"/>
      <c r="FT2023" s="14"/>
      <c r="FU2023" s="14"/>
      <c r="FV2023" s="14"/>
      <c r="FW2023" s="14"/>
      <c r="FX2023" s="14"/>
      <c r="FY2023" s="14"/>
      <c r="FZ2023" s="14"/>
      <c r="GA2023" s="14"/>
      <c r="GB2023" s="14"/>
      <c r="GC2023" s="14"/>
      <c r="GD2023" s="14"/>
      <c r="GE2023" s="14"/>
    </row>
    <row r="2024" spans="1:187" x14ac:dyDescent="0.2">
      <c r="A2024" s="3"/>
      <c r="B2024" s="3"/>
      <c r="C2024" s="11"/>
      <c r="D2024" s="11"/>
      <c r="E2024" s="11"/>
      <c r="F2024" s="11"/>
      <c r="G2024" s="11"/>
      <c r="H2024" s="11"/>
      <c r="I2024" s="11"/>
      <c r="J2024" s="11"/>
      <c r="K2024" s="11"/>
      <c r="L2024" s="11"/>
      <c r="M2024" s="11"/>
      <c r="N2024" s="11"/>
      <c r="O2024" s="11"/>
      <c r="P2024" s="11"/>
      <c r="Q2024" s="11"/>
      <c r="R2024" s="11"/>
      <c r="EZ2024" s="4"/>
      <c r="FA2024" s="4"/>
      <c r="FB2024" s="4"/>
      <c r="FC2024" s="4"/>
      <c r="FD2024" s="4"/>
      <c r="FE2024" s="4"/>
      <c r="FF2024" s="4"/>
      <c r="FG2024" s="4"/>
      <c r="FH2024" s="4"/>
      <c r="FI2024" s="4"/>
      <c r="FJ2024" s="4"/>
      <c r="FK2024" s="4"/>
      <c r="FL2024" s="4"/>
      <c r="FM2024" s="4"/>
      <c r="FN2024" s="4"/>
      <c r="FO2024" s="4"/>
      <c r="FP2024" s="4"/>
      <c r="FQ2024" s="4"/>
      <c r="FR2024" s="4"/>
      <c r="FS2024" s="4"/>
      <c r="FT2024" s="4"/>
      <c r="FU2024" s="4"/>
      <c r="FV2024" s="4"/>
      <c r="FW2024" s="4"/>
      <c r="FX2024" s="4"/>
      <c r="FY2024" s="4"/>
      <c r="FZ2024" s="4"/>
      <c r="GA2024" s="4"/>
      <c r="GB2024" s="4"/>
      <c r="GC2024" s="4"/>
      <c r="GD2024" s="4"/>
      <c r="GE2024" s="4"/>
    </row>
    <row r="2025" spans="1:187" x14ac:dyDescent="0.2">
      <c r="A2025" s="3"/>
      <c r="B2025" s="3"/>
      <c r="C2025" s="11"/>
      <c r="D2025" s="11"/>
      <c r="E2025" s="11"/>
      <c r="F2025" s="11"/>
      <c r="G2025" s="11"/>
      <c r="H2025" s="11"/>
      <c r="I2025" s="11"/>
      <c r="J2025" s="11"/>
      <c r="K2025" s="11"/>
      <c r="L2025" s="11"/>
      <c r="M2025" s="11"/>
      <c r="N2025" s="11"/>
      <c r="O2025" s="11"/>
      <c r="P2025" s="11"/>
      <c r="Q2025" s="11"/>
      <c r="R2025" s="11"/>
      <c r="EZ2025" s="4"/>
      <c r="FA2025" s="4"/>
      <c r="FB2025" s="4"/>
      <c r="FC2025" s="4"/>
      <c r="FD2025" s="4"/>
      <c r="FE2025" s="4"/>
      <c r="FF2025" s="4"/>
      <c r="FG2025" s="4"/>
      <c r="FH2025" s="4"/>
      <c r="FI2025" s="4"/>
      <c r="FJ2025" s="4"/>
      <c r="FK2025" s="4"/>
      <c r="FL2025" s="4"/>
      <c r="FM2025" s="4"/>
      <c r="FN2025" s="4"/>
      <c r="FO2025" s="4"/>
      <c r="FP2025" s="4"/>
      <c r="FQ2025" s="4"/>
      <c r="FR2025" s="4"/>
      <c r="FS2025" s="4"/>
      <c r="FT2025" s="4"/>
      <c r="FU2025" s="4"/>
      <c r="FV2025" s="4"/>
      <c r="FW2025" s="4"/>
      <c r="FX2025" s="4"/>
      <c r="FY2025" s="4"/>
      <c r="FZ2025" s="4"/>
      <c r="GA2025" s="4"/>
      <c r="GB2025" s="4"/>
      <c r="GC2025" s="4"/>
      <c r="GD2025" s="4"/>
      <c r="GE2025" s="4"/>
    </row>
    <row r="2026" spans="1:187" x14ac:dyDescent="0.2">
      <c r="A2026" s="3"/>
      <c r="B2026" s="3"/>
      <c r="C2026" s="11"/>
      <c r="D2026" s="11"/>
      <c r="E2026" s="11"/>
      <c r="F2026" s="11"/>
      <c r="G2026" s="11"/>
      <c r="H2026" s="11"/>
      <c r="I2026" s="11"/>
      <c r="J2026" s="11"/>
      <c r="K2026" s="11"/>
      <c r="L2026" s="11"/>
      <c r="M2026" s="11"/>
      <c r="N2026" s="11"/>
      <c r="O2026" s="11"/>
      <c r="P2026" s="11"/>
      <c r="Q2026" s="11"/>
      <c r="R2026" s="11"/>
      <c r="EZ2026" s="13"/>
      <c r="FA2026" s="13"/>
      <c r="FB2026" s="13"/>
      <c r="FC2026" s="13"/>
      <c r="FD2026" s="13"/>
      <c r="FE2026" s="13"/>
      <c r="FF2026" s="13"/>
      <c r="FG2026" s="13"/>
      <c r="FH2026" s="13"/>
      <c r="FI2026" s="13"/>
      <c r="FJ2026" s="13"/>
      <c r="FK2026" s="13"/>
      <c r="FL2026" s="13"/>
      <c r="FM2026" s="13"/>
      <c r="FN2026" s="13"/>
      <c r="FO2026" s="13"/>
      <c r="FP2026" s="13"/>
      <c r="FQ2026" s="13"/>
      <c r="FR2026" s="13"/>
      <c r="FS2026" s="13"/>
      <c r="FT2026" s="13"/>
      <c r="FU2026" s="13"/>
      <c r="FV2026" s="13"/>
      <c r="FW2026" s="13"/>
      <c r="FX2026" s="13"/>
      <c r="FY2026" s="13"/>
      <c r="FZ2026" s="13"/>
      <c r="GA2026" s="13"/>
      <c r="GB2026" s="13"/>
      <c r="GC2026" s="13"/>
      <c r="GD2026" s="13"/>
      <c r="GE2026" s="13"/>
    </row>
    <row r="2027" spans="1:187" x14ac:dyDescent="0.2">
      <c r="A2027" s="3"/>
      <c r="B2027" s="3"/>
      <c r="C2027" s="11"/>
      <c r="D2027" s="11"/>
      <c r="E2027" s="11"/>
      <c r="F2027" s="11"/>
      <c r="G2027" s="11"/>
      <c r="H2027" s="11"/>
      <c r="I2027" s="11"/>
      <c r="J2027" s="11"/>
      <c r="K2027" s="11"/>
      <c r="L2027" s="11"/>
      <c r="M2027" s="11"/>
      <c r="N2027" s="11"/>
      <c r="O2027" s="11"/>
      <c r="P2027" s="11"/>
      <c r="Q2027" s="11"/>
      <c r="R2027" s="11"/>
      <c r="EZ2027" s="14"/>
      <c r="FA2027" s="14"/>
      <c r="FB2027" s="14"/>
      <c r="FC2027" s="14"/>
      <c r="FD2027" s="14"/>
      <c r="FE2027" s="14"/>
      <c r="FF2027" s="14"/>
      <c r="FG2027" s="14"/>
      <c r="FH2027" s="14"/>
      <c r="FI2027" s="14"/>
      <c r="FJ2027" s="14"/>
      <c r="FK2027" s="14"/>
      <c r="FL2027" s="14"/>
      <c r="FM2027" s="14"/>
      <c r="FN2027" s="14"/>
      <c r="FO2027" s="14"/>
      <c r="FP2027" s="14"/>
      <c r="FQ2027" s="14"/>
      <c r="FR2027" s="14"/>
      <c r="FS2027" s="14"/>
      <c r="FT2027" s="14"/>
      <c r="FU2027" s="14"/>
      <c r="FV2027" s="14"/>
      <c r="FW2027" s="14"/>
      <c r="FX2027" s="14"/>
      <c r="FY2027" s="14"/>
      <c r="FZ2027" s="14"/>
      <c r="GA2027" s="14"/>
      <c r="GB2027" s="14"/>
      <c r="GC2027" s="14"/>
      <c r="GD2027" s="14"/>
      <c r="GE2027" s="14"/>
    </row>
    <row r="2028" spans="1:187" x14ac:dyDescent="0.2">
      <c r="A2028" s="3"/>
      <c r="B2028" s="3"/>
      <c r="C2028" s="11"/>
      <c r="D2028" s="11"/>
      <c r="E2028" s="11"/>
      <c r="F2028" s="11"/>
      <c r="G2028" s="11"/>
      <c r="H2028" s="11"/>
      <c r="I2028" s="11"/>
      <c r="J2028" s="11"/>
      <c r="K2028" s="11"/>
      <c r="L2028" s="11"/>
      <c r="M2028" s="11"/>
      <c r="N2028" s="11"/>
      <c r="O2028" s="11"/>
      <c r="P2028" s="11"/>
      <c r="Q2028" s="11"/>
      <c r="R2028" s="11"/>
      <c r="EZ2028" s="4"/>
      <c r="FA2028" s="4"/>
      <c r="FB2028" s="4"/>
      <c r="FC2028" s="4"/>
      <c r="FD2028" s="4"/>
      <c r="FE2028" s="4"/>
      <c r="FF2028" s="4"/>
      <c r="FG2028" s="4"/>
      <c r="FH2028" s="4"/>
      <c r="FI2028" s="4"/>
      <c r="FJ2028" s="4"/>
      <c r="FK2028" s="4"/>
      <c r="FL2028" s="4"/>
      <c r="FM2028" s="4"/>
      <c r="FN2028" s="4"/>
      <c r="FO2028" s="4"/>
      <c r="FP2028" s="4"/>
      <c r="FQ2028" s="4"/>
      <c r="FR2028" s="4"/>
      <c r="FS2028" s="4"/>
      <c r="FT2028" s="4"/>
      <c r="FU2028" s="4"/>
      <c r="FV2028" s="4"/>
      <c r="FW2028" s="4"/>
      <c r="FX2028" s="4"/>
      <c r="FY2028" s="4"/>
      <c r="FZ2028" s="4"/>
      <c r="GA2028" s="4"/>
      <c r="GB2028" s="4"/>
      <c r="GC2028" s="4"/>
      <c r="GD2028" s="4"/>
      <c r="GE2028" s="4"/>
    </row>
    <row r="2029" spans="1:187" x14ac:dyDescent="0.2">
      <c r="A2029" s="3"/>
      <c r="B2029" s="3"/>
      <c r="C2029" s="11"/>
      <c r="D2029" s="11"/>
      <c r="E2029" s="11"/>
      <c r="F2029" s="11"/>
      <c r="G2029" s="11"/>
      <c r="H2029" s="11"/>
      <c r="I2029" s="11"/>
      <c r="J2029" s="11"/>
      <c r="K2029" s="11"/>
      <c r="L2029" s="11"/>
      <c r="M2029" s="11"/>
      <c r="N2029" s="11"/>
      <c r="O2029" s="11"/>
      <c r="P2029" s="11"/>
      <c r="Q2029" s="11"/>
      <c r="R2029" s="11"/>
      <c r="EZ2029" s="4"/>
      <c r="FA2029" s="4"/>
      <c r="FB2029" s="4"/>
      <c r="FC2029" s="4"/>
      <c r="FD2029" s="4"/>
      <c r="FE2029" s="4"/>
      <c r="FF2029" s="4"/>
      <c r="FG2029" s="4"/>
      <c r="FH2029" s="4"/>
      <c r="FI2029" s="4"/>
      <c r="FJ2029" s="4"/>
      <c r="FK2029" s="4"/>
      <c r="FL2029" s="4"/>
      <c r="FM2029" s="4"/>
      <c r="FN2029" s="4"/>
      <c r="FO2029" s="4"/>
      <c r="FP2029" s="4"/>
      <c r="FQ2029" s="4"/>
      <c r="FR2029" s="4"/>
      <c r="FS2029" s="4"/>
      <c r="FT2029" s="4"/>
      <c r="FU2029" s="4"/>
      <c r="FV2029" s="4"/>
      <c r="FW2029" s="4"/>
      <c r="FX2029" s="4"/>
      <c r="FY2029" s="4"/>
      <c r="FZ2029" s="4"/>
      <c r="GA2029" s="4"/>
      <c r="GB2029" s="4"/>
      <c r="GC2029" s="4"/>
      <c r="GD2029" s="4"/>
      <c r="GE2029" s="4"/>
    </row>
    <row r="2030" spans="1:187" x14ac:dyDescent="0.2">
      <c r="A2030" s="3"/>
      <c r="B2030" s="3"/>
      <c r="C2030" s="11"/>
      <c r="D2030" s="11"/>
      <c r="E2030" s="11"/>
      <c r="F2030" s="11"/>
      <c r="G2030" s="11"/>
      <c r="H2030" s="11"/>
      <c r="I2030" s="11"/>
      <c r="J2030" s="11"/>
      <c r="K2030" s="11"/>
      <c r="L2030" s="11"/>
      <c r="M2030" s="11"/>
      <c r="N2030" s="11"/>
      <c r="O2030" s="11"/>
      <c r="P2030" s="11"/>
      <c r="Q2030" s="11"/>
      <c r="R2030" s="11"/>
      <c r="EZ2030" s="13"/>
      <c r="FA2030" s="13"/>
      <c r="FB2030" s="13"/>
      <c r="FC2030" s="13"/>
      <c r="FD2030" s="13"/>
      <c r="FE2030" s="13"/>
      <c r="FF2030" s="13"/>
      <c r="FG2030" s="13"/>
      <c r="FH2030" s="13"/>
      <c r="FI2030" s="13"/>
      <c r="FJ2030" s="13"/>
      <c r="FK2030" s="13"/>
      <c r="FL2030" s="13"/>
      <c r="FM2030" s="13"/>
      <c r="FN2030" s="13"/>
      <c r="FO2030" s="13"/>
      <c r="FP2030" s="13"/>
      <c r="FQ2030" s="13"/>
      <c r="FR2030" s="13"/>
      <c r="FS2030" s="13"/>
      <c r="FT2030" s="13"/>
      <c r="FU2030" s="13"/>
      <c r="FV2030" s="13"/>
      <c r="FW2030" s="13"/>
      <c r="FX2030" s="13"/>
      <c r="FY2030" s="13"/>
      <c r="FZ2030" s="13"/>
      <c r="GA2030" s="13"/>
      <c r="GB2030" s="13"/>
      <c r="GC2030" s="13"/>
      <c r="GD2030" s="13"/>
      <c r="GE2030" s="13"/>
    </row>
    <row r="2031" spans="1:187" x14ac:dyDescent="0.2">
      <c r="A2031" s="3"/>
      <c r="B2031" s="3"/>
      <c r="C2031" s="11"/>
      <c r="D2031" s="11"/>
      <c r="E2031" s="11"/>
      <c r="F2031" s="11"/>
      <c r="G2031" s="11"/>
      <c r="H2031" s="11"/>
      <c r="I2031" s="11"/>
      <c r="J2031" s="11"/>
      <c r="K2031" s="11"/>
      <c r="L2031" s="11"/>
      <c r="M2031" s="11"/>
      <c r="N2031" s="11"/>
      <c r="O2031" s="11"/>
      <c r="P2031" s="11"/>
      <c r="Q2031" s="11"/>
      <c r="R2031" s="11"/>
      <c r="EZ2031" s="14"/>
      <c r="FA2031" s="14"/>
      <c r="FB2031" s="14"/>
      <c r="FC2031" s="14"/>
      <c r="FD2031" s="14"/>
      <c r="FE2031" s="14"/>
      <c r="FF2031" s="14"/>
      <c r="FG2031" s="14"/>
      <c r="FH2031" s="14"/>
      <c r="FI2031" s="14"/>
      <c r="FJ2031" s="14"/>
      <c r="FK2031" s="14"/>
      <c r="FL2031" s="14"/>
      <c r="FM2031" s="14"/>
      <c r="FN2031" s="14"/>
      <c r="FO2031" s="14"/>
      <c r="FP2031" s="14"/>
      <c r="FQ2031" s="14"/>
      <c r="FR2031" s="14"/>
      <c r="FS2031" s="14"/>
      <c r="FT2031" s="14"/>
      <c r="FU2031" s="14"/>
      <c r="FV2031" s="14"/>
      <c r="FW2031" s="14"/>
      <c r="FX2031" s="14"/>
      <c r="FY2031" s="14"/>
      <c r="FZ2031" s="14"/>
      <c r="GA2031" s="14"/>
      <c r="GB2031" s="14"/>
      <c r="GC2031" s="14"/>
      <c r="GD2031" s="14"/>
      <c r="GE2031" s="14"/>
    </row>
    <row r="2032" spans="1:187" x14ac:dyDescent="0.2">
      <c r="A2032" s="3"/>
      <c r="B2032" s="3"/>
      <c r="C2032" s="11"/>
      <c r="D2032" s="11"/>
      <c r="E2032" s="11"/>
      <c r="F2032" s="11"/>
      <c r="G2032" s="11"/>
      <c r="H2032" s="11"/>
      <c r="I2032" s="11"/>
      <c r="J2032" s="11"/>
      <c r="K2032" s="11"/>
      <c r="L2032" s="11"/>
      <c r="M2032" s="11"/>
      <c r="N2032" s="11"/>
      <c r="O2032" s="11"/>
      <c r="P2032" s="11"/>
      <c r="Q2032" s="11"/>
      <c r="R2032" s="11"/>
      <c r="EZ2032" s="4"/>
      <c r="FA2032" s="4"/>
      <c r="FB2032" s="4"/>
      <c r="FC2032" s="4"/>
      <c r="FD2032" s="4"/>
      <c r="FE2032" s="4"/>
      <c r="FF2032" s="4"/>
      <c r="FG2032" s="4"/>
      <c r="FH2032" s="4"/>
      <c r="FI2032" s="4"/>
      <c r="FJ2032" s="4"/>
      <c r="FK2032" s="4"/>
      <c r="FL2032" s="4"/>
      <c r="FM2032" s="4"/>
      <c r="FN2032" s="4"/>
      <c r="FO2032" s="4"/>
      <c r="FP2032" s="4"/>
      <c r="FQ2032" s="4"/>
      <c r="FR2032" s="4"/>
      <c r="FS2032" s="4"/>
      <c r="FT2032" s="4"/>
      <c r="FU2032" s="4"/>
      <c r="FV2032" s="4"/>
      <c r="FW2032" s="4"/>
      <c r="FX2032" s="4"/>
      <c r="FY2032" s="4"/>
      <c r="FZ2032" s="4"/>
      <c r="GA2032" s="4"/>
      <c r="GB2032" s="4"/>
      <c r="GC2032" s="4"/>
      <c r="GD2032" s="4"/>
      <c r="GE2032" s="4"/>
    </row>
    <row r="2033" spans="1:187" x14ac:dyDescent="0.2">
      <c r="A2033" s="3"/>
      <c r="B2033" s="3"/>
      <c r="C2033" s="11"/>
      <c r="D2033" s="11"/>
      <c r="E2033" s="11"/>
      <c r="F2033" s="11"/>
      <c r="G2033" s="11"/>
      <c r="H2033" s="11"/>
      <c r="I2033" s="11"/>
      <c r="J2033" s="11"/>
      <c r="K2033" s="11"/>
      <c r="L2033" s="11"/>
      <c r="M2033" s="11"/>
      <c r="N2033" s="11"/>
      <c r="O2033" s="11"/>
      <c r="P2033" s="11"/>
      <c r="Q2033" s="11"/>
      <c r="R2033" s="11"/>
      <c r="EZ2033" s="4"/>
      <c r="FA2033" s="4"/>
      <c r="FB2033" s="4"/>
      <c r="FC2033" s="4"/>
      <c r="FD2033" s="4"/>
      <c r="FE2033" s="4"/>
      <c r="FF2033" s="4"/>
      <c r="FG2033" s="4"/>
      <c r="FH2033" s="4"/>
      <c r="FI2033" s="4"/>
      <c r="FJ2033" s="4"/>
      <c r="FK2033" s="4"/>
      <c r="FL2033" s="4"/>
      <c r="FM2033" s="4"/>
      <c r="FN2033" s="4"/>
      <c r="FO2033" s="4"/>
      <c r="FP2033" s="4"/>
      <c r="FQ2033" s="4"/>
      <c r="FR2033" s="4"/>
      <c r="FS2033" s="4"/>
      <c r="FT2033" s="4"/>
      <c r="FU2033" s="4"/>
      <c r="FV2033" s="4"/>
      <c r="FW2033" s="4"/>
      <c r="FX2033" s="4"/>
      <c r="FY2033" s="4"/>
      <c r="FZ2033" s="4"/>
      <c r="GA2033" s="4"/>
      <c r="GB2033" s="4"/>
      <c r="GC2033" s="4"/>
      <c r="GD2033" s="4"/>
      <c r="GE2033" s="4"/>
    </row>
    <row r="2034" spans="1:187" x14ac:dyDescent="0.2">
      <c r="A2034" s="3"/>
      <c r="B2034" s="3"/>
      <c r="C2034" s="11"/>
      <c r="D2034" s="11"/>
      <c r="E2034" s="11"/>
      <c r="F2034" s="11"/>
      <c r="G2034" s="11"/>
      <c r="H2034" s="11"/>
      <c r="I2034" s="11"/>
      <c r="J2034" s="11"/>
      <c r="K2034" s="11"/>
      <c r="L2034" s="11"/>
      <c r="M2034" s="11"/>
      <c r="N2034" s="11"/>
      <c r="O2034" s="11"/>
      <c r="P2034" s="11"/>
      <c r="Q2034" s="11"/>
      <c r="R2034" s="11"/>
      <c r="EZ2034" s="13"/>
      <c r="FA2034" s="13"/>
      <c r="FB2034" s="13"/>
      <c r="FC2034" s="13"/>
      <c r="FD2034" s="13"/>
      <c r="FE2034" s="13"/>
      <c r="FF2034" s="13"/>
      <c r="FG2034" s="13"/>
      <c r="FH2034" s="13"/>
      <c r="FI2034" s="13"/>
      <c r="FJ2034" s="13"/>
      <c r="FK2034" s="13"/>
      <c r="FL2034" s="13"/>
      <c r="FM2034" s="13"/>
      <c r="FN2034" s="13"/>
      <c r="FO2034" s="13"/>
      <c r="FP2034" s="13"/>
      <c r="FQ2034" s="13"/>
      <c r="FR2034" s="13"/>
      <c r="FS2034" s="13"/>
      <c r="FT2034" s="13"/>
      <c r="FU2034" s="13"/>
      <c r="FV2034" s="13"/>
      <c r="FW2034" s="13"/>
      <c r="FX2034" s="13"/>
      <c r="FY2034" s="13"/>
      <c r="FZ2034" s="13"/>
      <c r="GA2034" s="13"/>
      <c r="GB2034" s="13"/>
      <c r="GC2034" s="13"/>
      <c r="GD2034" s="13"/>
      <c r="GE2034" s="13"/>
    </row>
    <row r="2035" spans="1:187" x14ac:dyDescent="0.2">
      <c r="A2035" s="3"/>
      <c r="B2035" s="3"/>
      <c r="C2035" s="11"/>
      <c r="D2035" s="11"/>
      <c r="E2035" s="11"/>
      <c r="F2035" s="11"/>
      <c r="G2035" s="11"/>
      <c r="H2035" s="11"/>
      <c r="I2035" s="11"/>
      <c r="J2035" s="11"/>
      <c r="K2035" s="11"/>
      <c r="L2035" s="11"/>
      <c r="M2035" s="11"/>
      <c r="N2035" s="11"/>
      <c r="O2035" s="11"/>
      <c r="P2035" s="11"/>
      <c r="Q2035" s="11"/>
      <c r="R2035" s="11"/>
      <c r="EZ2035" s="14"/>
      <c r="FA2035" s="14"/>
      <c r="FB2035" s="14"/>
      <c r="FC2035" s="14"/>
      <c r="FD2035" s="14"/>
      <c r="FE2035" s="14"/>
      <c r="FF2035" s="14"/>
      <c r="FG2035" s="14"/>
      <c r="FH2035" s="14"/>
      <c r="FI2035" s="14"/>
      <c r="FJ2035" s="14"/>
      <c r="FK2035" s="14"/>
      <c r="FL2035" s="14"/>
      <c r="FM2035" s="14"/>
      <c r="FN2035" s="14"/>
      <c r="FO2035" s="14"/>
      <c r="FP2035" s="14"/>
      <c r="FQ2035" s="14"/>
      <c r="FR2035" s="14"/>
      <c r="FS2035" s="14"/>
      <c r="FT2035" s="14"/>
      <c r="FU2035" s="14"/>
      <c r="FV2035" s="14"/>
      <c r="FW2035" s="14"/>
      <c r="FX2035" s="14"/>
      <c r="FY2035" s="14"/>
      <c r="FZ2035" s="14"/>
      <c r="GA2035" s="14"/>
      <c r="GB2035" s="14"/>
      <c r="GC2035" s="14"/>
      <c r="GD2035" s="14"/>
      <c r="GE2035" s="14"/>
    </row>
    <row r="2036" spans="1:187" x14ac:dyDescent="0.2">
      <c r="A2036" s="3"/>
      <c r="B2036" s="3"/>
      <c r="C2036" s="11"/>
      <c r="D2036" s="11"/>
      <c r="E2036" s="11"/>
      <c r="F2036" s="11"/>
      <c r="G2036" s="11"/>
      <c r="H2036" s="11"/>
      <c r="I2036" s="11"/>
      <c r="J2036" s="11"/>
      <c r="K2036" s="11"/>
      <c r="L2036" s="11"/>
      <c r="M2036" s="11"/>
      <c r="N2036" s="11"/>
      <c r="O2036" s="11"/>
      <c r="P2036" s="11"/>
      <c r="Q2036" s="11"/>
      <c r="R2036" s="11"/>
      <c r="EZ2036" s="4"/>
      <c r="FA2036" s="4"/>
      <c r="FB2036" s="4"/>
      <c r="FC2036" s="4"/>
      <c r="FD2036" s="4"/>
      <c r="FE2036" s="4"/>
      <c r="FF2036" s="4"/>
      <c r="FG2036" s="4"/>
      <c r="FH2036" s="4"/>
      <c r="FI2036" s="4"/>
      <c r="FJ2036" s="4"/>
      <c r="FK2036" s="4"/>
      <c r="FL2036" s="4"/>
      <c r="FM2036" s="4"/>
      <c r="FN2036" s="4"/>
      <c r="FO2036" s="4"/>
      <c r="FP2036" s="4"/>
      <c r="FQ2036" s="4"/>
      <c r="FR2036" s="4"/>
      <c r="FS2036" s="4"/>
      <c r="FT2036" s="4"/>
      <c r="FU2036" s="4"/>
      <c r="FV2036" s="4"/>
      <c r="FW2036" s="4"/>
      <c r="FX2036" s="4"/>
      <c r="FY2036" s="4"/>
      <c r="FZ2036" s="4"/>
      <c r="GA2036" s="4"/>
      <c r="GB2036" s="4"/>
      <c r="GC2036" s="4"/>
      <c r="GD2036" s="4"/>
      <c r="GE2036" s="4"/>
    </row>
    <row r="2037" spans="1:187" x14ac:dyDescent="0.2">
      <c r="A2037" s="3"/>
      <c r="B2037" s="3"/>
      <c r="C2037" s="11"/>
      <c r="D2037" s="11"/>
      <c r="E2037" s="11"/>
      <c r="F2037" s="11"/>
      <c r="G2037" s="11"/>
      <c r="H2037" s="11"/>
      <c r="I2037" s="11"/>
      <c r="J2037" s="11"/>
      <c r="K2037" s="11"/>
      <c r="L2037" s="11"/>
      <c r="M2037" s="11"/>
      <c r="N2037" s="11"/>
      <c r="O2037" s="11"/>
      <c r="P2037" s="11"/>
      <c r="Q2037" s="11"/>
      <c r="R2037" s="11"/>
      <c r="EZ2037" s="4"/>
      <c r="FA2037" s="4"/>
      <c r="FB2037" s="4"/>
      <c r="FC2037" s="4"/>
      <c r="FD2037" s="4"/>
      <c r="FE2037" s="4"/>
      <c r="FF2037" s="4"/>
      <c r="FG2037" s="4"/>
      <c r="FH2037" s="4"/>
      <c r="FI2037" s="4"/>
      <c r="FJ2037" s="4"/>
      <c r="FK2037" s="4"/>
      <c r="FL2037" s="4"/>
      <c r="FM2037" s="4"/>
      <c r="FN2037" s="4"/>
      <c r="FO2037" s="4"/>
      <c r="FP2037" s="4"/>
      <c r="FQ2037" s="4"/>
      <c r="FR2037" s="4"/>
      <c r="FS2037" s="4"/>
      <c r="FT2037" s="4"/>
      <c r="FU2037" s="4"/>
      <c r="FV2037" s="4"/>
      <c r="FW2037" s="4"/>
      <c r="FX2037" s="4"/>
      <c r="FY2037" s="4"/>
      <c r="FZ2037" s="4"/>
      <c r="GA2037" s="4"/>
      <c r="GB2037" s="4"/>
      <c r="GC2037" s="4"/>
      <c r="GD2037" s="4"/>
      <c r="GE2037" s="4"/>
    </row>
    <row r="2038" spans="1:187" x14ac:dyDescent="0.2">
      <c r="A2038" s="3"/>
      <c r="B2038" s="3"/>
      <c r="C2038" s="11"/>
      <c r="D2038" s="11"/>
      <c r="E2038" s="11"/>
      <c r="F2038" s="11"/>
      <c r="G2038" s="11"/>
      <c r="H2038" s="11"/>
      <c r="I2038" s="11"/>
      <c r="J2038" s="11"/>
      <c r="K2038" s="11"/>
      <c r="L2038" s="11"/>
      <c r="M2038" s="11"/>
      <c r="N2038" s="11"/>
      <c r="O2038" s="11"/>
      <c r="P2038" s="11"/>
      <c r="Q2038" s="11"/>
      <c r="R2038" s="11"/>
      <c r="EZ2038" s="13"/>
      <c r="FA2038" s="13"/>
      <c r="FB2038" s="13"/>
      <c r="FC2038" s="13"/>
      <c r="FD2038" s="13"/>
      <c r="FE2038" s="13"/>
      <c r="FF2038" s="13"/>
      <c r="FG2038" s="13"/>
      <c r="FH2038" s="13"/>
      <c r="FI2038" s="13"/>
      <c r="FJ2038" s="13"/>
      <c r="FK2038" s="13"/>
      <c r="FL2038" s="13"/>
      <c r="FM2038" s="13"/>
      <c r="FN2038" s="13"/>
      <c r="FO2038" s="13"/>
      <c r="FP2038" s="13"/>
      <c r="FQ2038" s="13"/>
      <c r="FR2038" s="13"/>
      <c r="FS2038" s="13"/>
      <c r="FT2038" s="13"/>
      <c r="FU2038" s="13"/>
      <c r="FV2038" s="13"/>
      <c r="FW2038" s="13"/>
      <c r="FX2038" s="13"/>
      <c r="FY2038" s="13"/>
      <c r="FZ2038" s="13"/>
      <c r="GA2038" s="13"/>
      <c r="GB2038" s="13"/>
      <c r="GC2038" s="13"/>
      <c r="GD2038" s="13"/>
      <c r="GE2038" s="13"/>
    </row>
    <row r="2039" spans="1:187" x14ac:dyDescent="0.2">
      <c r="A2039" s="3"/>
      <c r="B2039" s="3"/>
      <c r="C2039" s="11"/>
      <c r="D2039" s="11"/>
      <c r="E2039" s="11"/>
      <c r="F2039" s="11"/>
      <c r="G2039" s="11"/>
      <c r="H2039" s="11"/>
      <c r="I2039" s="11"/>
      <c r="J2039" s="11"/>
      <c r="K2039" s="11"/>
      <c r="L2039" s="11"/>
      <c r="M2039" s="11"/>
      <c r="N2039" s="11"/>
      <c r="O2039" s="11"/>
      <c r="P2039" s="11"/>
      <c r="Q2039" s="11"/>
      <c r="R2039" s="11"/>
      <c r="EZ2039" s="14"/>
      <c r="FA2039" s="14"/>
      <c r="FB2039" s="14"/>
      <c r="FC2039" s="14"/>
      <c r="FD2039" s="14"/>
      <c r="FE2039" s="14"/>
      <c r="FF2039" s="14"/>
      <c r="FG2039" s="14"/>
      <c r="FH2039" s="14"/>
      <c r="FI2039" s="14"/>
      <c r="FJ2039" s="14"/>
      <c r="FK2039" s="14"/>
      <c r="FL2039" s="14"/>
      <c r="FM2039" s="14"/>
      <c r="FN2039" s="14"/>
      <c r="FO2039" s="14"/>
      <c r="FP2039" s="14"/>
      <c r="FQ2039" s="14"/>
      <c r="FR2039" s="14"/>
      <c r="FS2039" s="14"/>
      <c r="FT2039" s="14"/>
      <c r="FU2039" s="14"/>
      <c r="FV2039" s="14"/>
      <c r="FW2039" s="14"/>
      <c r="FX2039" s="14"/>
      <c r="FY2039" s="14"/>
      <c r="FZ2039" s="14"/>
      <c r="GA2039" s="14"/>
      <c r="GB2039" s="14"/>
      <c r="GC2039" s="14"/>
      <c r="GD2039" s="14"/>
      <c r="GE2039" s="14"/>
    </row>
    <row r="2040" spans="1:187" x14ac:dyDescent="0.2">
      <c r="A2040" s="3"/>
      <c r="B2040" s="3"/>
      <c r="C2040" s="11"/>
      <c r="D2040" s="11"/>
      <c r="E2040" s="11"/>
      <c r="F2040" s="11"/>
      <c r="G2040" s="11"/>
      <c r="H2040" s="11"/>
      <c r="I2040" s="11"/>
      <c r="J2040" s="11"/>
      <c r="K2040" s="11"/>
      <c r="L2040" s="11"/>
      <c r="M2040" s="11"/>
      <c r="N2040" s="11"/>
      <c r="O2040" s="11"/>
      <c r="P2040" s="11"/>
      <c r="Q2040" s="11"/>
      <c r="R2040" s="11"/>
      <c r="EZ2040" s="4"/>
      <c r="FA2040" s="4"/>
      <c r="FB2040" s="4"/>
      <c r="FC2040" s="4"/>
      <c r="FD2040" s="4"/>
      <c r="FE2040" s="4"/>
      <c r="FF2040" s="4"/>
      <c r="FG2040" s="4"/>
      <c r="FH2040" s="4"/>
      <c r="FI2040" s="4"/>
      <c r="FJ2040" s="4"/>
      <c r="FK2040" s="4"/>
      <c r="FL2040" s="4"/>
      <c r="FM2040" s="4"/>
      <c r="FN2040" s="4"/>
      <c r="FO2040" s="4"/>
      <c r="FP2040" s="4"/>
      <c r="FQ2040" s="4"/>
      <c r="FR2040" s="4"/>
      <c r="FS2040" s="4"/>
      <c r="FT2040" s="4"/>
      <c r="FU2040" s="4"/>
      <c r="FV2040" s="4"/>
      <c r="FW2040" s="4"/>
      <c r="FX2040" s="4"/>
      <c r="FY2040" s="4"/>
      <c r="FZ2040" s="4"/>
      <c r="GA2040" s="4"/>
      <c r="GB2040" s="4"/>
      <c r="GC2040" s="4"/>
      <c r="GD2040" s="4"/>
      <c r="GE2040" s="4"/>
    </row>
    <row r="2041" spans="1:187" x14ac:dyDescent="0.2">
      <c r="A2041" s="3"/>
      <c r="B2041" s="3"/>
      <c r="C2041" s="11"/>
      <c r="D2041" s="11"/>
      <c r="E2041" s="11"/>
      <c r="F2041" s="11"/>
      <c r="G2041" s="11"/>
      <c r="H2041" s="11"/>
      <c r="I2041" s="11"/>
      <c r="J2041" s="11"/>
      <c r="K2041" s="11"/>
      <c r="L2041" s="11"/>
      <c r="M2041" s="11"/>
      <c r="N2041" s="11"/>
      <c r="O2041" s="11"/>
      <c r="P2041" s="11"/>
      <c r="Q2041" s="11"/>
      <c r="R2041" s="11"/>
      <c r="EZ2041" s="4"/>
      <c r="FA2041" s="4"/>
      <c r="FB2041" s="4"/>
      <c r="FC2041" s="4"/>
      <c r="FD2041" s="4"/>
      <c r="FE2041" s="4"/>
      <c r="FF2041" s="4"/>
      <c r="FG2041" s="4"/>
      <c r="FH2041" s="4"/>
      <c r="FI2041" s="4"/>
      <c r="FJ2041" s="4"/>
      <c r="FK2041" s="4"/>
      <c r="FL2041" s="4"/>
      <c r="FM2041" s="4"/>
      <c r="FN2041" s="4"/>
      <c r="FO2041" s="4"/>
      <c r="FP2041" s="4"/>
      <c r="FQ2041" s="4"/>
      <c r="FR2041" s="4"/>
      <c r="FS2041" s="4"/>
      <c r="FT2041" s="4"/>
      <c r="FU2041" s="4"/>
      <c r="FV2041" s="4"/>
      <c r="FW2041" s="4"/>
      <c r="FX2041" s="4"/>
      <c r="FY2041" s="4"/>
      <c r="FZ2041" s="4"/>
      <c r="GA2041" s="4"/>
      <c r="GB2041" s="4"/>
      <c r="GC2041" s="4"/>
      <c r="GD2041" s="4"/>
      <c r="GE2041" s="4"/>
    </row>
    <row r="2042" spans="1:187" x14ac:dyDescent="0.2">
      <c r="A2042" s="3"/>
      <c r="B2042" s="3"/>
      <c r="C2042" s="11"/>
      <c r="D2042" s="11"/>
      <c r="E2042" s="11"/>
      <c r="F2042" s="11"/>
      <c r="G2042" s="11"/>
      <c r="H2042" s="11"/>
      <c r="I2042" s="11"/>
      <c r="J2042" s="11"/>
      <c r="K2042" s="11"/>
      <c r="L2042" s="11"/>
      <c r="M2042" s="11"/>
      <c r="N2042" s="11"/>
      <c r="O2042" s="11"/>
      <c r="P2042" s="11"/>
      <c r="Q2042" s="11"/>
      <c r="R2042" s="11"/>
      <c r="EZ2042" s="13"/>
      <c r="FA2042" s="13"/>
      <c r="FB2042" s="13"/>
      <c r="FC2042" s="13"/>
      <c r="FD2042" s="13"/>
      <c r="FE2042" s="13"/>
      <c r="FF2042" s="13"/>
      <c r="FG2042" s="13"/>
      <c r="FH2042" s="13"/>
      <c r="FI2042" s="13"/>
      <c r="FJ2042" s="13"/>
      <c r="FK2042" s="13"/>
      <c r="FL2042" s="13"/>
      <c r="FM2042" s="13"/>
      <c r="FN2042" s="13"/>
      <c r="FO2042" s="13"/>
      <c r="FP2042" s="13"/>
      <c r="FQ2042" s="13"/>
      <c r="FR2042" s="13"/>
      <c r="FS2042" s="13"/>
      <c r="FT2042" s="13"/>
      <c r="FU2042" s="13"/>
      <c r="FV2042" s="13"/>
      <c r="FW2042" s="13"/>
      <c r="FX2042" s="13"/>
      <c r="FY2042" s="13"/>
      <c r="FZ2042" s="13"/>
      <c r="GA2042" s="13"/>
      <c r="GB2042" s="13"/>
      <c r="GC2042" s="13"/>
      <c r="GD2042" s="13"/>
      <c r="GE2042" s="13"/>
    </row>
    <row r="2043" spans="1:187" x14ac:dyDescent="0.2">
      <c r="A2043" s="3"/>
      <c r="B2043" s="3"/>
      <c r="C2043" s="11"/>
      <c r="D2043" s="11"/>
      <c r="E2043" s="11"/>
      <c r="F2043" s="11"/>
      <c r="G2043" s="11"/>
      <c r="H2043" s="11"/>
      <c r="I2043" s="11"/>
      <c r="J2043" s="11"/>
      <c r="K2043" s="11"/>
      <c r="L2043" s="11"/>
      <c r="M2043" s="11"/>
      <c r="N2043" s="11"/>
      <c r="O2043" s="11"/>
      <c r="P2043" s="11"/>
      <c r="Q2043" s="11"/>
      <c r="R2043" s="11"/>
      <c r="EZ2043" s="14"/>
      <c r="FA2043" s="14"/>
      <c r="FB2043" s="14"/>
      <c r="FC2043" s="14"/>
      <c r="FD2043" s="14"/>
      <c r="FE2043" s="14"/>
      <c r="FF2043" s="14"/>
      <c r="FG2043" s="14"/>
      <c r="FH2043" s="14"/>
      <c r="FI2043" s="14"/>
      <c r="FJ2043" s="14"/>
      <c r="FK2043" s="14"/>
      <c r="FL2043" s="14"/>
      <c r="FM2043" s="14"/>
      <c r="FN2043" s="14"/>
      <c r="FO2043" s="14"/>
      <c r="FP2043" s="14"/>
      <c r="FQ2043" s="14"/>
      <c r="FR2043" s="14"/>
      <c r="FS2043" s="14"/>
      <c r="FT2043" s="14"/>
      <c r="FU2043" s="14"/>
      <c r="FV2043" s="14"/>
      <c r="FW2043" s="14"/>
      <c r="FX2043" s="14"/>
      <c r="FY2043" s="14"/>
      <c r="FZ2043" s="14"/>
      <c r="GA2043" s="14"/>
      <c r="GB2043" s="14"/>
      <c r="GC2043" s="14"/>
      <c r="GD2043" s="14"/>
      <c r="GE2043" s="14"/>
    </row>
    <row r="2044" spans="1:187" x14ac:dyDescent="0.2">
      <c r="A2044" s="3"/>
      <c r="B2044" s="3"/>
      <c r="C2044" s="11"/>
      <c r="D2044" s="11"/>
      <c r="E2044" s="11"/>
      <c r="F2044" s="11"/>
      <c r="G2044" s="11"/>
      <c r="H2044" s="11"/>
      <c r="I2044" s="11"/>
      <c r="J2044" s="11"/>
      <c r="K2044" s="11"/>
      <c r="L2044" s="11"/>
      <c r="M2044" s="11"/>
      <c r="N2044" s="11"/>
      <c r="O2044" s="11"/>
      <c r="P2044" s="11"/>
      <c r="Q2044" s="11"/>
      <c r="R2044" s="11"/>
      <c r="EZ2044" s="4"/>
      <c r="FA2044" s="4"/>
      <c r="FB2044" s="4"/>
      <c r="FC2044" s="4"/>
      <c r="FD2044" s="4"/>
      <c r="FE2044" s="4"/>
      <c r="FF2044" s="4"/>
      <c r="FG2044" s="4"/>
      <c r="FH2044" s="4"/>
      <c r="FI2044" s="4"/>
      <c r="FJ2044" s="4"/>
      <c r="FK2044" s="4"/>
      <c r="FL2044" s="4"/>
      <c r="FM2044" s="4"/>
      <c r="FN2044" s="4"/>
      <c r="FO2044" s="4"/>
      <c r="FP2044" s="4"/>
      <c r="FQ2044" s="4"/>
      <c r="FR2044" s="4"/>
      <c r="FS2044" s="4"/>
      <c r="FT2044" s="4"/>
      <c r="FU2044" s="4"/>
      <c r="FV2044" s="4"/>
      <c r="FW2044" s="4"/>
      <c r="FX2044" s="4"/>
      <c r="FY2044" s="4"/>
      <c r="FZ2044" s="4"/>
      <c r="GA2044" s="4"/>
      <c r="GB2044" s="4"/>
      <c r="GC2044" s="4"/>
      <c r="GD2044" s="4"/>
      <c r="GE2044" s="4"/>
    </row>
    <row r="2045" spans="1:187" x14ac:dyDescent="0.2">
      <c r="A2045" s="3"/>
      <c r="B2045" s="3"/>
      <c r="C2045" s="11"/>
      <c r="D2045" s="11"/>
      <c r="E2045" s="11"/>
      <c r="F2045" s="11"/>
      <c r="G2045" s="11"/>
      <c r="H2045" s="11"/>
      <c r="I2045" s="11"/>
      <c r="J2045" s="11"/>
      <c r="K2045" s="11"/>
      <c r="L2045" s="11"/>
      <c r="M2045" s="11"/>
      <c r="N2045" s="11"/>
      <c r="O2045" s="11"/>
      <c r="P2045" s="11"/>
      <c r="Q2045" s="11"/>
      <c r="R2045" s="11"/>
      <c r="EZ2045" s="4"/>
      <c r="FA2045" s="4"/>
      <c r="FB2045" s="4"/>
      <c r="FC2045" s="4"/>
      <c r="FD2045" s="4"/>
      <c r="FE2045" s="4"/>
      <c r="FF2045" s="4"/>
      <c r="FG2045" s="4"/>
      <c r="FH2045" s="4"/>
      <c r="FI2045" s="4"/>
      <c r="FJ2045" s="4"/>
      <c r="FK2045" s="4"/>
      <c r="FL2045" s="4"/>
      <c r="FM2045" s="4"/>
      <c r="FN2045" s="4"/>
      <c r="FO2045" s="4"/>
      <c r="FP2045" s="4"/>
      <c r="FQ2045" s="4"/>
      <c r="FR2045" s="4"/>
      <c r="FS2045" s="4"/>
      <c r="FT2045" s="4"/>
      <c r="FU2045" s="4"/>
      <c r="FV2045" s="4"/>
      <c r="FW2045" s="4"/>
      <c r="FX2045" s="4"/>
      <c r="FY2045" s="4"/>
      <c r="FZ2045" s="4"/>
      <c r="GA2045" s="4"/>
      <c r="GB2045" s="4"/>
      <c r="GC2045" s="4"/>
      <c r="GD2045" s="4"/>
      <c r="GE2045" s="4"/>
    </row>
    <row r="2046" spans="1:187" x14ac:dyDescent="0.2">
      <c r="A2046" s="3"/>
      <c r="B2046" s="3"/>
      <c r="C2046" s="11"/>
      <c r="D2046" s="11"/>
      <c r="E2046" s="11"/>
      <c r="F2046" s="11"/>
      <c r="G2046" s="11"/>
      <c r="H2046" s="11"/>
      <c r="I2046" s="11"/>
      <c r="J2046" s="11"/>
      <c r="K2046" s="11"/>
      <c r="L2046" s="11"/>
      <c r="M2046" s="11"/>
      <c r="N2046" s="11"/>
      <c r="O2046" s="11"/>
      <c r="P2046" s="11"/>
      <c r="Q2046" s="11"/>
      <c r="R2046" s="11"/>
      <c r="EZ2046" s="13"/>
      <c r="FA2046" s="13"/>
      <c r="FB2046" s="13"/>
      <c r="FC2046" s="13"/>
      <c r="FD2046" s="13"/>
      <c r="FE2046" s="13"/>
      <c r="FF2046" s="13"/>
      <c r="FG2046" s="13"/>
      <c r="FH2046" s="13"/>
      <c r="FI2046" s="13"/>
      <c r="FJ2046" s="13"/>
      <c r="FK2046" s="13"/>
      <c r="FL2046" s="13"/>
      <c r="FM2046" s="13"/>
      <c r="FN2046" s="13"/>
      <c r="FO2046" s="13"/>
      <c r="FP2046" s="13"/>
      <c r="FQ2046" s="13"/>
      <c r="FR2046" s="13"/>
      <c r="FS2046" s="13"/>
      <c r="FT2046" s="13"/>
      <c r="FU2046" s="13"/>
      <c r="FV2046" s="13"/>
      <c r="FW2046" s="13"/>
      <c r="FX2046" s="13"/>
      <c r="FY2046" s="13"/>
      <c r="FZ2046" s="13"/>
      <c r="GA2046" s="13"/>
      <c r="GB2046" s="13"/>
      <c r="GC2046" s="13"/>
      <c r="GD2046" s="13"/>
      <c r="GE2046" s="13"/>
    </row>
    <row r="2047" spans="1:187" x14ac:dyDescent="0.2">
      <c r="A2047" s="3"/>
      <c r="B2047" s="3"/>
      <c r="C2047" s="11"/>
      <c r="D2047" s="11"/>
      <c r="E2047" s="11"/>
      <c r="F2047" s="11"/>
      <c r="G2047" s="11"/>
      <c r="H2047" s="11"/>
      <c r="I2047" s="11"/>
      <c r="J2047" s="11"/>
      <c r="K2047" s="11"/>
      <c r="L2047" s="11"/>
      <c r="M2047" s="11"/>
      <c r="N2047" s="11"/>
      <c r="O2047" s="11"/>
      <c r="P2047" s="11"/>
      <c r="Q2047" s="11"/>
      <c r="R2047" s="11"/>
      <c r="EZ2047" s="14"/>
      <c r="FA2047" s="14"/>
      <c r="FB2047" s="14"/>
      <c r="FC2047" s="14"/>
      <c r="FD2047" s="14"/>
      <c r="FE2047" s="14"/>
      <c r="FF2047" s="14"/>
      <c r="FG2047" s="14"/>
      <c r="FH2047" s="14"/>
      <c r="FI2047" s="14"/>
      <c r="FJ2047" s="14"/>
      <c r="FK2047" s="14"/>
      <c r="FL2047" s="14"/>
      <c r="FM2047" s="14"/>
      <c r="FN2047" s="14"/>
      <c r="FO2047" s="14"/>
      <c r="FP2047" s="14"/>
      <c r="FQ2047" s="14"/>
      <c r="FR2047" s="14"/>
      <c r="FS2047" s="14"/>
      <c r="FT2047" s="14"/>
      <c r="FU2047" s="14"/>
      <c r="FV2047" s="14"/>
      <c r="FW2047" s="14"/>
      <c r="FX2047" s="14"/>
      <c r="FY2047" s="14"/>
      <c r="FZ2047" s="14"/>
      <c r="GA2047" s="14"/>
      <c r="GB2047" s="14"/>
      <c r="GC2047" s="14"/>
      <c r="GD2047" s="14"/>
      <c r="GE2047" s="14"/>
    </row>
    <row r="2048" spans="1:187" x14ac:dyDescent="0.2">
      <c r="A2048" s="3"/>
      <c r="B2048" s="3"/>
      <c r="C2048" s="11"/>
      <c r="D2048" s="11"/>
      <c r="E2048" s="11"/>
      <c r="F2048" s="11"/>
      <c r="G2048" s="11"/>
      <c r="H2048" s="11"/>
      <c r="I2048" s="11"/>
      <c r="J2048" s="11"/>
      <c r="K2048" s="11"/>
      <c r="L2048" s="11"/>
      <c r="M2048" s="11"/>
      <c r="N2048" s="11"/>
      <c r="O2048" s="11"/>
      <c r="P2048" s="11"/>
      <c r="Q2048" s="11"/>
      <c r="R2048" s="11"/>
      <c r="EZ2048" s="4"/>
      <c r="FA2048" s="4"/>
      <c r="FB2048" s="4"/>
      <c r="FC2048" s="4"/>
      <c r="FD2048" s="4"/>
      <c r="FE2048" s="4"/>
      <c r="FF2048" s="4"/>
      <c r="FG2048" s="4"/>
      <c r="FH2048" s="4"/>
      <c r="FI2048" s="4"/>
      <c r="FJ2048" s="4"/>
      <c r="FK2048" s="4"/>
      <c r="FL2048" s="4"/>
      <c r="FM2048" s="4"/>
      <c r="FN2048" s="4"/>
      <c r="FO2048" s="4"/>
      <c r="FP2048" s="4"/>
      <c r="FQ2048" s="4"/>
      <c r="FR2048" s="4"/>
      <c r="FS2048" s="4"/>
      <c r="FT2048" s="4"/>
      <c r="FU2048" s="4"/>
      <c r="FV2048" s="4"/>
      <c r="FW2048" s="4"/>
      <c r="FX2048" s="4"/>
      <c r="FY2048" s="4"/>
      <c r="FZ2048" s="4"/>
      <c r="GA2048" s="4"/>
      <c r="GB2048" s="4"/>
      <c r="GC2048" s="4"/>
      <c r="GD2048" s="4"/>
      <c r="GE2048" s="4"/>
    </row>
    <row r="2049" spans="1:187" x14ac:dyDescent="0.2">
      <c r="A2049" s="3"/>
      <c r="B2049" s="3"/>
      <c r="C2049" s="11"/>
      <c r="D2049" s="11"/>
      <c r="E2049" s="11"/>
      <c r="F2049" s="11"/>
      <c r="G2049" s="11"/>
      <c r="H2049" s="11"/>
      <c r="I2049" s="11"/>
      <c r="J2049" s="11"/>
      <c r="K2049" s="11"/>
      <c r="L2049" s="11"/>
      <c r="M2049" s="11"/>
      <c r="N2049" s="11"/>
      <c r="O2049" s="11"/>
      <c r="P2049" s="11"/>
      <c r="Q2049" s="11"/>
      <c r="R2049" s="11"/>
      <c r="EZ2049" s="4"/>
      <c r="FA2049" s="4"/>
      <c r="FB2049" s="4"/>
      <c r="FC2049" s="4"/>
      <c r="FD2049" s="4"/>
      <c r="FE2049" s="4"/>
      <c r="FF2049" s="4"/>
      <c r="FG2049" s="4"/>
      <c r="FH2049" s="4"/>
      <c r="FI2049" s="4"/>
      <c r="FJ2049" s="4"/>
      <c r="FK2049" s="4"/>
      <c r="FL2049" s="4"/>
      <c r="FM2049" s="4"/>
      <c r="FN2049" s="4"/>
      <c r="FO2049" s="4"/>
      <c r="FP2049" s="4"/>
      <c r="FQ2049" s="4"/>
      <c r="FR2049" s="4"/>
      <c r="FS2049" s="4"/>
      <c r="FT2049" s="4"/>
      <c r="FU2049" s="4"/>
      <c r="FV2049" s="4"/>
      <c r="FW2049" s="4"/>
      <c r="FX2049" s="4"/>
      <c r="FY2049" s="4"/>
      <c r="FZ2049" s="4"/>
      <c r="GA2049" s="4"/>
      <c r="GB2049" s="4"/>
      <c r="GC2049" s="4"/>
      <c r="GD2049" s="4"/>
      <c r="GE2049" s="4"/>
    </row>
    <row r="2050" spans="1:187" x14ac:dyDescent="0.2">
      <c r="A2050" s="3"/>
      <c r="B2050" s="3"/>
      <c r="C2050" s="11"/>
      <c r="D2050" s="11"/>
      <c r="E2050" s="11"/>
      <c r="F2050" s="11"/>
      <c r="G2050" s="11"/>
      <c r="H2050" s="11"/>
      <c r="I2050" s="11"/>
      <c r="J2050" s="11"/>
      <c r="K2050" s="11"/>
      <c r="L2050" s="11"/>
      <c r="M2050" s="11"/>
      <c r="N2050" s="11"/>
      <c r="O2050" s="11"/>
      <c r="P2050" s="11"/>
      <c r="Q2050" s="11"/>
      <c r="R2050" s="11"/>
      <c r="EZ2050" s="13"/>
      <c r="FA2050" s="13"/>
      <c r="FB2050" s="13"/>
      <c r="FC2050" s="13"/>
      <c r="FD2050" s="13"/>
      <c r="FE2050" s="13"/>
      <c r="FF2050" s="13"/>
      <c r="FG2050" s="13"/>
      <c r="FH2050" s="13"/>
      <c r="FI2050" s="13"/>
      <c r="FJ2050" s="13"/>
      <c r="FK2050" s="13"/>
      <c r="FL2050" s="13"/>
      <c r="FM2050" s="13"/>
      <c r="FN2050" s="13"/>
      <c r="FO2050" s="13"/>
      <c r="FP2050" s="13"/>
      <c r="FQ2050" s="13"/>
      <c r="FR2050" s="13"/>
      <c r="FS2050" s="13"/>
      <c r="FT2050" s="13"/>
      <c r="FU2050" s="13"/>
      <c r="FV2050" s="13"/>
      <c r="FW2050" s="13"/>
      <c r="FX2050" s="13"/>
      <c r="FY2050" s="13"/>
      <c r="FZ2050" s="13"/>
      <c r="GA2050" s="13"/>
      <c r="GB2050" s="13"/>
      <c r="GC2050" s="13"/>
      <c r="GD2050" s="13"/>
      <c r="GE2050" s="13"/>
    </row>
    <row r="2051" spans="1:187" x14ac:dyDescent="0.2">
      <c r="A2051" s="3"/>
      <c r="B2051" s="3"/>
      <c r="C2051" s="11"/>
      <c r="D2051" s="11"/>
      <c r="E2051" s="11"/>
      <c r="F2051" s="11"/>
      <c r="G2051" s="11"/>
      <c r="H2051" s="11"/>
      <c r="I2051" s="11"/>
      <c r="J2051" s="11"/>
      <c r="K2051" s="11"/>
      <c r="L2051" s="11"/>
      <c r="M2051" s="11"/>
      <c r="N2051" s="11"/>
      <c r="O2051" s="11"/>
      <c r="P2051" s="11"/>
      <c r="Q2051" s="11"/>
      <c r="R2051" s="11"/>
      <c r="EZ2051" s="14"/>
      <c r="FA2051" s="14"/>
      <c r="FB2051" s="14"/>
      <c r="FC2051" s="14"/>
      <c r="FD2051" s="14"/>
      <c r="FE2051" s="14"/>
      <c r="FF2051" s="14"/>
      <c r="FG2051" s="14"/>
      <c r="FH2051" s="14"/>
      <c r="FI2051" s="14"/>
      <c r="FJ2051" s="14"/>
      <c r="FK2051" s="14"/>
      <c r="FL2051" s="14"/>
      <c r="FM2051" s="14"/>
      <c r="FN2051" s="14"/>
      <c r="FO2051" s="14"/>
      <c r="FP2051" s="14"/>
      <c r="FQ2051" s="14"/>
      <c r="FR2051" s="14"/>
      <c r="FS2051" s="14"/>
      <c r="FT2051" s="14"/>
      <c r="FU2051" s="14"/>
      <c r="FV2051" s="14"/>
      <c r="FW2051" s="14"/>
      <c r="FX2051" s="14"/>
      <c r="FY2051" s="14"/>
      <c r="FZ2051" s="14"/>
      <c r="GA2051" s="14"/>
      <c r="GB2051" s="14"/>
      <c r="GC2051" s="14"/>
      <c r="GD2051" s="14"/>
      <c r="GE2051" s="14"/>
    </row>
    <row r="2052" spans="1:187" x14ac:dyDescent="0.2">
      <c r="A2052" s="3"/>
      <c r="B2052" s="3"/>
      <c r="C2052" s="11"/>
      <c r="D2052" s="11"/>
      <c r="E2052" s="11"/>
      <c r="F2052" s="11"/>
      <c r="G2052" s="11"/>
      <c r="H2052" s="11"/>
      <c r="I2052" s="11"/>
      <c r="J2052" s="11"/>
      <c r="K2052" s="11"/>
      <c r="L2052" s="11"/>
      <c r="M2052" s="11"/>
      <c r="N2052" s="11"/>
      <c r="O2052" s="11"/>
      <c r="P2052" s="11"/>
      <c r="Q2052" s="11"/>
      <c r="R2052" s="11"/>
      <c r="EZ2052" s="4"/>
      <c r="FA2052" s="4"/>
      <c r="FB2052" s="4"/>
      <c r="FC2052" s="4"/>
      <c r="FD2052" s="4"/>
      <c r="FE2052" s="4"/>
      <c r="FF2052" s="4"/>
      <c r="FG2052" s="4"/>
      <c r="FH2052" s="4"/>
      <c r="FI2052" s="4"/>
      <c r="FJ2052" s="4"/>
      <c r="FK2052" s="4"/>
      <c r="FL2052" s="4"/>
      <c r="FM2052" s="4"/>
      <c r="FN2052" s="4"/>
      <c r="FO2052" s="4"/>
      <c r="FP2052" s="4"/>
      <c r="FQ2052" s="4"/>
      <c r="FR2052" s="4"/>
      <c r="FS2052" s="4"/>
      <c r="FT2052" s="4"/>
      <c r="FU2052" s="4"/>
      <c r="FV2052" s="4"/>
      <c r="FW2052" s="4"/>
      <c r="FX2052" s="4"/>
      <c r="FY2052" s="4"/>
      <c r="FZ2052" s="4"/>
      <c r="GA2052" s="4"/>
      <c r="GB2052" s="4"/>
      <c r="GC2052" s="4"/>
      <c r="GD2052" s="4"/>
      <c r="GE2052" s="4"/>
    </row>
    <row r="2053" spans="1:187" x14ac:dyDescent="0.2">
      <c r="A2053" s="3"/>
      <c r="B2053" s="3"/>
      <c r="C2053" s="11"/>
      <c r="D2053" s="11"/>
      <c r="E2053" s="11"/>
      <c r="F2053" s="11"/>
      <c r="G2053" s="11"/>
      <c r="H2053" s="11"/>
      <c r="I2053" s="11"/>
      <c r="J2053" s="11"/>
      <c r="K2053" s="11"/>
      <c r="L2053" s="11"/>
      <c r="M2053" s="11"/>
      <c r="N2053" s="11"/>
      <c r="O2053" s="11"/>
      <c r="P2053" s="11"/>
      <c r="Q2053" s="11"/>
      <c r="R2053" s="11"/>
      <c r="EZ2053" s="4"/>
      <c r="FA2053" s="4"/>
      <c r="FB2053" s="4"/>
      <c r="FC2053" s="4"/>
      <c r="FD2053" s="4"/>
      <c r="FE2053" s="4"/>
      <c r="FF2053" s="4"/>
      <c r="FG2053" s="4"/>
      <c r="FH2053" s="4"/>
      <c r="FI2053" s="4"/>
      <c r="FJ2053" s="4"/>
      <c r="FK2053" s="4"/>
      <c r="FL2053" s="4"/>
      <c r="FM2053" s="4"/>
      <c r="FN2053" s="4"/>
      <c r="FO2053" s="4"/>
      <c r="FP2053" s="4"/>
      <c r="FQ2053" s="4"/>
      <c r="FR2053" s="4"/>
      <c r="FS2053" s="4"/>
      <c r="FT2053" s="4"/>
      <c r="FU2053" s="4"/>
      <c r="FV2053" s="4"/>
      <c r="FW2053" s="4"/>
      <c r="FX2053" s="4"/>
      <c r="FY2053" s="4"/>
      <c r="FZ2053" s="4"/>
      <c r="GA2053" s="4"/>
      <c r="GB2053" s="4"/>
      <c r="GC2053" s="4"/>
      <c r="GD2053" s="4"/>
      <c r="GE2053" s="4"/>
    </row>
    <row r="2054" spans="1:187" x14ac:dyDescent="0.2">
      <c r="A2054" s="3"/>
      <c r="B2054" s="3"/>
      <c r="C2054" s="11"/>
      <c r="D2054" s="11"/>
      <c r="E2054" s="11"/>
      <c r="F2054" s="11"/>
      <c r="G2054" s="11"/>
      <c r="H2054" s="11"/>
      <c r="I2054" s="11"/>
      <c r="J2054" s="11"/>
      <c r="K2054" s="11"/>
      <c r="L2054" s="11"/>
      <c r="M2054" s="11"/>
      <c r="N2054" s="11"/>
      <c r="O2054" s="11"/>
      <c r="P2054" s="11"/>
      <c r="Q2054" s="11"/>
      <c r="R2054" s="11"/>
      <c r="EZ2054" s="13"/>
      <c r="FA2054" s="13"/>
      <c r="FB2054" s="13"/>
      <c r="FC2054" s="13"/>
      <c r="FD2054" s="13"/>
      <c r="FE2054" s="13"/>
      <c r="FF2054" s="13"/>
      <c r="FG2054" s="13"/>
      <c r="FH2054" s="13"/>
      <c r="FI2054" s="13"/>
      <c r="FJ2054" s="13"/>
      <c r="FK2054" s="13"/>
      <c r="FL2054" s="13"/>
      <c r="FM2054" s="13"/>
      <c r="FN2054" s="13"/>
      <c r="FO2054" s="13"/>
      <c r="FP2054" s="13"/>
      <c r="FQ2054" s="13"/>
      <c r="FR2054" s="13"/>
      <c r="FS2054" s="13"/>
      <c r="FT2054" s="13"/>
      <c r="FU2054" s="13"/>
      <c r="FV2054" s="13"/>
      <c r="FW2054" s="13"/>
      <c r="FX2054" s="13"/>
      <c r="FY2054" s="13"/>
      <c r="FZ2054" s="13"/>
      <c r="GA2054" s="13"/>
      <c r="GB2054" s="13"/>
      <c r="GC2054" s="13"/>
      <c r="GD2054" s="13"/>
      <c r="GE2054" s="13"/>
    </row>
    <row r="2055" spans="1:187" x14ac:dyDescent="0.2">
      <c r="A2055" s="3"/>
      <c r="B2055" s="3"/>
      <c r="C2055" s="11"/>
      <c r="D2055" s="11"/>
      <c r="E2055" s="11"/>
      <c r="F2055" s="11"/>
      <c r="G2055" s="11"/>
      <c r="H2055" s="11"/>
      <c r="I2055" s="11"/>
      <c r="J2055" s="11"/>
      <c r="K2055" s="11"/>
      <c r="L2055" s="11"/>
      <c r="M2055" s="11"/>
      <c r="N2055" s="11"/>
      <c r="O2055" s="11"/>
      <c r="P2055" s="11"/>
      <c r="Q2055" s="11"/>
      <c r="R2055" s="11"/>
      <c r="EZ2055" s="14"/>
      <c r="FA2055" s="14"/>
      <c r="FB2055" s="14"/>
      <c r="FC2055" s="14"/>
      <c r="FD2055" s="14"/>
      <c r="FE2055" s="14"/>
      <c r="FF2055" s="14"/>
      <c r="FG2055" s="14"/>
      <c r="FH2055" s="14"/>
      <c r="FI2055" s="14"/>
      <c r="FJ2055" s="14"/>
      <c r="FK2055" s="14"/>
      <c r="FL2055" s="14"/>
      <c r="FM2055" s="14"/>
      <c r="FN2055" s="14"/>
      <c r="FO2055" s="14"/>
      <c r="FP2055" s="14"/>
      <c r="FQ2055" s="14"/>
      <c r="FR2055" s="14"/>
      <c r="FS2055" s="14"/>
      <c r="FT2055" s="14"/>
      <c r="FU2055" s="14"/>
      <c r="FV2055" s="14"/>
      <c r="FW2055" s="14"/>
      <c r="FX2055" s="14"/>
      <c r="FY2055" s="14"/>
      <c r="FZ2055" s="14"/>
      <c r="GA2055" s="14"/>
      <c r="GB2055" s="14"/>
      <c r="GC2055" s="14"/>
      <c r="GD2055" s="14"/>
      <c r="GE2055" s="14"/>
    </row>
    <row r="2056" spans="1:187" x14ac:dyDescent="0.2">
      <c r="A2056" s="3"/>
      <c r="B2056" s="3"/>
      <c r="C2056" s="11"/>
      <c r="D2056" s="11"/>
      <c r="E2056" s="11"/>
      <c r="F2056" s="11"/>
      <c r="G2056" s="11"/>
      <c r="H2056" s="11"/>
      <c r="I2056" s="11"/>
      <c r="J2056" s="11"/>
      <c r="K2056" s="11"/>
      <c r="L2056" s="11"/>
      <c r="M2056" s="11"/>
      <c r="N2056" s="11"/>
      <c r="O2056" s="11"/>
      <c r="P2056" s="11"/>
      <c r="Q2056" s="11"/>
      <c r="R2056" s="11"/>
      <c r="EZ2056" s="4"/>
      <c r="FA2056" s="4"/>
      <c r="FB2056" s="4"/>
      <c r="FC2056" s="4"/>
      <c r="FD2056" s="4"/>
      <c r="FE2056" s="4"/>
      <c r="FF2056" s="4"/>
      <c r="FG2056" s="4"/>
      <c r="FH2056" s="4"/>
      <c r="FI2056" s="4"/>
      <c r="FJ2056" s="4"/>
      <c r="FK2056" s="4"/>
      <c r="FL2056" s="4"/>
      <c r="FM2056" s="4"/>
      <c r="FN2056" s="4"/>
      <c r="FO2056" s="4"/>
      <c r="FP2056" s="4"/>
      <c r="FQ2056" s="4"/>
      <c r="FR2056" s="4"/>
      <c r="FS2056" s="4"/>
      <c r="FT2056" s="4"/>
      <c r="FU2056" s="4"/>
      <c r="FV2056" s="4"/>
      <c r="FW2056" s="4"/>
      <c r="FX2056" s="4"/>
      <c r="FY2056" s="4"/>
      <c r="FZ2056" s="4"/>
      <c r="GA2056" s="4"/>
      <c r="GB2056" s="4"/>
      <c r="GC2056" s="4"/>
      <c r="GD2056" s="4"/>
      <c r="GE2056" s="4"/>
    </row>
    <row r="2057" spans="1:187" x14ac:dyDescent="0.2">
      <c r="A2057" s="3"/>
      <c r="B2057" s="3"/>
      <c r="C2057" s="11"/>
      <c r="D2057" s="11"/>
      <c r="E2057" s="11"/>
      <c r="F2057" s="11"/>
      <c r="G2057" s="11"/>
      <c r="H2057" s="11"/>
      <c r="I2057" s="11"/>
      <c r="J2057" s="11"/>
      <c r="K2057" s="11"/>
      <c r="L2057" s="11"/>
      <c r="M2057" s="11"/>
      <c r="N2057" s="11"/>
      <c r="O2057" s="11"/>
      <c r="P2057" s="11"/>
      <c r="Q2057" s="11"/>
      <c r="R2057" s="11"/>
      <c r="EZ2057" s="4"/>
      <c r="FA2057" s="4"/>
      <c r="FB2057" s="4"/>
      <c r="FC2057" s="4"/>
      <c r="FD2057" s="4"/>
      <c r="FE2057" s="4"/>
      <c r="FF2057" s="4"/>
      <c r="FG2057" s="4"/>
      <c r="FH2057" s="4"/>
      <c r="FI2057" s="4"/>
      <c r="FJ2057" s="4"/>
      <c r="FK2057" s="4"/>
      <c r="FL2057" s="4"/>
      <c r="FM2057" s="4"/>
      <c r="FN2057" s="4"/>
      <c r="FO2057" s="4"/>
      <c r="FP2057" s="4"/>
      <c r="FQ2057" s="4"/>
      <c r="FR2057" s="4"/>
      <c r="FS2057" s="4"/>
      <c r="FT2057" s="4"/>
      <c r="FU2057" s="4"/>
      <c r="FV2057" s="4"/>
      <c r="FW2057" s="4"/>
      <c r="FX2057" s="4"/>
      <c r="FY2057" s="4"/>
      <c r="FZ2057" s="4"/>
      <c r="GA2057" s="4"/>
      <c r="GB2057" s="4"/>
      <c r="GC2057" s="4"/>
      <c r="GD2057" s="4"/>
      <c r="GE2057" s="4"/>
    </row>
    <row r="2058" spans="1:187" x14ac:dyDescent="0.2">
      <c r="A2058" s="3"/>
      <c r="B2058" s="3"/>
      <c r="C2058" s="11"/>
      <c r="D2058" s="11"/>
      <c r="E2058" s="11"/>
      <c r="F2058" s="11"/>
      <c r="G2058" s="11"/>
      <c r="H2058" s="11"/>
      <c r="I2058" s="11"/>
      <c r="J2058" s="11"/>
      <c r="K2058" s="11"/>
      <c r="L2058" s="11"/>
      <c r="M2058" s="11"/>
      <c r="N2058" s="11"/>
      <c r="O2058" s="11"/>
      <c r="P2058" s="11"/>
      <c r="Q2058" s="11"/>
      <c r="R2058" s="11"/>
      <c r="EZ2058" s="13"/>
      <c r="FA2058" s="13"/>
      <c r="FB2058" s="13"/>
      <c r="FC2058" s="13"/>
      <c r="FD2058" s="13"/>
      <c r="FE2058" s="13"/>
      <c r="FF2058" s="13"/>
      <c r="FG2058" s="13"/>
      <c r="FH2058" s="13"/>
      <c r="FI2058" s="13"/>
      <c r="FJ2058" s="13"/>
      <c r="FK2058" s="13"/>
      <c r="FL2058" s="13"/>
      <c r="FM2058" s="13"/>
      <c r="FN2058" s="13"/>
      <c r="FO2058" s="13"/>
      <c r="FP2058" s="13"/>
      <c r="FQ2058" s="13"/>
      <c r="FR2058" s="13"/>
      <c r="FS2058" s="13"/>
      <c r="FT2058" s="13"/>
      <c r="FU2058" s="13"/>
      <c r="FV2058" s="13"/>
      <c r="FW2058" s="13"/>
      <c r="FX2058" s="13"/>
      <c r="FY2058" s="13"/>
      <c r="FZ2058" s="13"/>
      <c r="GA2058" s="13"/>
      <c r="GB2058" s="13"/>
      <c r="GC2058" s="13"/>
      <c r="GD2058" s="13"/>
      <c r="GE2058" s="13"/>
    </row>
    <row r="2059" spans="1:187" x14ac:dyDescent="0.2">
      <c r="A2059" s="3"/>
      <c r="B2059" s="3"/>
      <c r="C2059" s="11"/>
      <c r="D2059" s="11"/>
      <c r="E2059" s="11"/>
      <c r="F2059" s="11"/>
      <c r="G2059" s="11"/>
      <c r="H2059" s="11"/>
      <c r="I2059" s="11"/>
      <c r="J2059" s="11"/>
      <c r="K2059" s="11"/>
      <c r="L2059" s="11"/>
      <c r="M2059" s="11"/>
      <c r="N2059" s="11"/>
      <c r="O2059" s="11"/>
      <c r="P2059" s="11"/>
      <c r="Q2059" s="11"/>
      <c r="R2059" s="11"/>
      <c r="EZ2059" s="14"/>
      <c r="FA2059" s="14"/>
      <c r="FB2059" s="14"/>
      <c r="FC2059" s="14"/>
      <c r="FD2059" s="14"/>
      <c r="FE2059" s="14"/>
      <c r="FF2059" s="14"/>
      <c r="FG2059" s="14"/>
      <c r="FH2059" s="14"/>
      <c r="FI2059" s="14"/>
      <c r="FJ2059" s="14"/>
      <c r="FK2059" s="14"/>
      <c r="FL2059" s="14"/>
      <c r="FM2059" s="14"/>
      <c r="FN2059" s="14"/>
      <c r="FO2059" s="14"/>
      <c r="FP2059" s="14"/>
      <c r="FQ2059" s="14"/>
      <c r="FR2059" s="14"/>
      <c r="FS2059" s="14"/>
      <c r="FT2059" s="14"/>
      <c r="FU2059" s="14"/>
      <c r="FV2059" s="14"/>
      <c r="FW2059" s="14"/>
      <c r="FX2059" s="14"/>
      <c r="FY2059" s="14"/>
      <c r="FZ2059" s="14"/>
      <c r="GA2059" s="14"/>
      <c r="GB2059" s="14"/>
      <c r="GC2059" s="14"/>
      <c r="GD2059" s="14"/>
      <c r="GE2059" s="14"/>
    </row>
    <row r="2060" spans="1:187" x14ac:dyDescent="0.2">
      <c r="A2060" s="3"/>
      <c r="B2060" s="3"/>
      <c r="C2060" s="11"/>
      <c r="D2060" s="11"/>
      <c r="E2060" s="11"/>
      <c r="F2060" s="11"/>
      <c r="G2060" s="11"/>
      <c r="H2060" s="11"/>
      <c r="I2060" s="11"/>
      <c r="J2060" s="11"/>
      <c r="K2060" s="11"/>
      <c r="L2060" s="11"/>
      <c r="M2060" s="11"/>
      <c r="N2060" s="11"/>
      <c r="O2060" s="11"/>
      <c r="P2060" s="11"/>
      <c r="Q2060" s="11"/>
      <c r="R2060" s="11"/>
      <c r="EZ2060" s="4"/>
      <c r="FA2060" s="4"/>
      <c r="FB2060" s="4"/>
      <c r="FC2060" s="4"/>
      <c r="FD2060" s="4"/>
      <c r="FE2060" s="4"/>
      <c r="FF2060" s="4"/>
      <c r="FG2060" s="4"/>
      <c r="FH2060" s="4"/>
      <c r="FI2060" s="4"/>
      <c r="FJ2060" s="4"/>
      <c r="FK2060" s="4"/>
      <c r="FL2060" s="4"/>
      <c r="FM2060" s="4"/>
      <c r="FN2060" s="4"/>
      <c r="FO2060" s="4"/>
      <c r="FP2060" s="4"/>
      <c r="FQ2060" s="4"/>
      <c r="FR2060" s="4"/>
      <c r="FS2060" s="4"/>
      <c r="FT2060" s="4"/>
      <c r="FU2060" s="4"/>
      <c r="FV2060" s="4"/>
      <c r="FW2060" s="4"/>
      <c r="FX2060" s="4"/>
      <c r="FY2060" s="4"/>
      <c r="FZ2060" s="4"/>
      <c r="GA2060" s="4"/>
      <c r="GB2060" s="4"/>
      <c r="GC2060" s="4"/>
      <c r="GD2060" s="4"/>
      <c r="GE2060" s="4"/>
    </row>
    <row r="2061" spans="1:187" x14ac:dyDescent="0.2">
      <c r="A2061" s="3"/>
      <c r="B2061" s="3"/>
      <c r="C2061" s="11"/>
      <c r="D2061" s="11"/>
      <c r="E2061" s="11"/>
      <c r="F2061" s="11"/>
      <c r="G2061" s="11"/>
      <c r="H2061" s="11"/>
      <c r="I2061" s="11"/>
      <c r="J2061" s="11"/>
      <c r="K2061" s="11"/>
      <c r="L2061" s="11"/>
      <c r="M2061" s="11"/>
      <c r="N2061" s="11"/>
      <c r="O2061" s="11"/>
      <c r="P2061" s="11"/>
      <c r="Q2061" s="11"/>
      <c r="R2061" s="11"/>
      <c r="EZ2061" s="4"/>
      <c r="FA2061" s="4"/>
      <c r="FB2061" s="4"/>
      <c r="FC2061" s="4"/>
      <c r="FD2061" s="4"/>
      <c r="FE2061" s="4"/>
      <c r="FF2061" s="4"/>
      <c r="FG2061" s="4"/>
      <c r="FH2061" s="4"/>
      <c r="FI2061" s="4"/>
      <c r="FJ2061" s="4"/>
      <c r="FK2061" s="4"/>
      <c r="FL2061" s="4"/>
      <c r="FM2061" s="4"/>
      <c r="FN2061" s="4"/>
      <c r="FO2061" s="4"/>
      <c r="FP2061" s="4"/>
      <c r="FQ2061" s="4"/>
      <c r="FR2061" s="4"/>
      <c r="FS2061" s="4"/>
      <c r="FT2061" s="4"/>
      <c r="FU2061" s="4"/>
      <c r="FV2061" s="4"/>
      <c r="FW2061" s="4"/>
      <c r="FX2061" s="4"/>
      <c r="FY2061" s="4"/>
      <c r="FZ2061" s="4"/>
      <c r="GA2061" s="4"/>
      <c r="GB2061" s="4"/>
      <c r="GC2061" s="4"/>
      <c r="GD2061" s="4"/>
      <c r="GE2061" s="4"/>
    </row>
    <row r="2062" spans="1:187" x14ac:dyDescent="0.2">
      <c r="A2062" s="3"/>
      <c r="B2062" s="3"/>
      <c r="C2062" s="11"/>
      <c r="D2062" s="11"/>
      <c r="E2062" s="11"/>
      <c r="F2062" s="11"/>
      <c r="G2062" s="11"/>
      <c r="H2062" s="11"/>
      <c r="I2062" s="11"/>
      <c r="J2062" s="11"/>
      <c r="K2062" s="11"/>
      <c r="L2062" s="11"/>
      <c r="M2062" s="11"/>
      <c r="N2062" s="11"/>
      <c r="O2062" s="11"/>
      <c r="P2062" s="11"/>
      <c r="Q2062" s="11"/>
      <c r="R2062" s="11"/>
      <c r="EZ2062" s="13"/>
      <c r="FA2062" s="13"/>
      <c r="FB2062" s="13"/>
      <c r="FC2062" s="13"/>
      <c r="FD2062" s="13"/>
      <c r="FE2062" s="13"/>
      <c r="FF2062" s="13"/>
      <c r="FG2062" s="13"/>
      <c r="FH2062" s="13"/>
      <c r="FI2062" s="13"/>
      <c r="FJ2062" s="13"/>
      <c r="FK2062" s="13"/>
      <c r="FL2062" s="13"/>
      <c r="FM2062" s="13"/>
      <c r="FN2062" s="13"/>
      <c r="FO2062" s="13"/>
      <c r="FP2062" s="13"/>
      <c r="FQ2062" s="13"/>
      <c r="FR2062" s="13"/>
      <c r="FS2062" s="13"/>
      <c r="FT2062" s="13"/>
      <c r="FU2062" s="13"/>
      <c r="FV2062" s="13"/>
      <c r="FW2062" s="13"/>
      <c r="FX2062" s="13"/>
      <c r="FY2062" s="13"/>
      <c r="FZ2062" s="13"/>
      <c r="GA2062" s="13"/>
      <c r="GB2062" s="13"/>
      <c r="GC2062" s="13"/>
      <c r="GD2062" s="13"/>
      <c r="GE2062" s="13"/>
    </row>
    <row r="2063" spans="1:187" x14ac:dyDescent="0.2">
      <c r="A2063" s="3"/>
      <c r="B2063" s="3"/>
      <c r="C2063" s="11"/>
      <c r="D2063" s="11"/>
      <c r="E2063" s="11"/>
      <c r="F2063" s="11"/>
      <c r="G2063" s="11"/>
      <c r="H2063" s="11"/>
      <c r="I2063" s="11"/>
      <c r="J2063" s="11"/>
      <c r="K2063" s="11"/>
      <c r="L2063" s="11"/>
      <c r="M2063" s="11"/>
      <c r="N2063" s="11"/>
      <c r="O2063" s="11"/>
      <c r="P2063" s="11"/>
      <c r="Q2063" s="11"/>
      <c r="R2063" s="11"/>
      <c r="EZ2063" s="14"/>
      <c r="FA2063" s="14"/>
      <c r="FB2063" s="14"/>
      <c r="FC2063" s="14"/>
      <c r="FD2063" s="14"/>
      <c r="FE2063" s="14"/>
      <c r="FF2063" s="14"/>
      <c r="FG2063" s="14"/>
      <c r="FH2063" s="14"/>
      <c r="FI2063" s="14"/>
      <c r="FJ2063" s="14"/>
      <c r="FK2063" s="14"/>
      <c r="FL2063" s="14"/>
      <c r="FM2063" s="14"/>
      <c r="FN2063" s="14"/>
      <c r="FO2063" s="14"/>
      <c r="FP2063" s="14"/>
      <c r="FQ2063" s="14"/>
      <c r="FR2063" s="14"/>
      <c r="FS2063" s="14"/>
      <c r="FT2063" s="14"/>
      <c r="FU2063" s="14"/>
      <c r="FV2063" s="14"/>
      <c r="FW2063" s="14"/>
      <c r="FX2063" s="14"/>
      <c r="FY2063" s="14"/>
      <c r="FZ2063" s="14"/>
      <c r="GA2063" s="14"/>
      <c r="GB2063" s="14"/>
      <c r="GC2063" s="14"/>
      <c r="GD2063" s="14"/>
      <c r="GE2063" s="14"/>
    </row>
    <row r="2064" spans="1:187" x14ac:dyDescent="0.2">
      <c r="A2064" s="3"/>
      <c r="B2064" s="3"/>
      <c r="C2064" s="11"/>
      <c r="D2064" s="11"/>
      <c r="E2064" s="11"/>
      <c r="F2064" s="11"/>
      <c r="G2064" s="11"/>
      <c r="H2064" s="11"/>
      <c r="I2064" s="11"/>
      <c r="J2064" s="11"/>
      <c r="K2064" s="11"/>
      <c r="L2064" s="11"/>
      <c r="M2064" s="11"/>
      <c r="N2064" s="11"/>
      <c r="O2064" s="11"/>
      <c r="P2064" s="11"/>
      <c r="Q2064" s="11"/>
      <c r="R2064" s="11"/>
      <c r="EZ2064" s="4"/>
      <c r="FA2064" s="4"/>
      <c r="FB2064" s="4"/>
      <c r="FC2064" s="4"/>
      <c r="FD2064" s="4"/>
      <c r="FE2064" s="4"/>
      <c r="FF2064" s="4"/>
      <c r="FG2064" s="4"/>
      <c r="FH2064" s="4"/>
      <c r="FI2064" s="4"/>
      <c r="FJ2064" s="4"/>
      <c r="FK2064" s="4"/>
      <c r="FL2064" s="4"/>
      <c r="FM2064" s="4"/>
      <c r="FN2064" s="4"/>
      <c r="FO2064" s="4"/>
      <c r="FP2064" s="4"/>
      <c r="FQ2064" s="4"/>
      <c r="FR2064" s="4"/>
      <c r="FS2064" s="4"/>
      <c r="FT2064" s="4"/>
      <c r="FU2064" s="4"/>
      <c r="FV2064" s="4"/>
      <c r="FW2064" s="4"/>
      <c r="FX2064" s="4"/>
      <c r="FY2064" s="4"/>
      <c r="FZ2064" s="4"/>
      <c r="GA2064" s="4"/>
      <c r="GB2064" s="4"/>
      <c r="GC2064" s="4"/>
      <c r="GD2064" s="4"/>
      <c r="GE2064" s="4"/>
    </row>
    <row r="2065" spans="1:187" x14ac:dyDescent="0.2">
      <c r="A2065" s="3"/>
      <c r="B2065" s="3"/>
      <c r="C2065" s="11"/>
      <c r="D2065" s="11"/>
      <c r="E2065" s="11"/>
      <c r="F2065" s="11"/>
      <c r="G2065" s="11"/>
      <c r="H2065" s="11"/>
      <c r="I2065" s="11"/>
      <c r="J2065" s="11"/>
      <c r="K2065" s="11"/>
      <c r="L2065" s="11"/>
      <c r="M2065" s="11"/>
      <c r="N2065" s="11"/>
      <c r="O2065" s="11"/>
      <c r="P2065" s="11"/>
      <c r="Q2065" s="11"/>
      <c r="R2065" s="11"/>
      <c r="EZ2065" s="4"/>
      <c r="FA2065" s="4"/>
      <c r="FB2065" s="4"/>
      <c r="FC2065" s="4"/>
      <c r="FD2065" s="4"/>
      <c r="FE2065" s="4"/>
      <c r="FF2065" s="4"/>
      <c r="FG2065" s="4"/>
      <c r="FH2065" s="4"/>
      <c r="FI2065" s="4"/>
      <c r="FJ2065" s="4"/>
      <c r="FK2065" s="4"/>
      <c r="FL2065" s="4"/>
      <c r="FM2065" s="4"/>
      <c r="FN2065" s="4"/>
      <c r="FO2065" s="4"/>
      <c r="FP2065" s="4"/>
      <c r="FQ2065" s="4"/>
      <c r="FR2065" s="4"/>
      <c r="FS2065" s="4"/>
      <c r="FT2065" s="4"/>
      <c r="FU2065" s="4"/>
      <c r="FV2065" s="4"/>
      <c r="FW2065" s="4"/>
      <c r="FX2065" s="4"/>
      <c r="FY2065" s="4"/>
      <c r="FZ2065" s="4"/>
      <c r="GA2065" s="4"/>
      <c r="GB2065" s="4"/>
      <c r="GC2065" s="4"/>
      <c r="GD2065" s="4"/>
      <c r="GE2065" s="4"/>
    </row>
    <row r="2066" spans="1:187" x14ac:dyDescent="0.2">
      <c r="A2066" s="3"/>
      <c r="B2066" s="3"/>
      <c r="C2066" s="11"/>
      <c r="D2066" s="11"/>
      <c r="E2066" s="11"/>
      <c r="F2066" s="11"/>
      <c r="G2066" s="11"/>
      <c r="H2066" s="11"/>
      <c r="I2066" s="11"/>
      <c r="J2066" s="11"/>
      <c r="K2066" s="11"/>
      <c r="L2066" s="11"/>
      <c r="M2066" s="11"/>
      <c r="N2066" s="11"/>
      <c r="O2066" s="11"/>
      <c r="P2066" s="11"/>
      <c r="Q2066" s="11"/>
      <c r="R2066" s="11"/>
      <c r="EZ2066" s="13"/>
      <c r="FA2066" s="13"/>
      <c r="FB2066" s="13"/>
      <c r="FC2066" s="13"/>
      <c r="FD2066" s="13"/>
      <c r="FE2066" s="13"/>
      <c r="FF2066" s="13"/>
      <c r="FG2066" s="13"/>
      <c r="FH2066" s="13"/>
      <c r="FI2066" s="13"/>
      <c r="FJ2066" s="13"/>
      <c r="FK2066" s="13"/>
      <c r="FL2066" s="13"/>
      <c r="FM2066" s="13"/>
      <c r="FN2066" s="13"/>
      <c r="FO2066" s="13"/>
      <c r="FP2066" s="13"/>
      <c r="FQ2066" s="13"/>
      <c r="FR2066" s="13"/>
      <c r="FS2066" s="13"/>
      <c r="FT2066" s="13"/>
      <c r="FU2066" s="13"/>
      <c r="FV2066" s="13"/>
      <c r="FW2066" s="13"/>
      <c r="FX2066" s="13"/>
      <c r="FY2066" s="13"/>
      <c r="FZ2066" s="13"/>
      <c r="GA2066" s="13"/>
      <c r="GB2066" s="13"/>
      <c r="GC2066" s="13"/>
      <c r="GD2066" s="13"/>
      <c r="GE2066" s="13"/>
    </row>
    <row r="2067" spans="1:187" x14ac:dyDescent="0.2">
      <c r="A2067" s="3"/>
      <c r="B2067" s="3"/>
      <c r="C2067" s="11"/>
      <c r="D2067" s="11"/>
      <c r="E2067" s="11"/>
      <c r="F2067" s="11"/>
      <c r="G2067" s="11"/>
      <c r="H2067" s="11"/>
      <c r="I2067" s="11"/>
      <c r="J2067" s="11"/>
      <c r="K2067" s="11"/>
      <c r="L2067" s="11"/>
      <c r="M2067" s="11"/>
      <c r="N2067" s="11"/>
      <c r="O2067" s="11"/>
      <c r="P2067" s="11"/>
      <c r="Q2067" s="11"/>
      <c r="R2067" s="11"/>
      <c r="EZ2067" s="14"/>
      <c r="FA2067" s="14"/>
      <c r="FB2067" s="14"/>
      <c r="FC2067" s="14"/>
      <c r="FD2067" s="14"/>
      <c r="FE2067" s="14"/>
      <c r="FF2067" s="14"/>
      <c r="FG2067" s="14"/>
      <c r="FH2067" s="14"/>
      <c r="FI2067" s="14"/>
      <c r="FJ2067" s="14"/>
      <c r="FK2067" s="14"/>
      <c r="FL2067" s="14"/>
      <c r="FM2067" s="14"/>
      <c r="FN2067" s="14"/>
      <c r="FO2067" s="14"/>
      <c r="FP2067" s="14"/>
      <c r="FQ2067" s="14"/>
      <c r="FR2067" s="14"/>
      <c r="FS2067" s="14"/>
      <c r="FT2067" s="14"/>
      <c r="FU2067" s="14"/>
      <c r="FV2067" s="14"/>
      <c r="FW2067" s="14"/>
      <c r="FX2067" s="14"/>
      <c r="FY2067" s="14"/>
      <c r="FZ2067" s="14"/>
      <c r="GA2067" s="14"/>
      <c r="GB2067" s="14"/>
      <c r="GC2067" s="14"/>
      <c r="GD2067" s="14"/>
      <c r="GE2067" s="14"/>
    </row>
    <row r="2068" spans="1:187" x14ac:dyDescent="0.2">
      <c r="A2068" s="3"/>
      <c r="B2068" s="3"/>
      <c r="C2068" s="11"/>
      <c r="D2068" s="11"/>
      <c r="E2068" s="11"/>
      <c r="F2068" s="11"/>
      <c r="G2068" s="11"/>
      <c r="H2068" s="11"/>
      <c r="I2068" s="11"/>
      <c r="J2068" s="11"/>
      <c r="K2068" s="11"/>
      <c r="L2068" s="11"/>
      <c r="M2068" s="11"/>
      <c r="N2068" s="11"/>
      <c r="O2068" s="11"/>
      <c r="P2068" s="11"/>
      <c r="Q2068" s="11"/>
      <c r="R2068" s="11"/>
      <c r="EZ2068" s="4"/>
      <c r="FA2068" s="4"/>
      <c r="FB2068" s="4"/>
      <c r="FC2068" s="4"/>
      <c r="FD2068" s="4"/>
      <c r="FE2068" s="4"/>
      <c r="FF2068" s="4"/>
      <c r="FG2068" s="4"/>
      <c r="FH2068" s="4"/>
      <c r="FI2068" s="4"/>
      <c r="FJ2068" s="4"/>
      <c r="FK2068" s="4"/>
      <c r="FL2068" s="4"/>
      <c r="FM2068" s="4"/>
      <c r="FN2068" s="4"/>
      <c r="FO2068" s="4"/>
      <c r="FP2068" s="4"/>
      <c r="FQ2068" s="4"/>
      <c r="FR2068" s="4"/>
      <c r="FS2068" s="4"/>
      <c r="FT2068" s="4"/>
      <c r="FU2068" s="4"/>
      <c r="FV2068" s="4"/>
      <c r="FW2068" s="4"/>
      <c r="FX2068" s="4"/>
      <c r="FY2068" s="4"/>
      <c r="FZ2068" s="4"/>
      <c r="GA2068" s="4"/>
      <c r="GB2068" s="4"/>
      <c r="GC2068" s="4"/>
      <c r="GD2068" s="4"/>
      <c r="GE2068" s="4"/>
    </row>
    <row r="2069" spans="1:187" x14ac:dyDescent="0.2">
      <c r="A2069" s="3"/>
      <c r="B2069" s="3"/>
      <c r="C2069" s="11"/>
      <c r="D2069" s="11"/>
      <c r="E2069" s="11"/>
      <c r="F2069" s="11"/>
      <c r="G2069" s="11"/>
      <c r="H2069" s="11"/>
      <c r="I2069" s="11"/>
      <c r="J2069" s="11"/>
      <c r="K2069" s="11"/>
      <c r="L2069" s="11"/>
      <c r="M2069" s="11"/>
      <c r="N2069" s="11"/>
      <c r="O2069" s="11"/>
      <c r="P2069" s="11"/>
      <c r="Q2069" s="11"/>
      <c r="R2069" s="11"/>
      <c r="EZ2069" s="4"/>
      <c r="FA2069" s="4"/>
      <c r="FB2069" s="4"/>
      <c r="FC2069" s="4"/>
      <c r="FD2069" s="4"/>
      <c r="FE2069" s="4"/>
      <c r="FF2069" s="4"/>
      <c r="FG2069" s="4"/>
      <c r="FH2069" s="4"/>
      <c r="FI2069" s="4"/>
      <c r="FJ2069" s="4"/>
      <c r="FK2069" s="4"/>
      <c r="FL2069" s="4"/>
      <c r="FM2069" s="4"/>
      <c r="FN2069" s="4"/>
      <c r="FO2069" s="4"/>
      <c r="FP2069" s="4"/>
      <c r="FQ2069" s="4"/>
      <c r="FR2069" s="4"/>
      <c r="FS2069" s="4"/>
      <c r="FT2069" s="4"/>
      <c r="FU2069" s="4"/>
      <c r="FV2069" s="4"/>
      <c r="FW2069" s="4"/>
      <c r="FX2069" s="4"/>
      <c r="FY2069" s="4"/>
      <c r="FZ2069" s="4"/>
      <c r="GA2069" s="4"/>
      <c r="GB2069" s="4"/>
      <c r="GC2069" s="4"/>
      <c r="GD2069" s="4"/>
      <c r="GE2069" s="4"/>
    </row>
    <row r="2070" spans="1:187" x14ac:dyDescent="0.2">
      <c r="A2070" s="3"/>
      <c r="B2070" s="3"/>
      <c r="C2070" s="11"/>
      <c r="D2070" s="11"/>
      <c r="E2070" s="11"/>
      <c r="F2070" s="11"/>
      <c r="G2070" s="11"/>
      <c r="H2070" s="11"/>
      <c r="I2070" s="11"/>
      <c r="J2070" s="11"/>
      <c r="K2070" s="11"/>
      <c r="L2070" s="11"/>
      <c r="M2070" s="11"/>
      <c r="N2070" s="11"/>
      <c r="O2070" s="11"/>
      <c r="P2070" s="11"/>
      <c r="Q2070" s="11"/>
      <c r="R2070" s="11"/>
      <c r="EZ2070" s="13"/>
      <c r="FA2070" s="13"/>
      <c r="FB2070" s="13"/>
      <c r="FC2070" s="13"/>
      <c r="FD2070" s="13"/>
      <c r="FE2070" s="13"/>
      <c r="FF2070" s="13"/>
      <c r="FG2070" s="13"/>
      <c r="FH2070" s="13"/>
      <c r="FI2070" s="13"/>
      <c r="FJ2070" s="13"/>
      <c r="FK2070" s="13"/>
      <c r="FL2070" s="13"/>
      <c r="FM2070" s="13"/>
      <c r="FN2070" s="13"/>
      <c r="FO2070" s="13"/>
      <c r="FP2070" s="13"/>
      <c r="FQ2070" s="13"/>
      <c r="FR2070" s="13"/>
      <c r="FS2070" s="13"/>
      <c r="FT2070" s="13"/>
      <c r="FU2070" s="13"/>
      <c r="FV2070" s="13"/>
      <c r="FW2070" s="13"/>
      <c r="FX2070" s="13"/>
      <c r="FY2070" s="13"/>
      <c r="FZ2070" s="13"/>
      <c r="GA2070" s="13"/>
      <c r="GB2070" s="13"/>
      <c r="GC2070" s="13"/>
      <c r="GD2070" s="13"/>
      <c r="GE2070" s="13"/>
    </row>
    <row r="2071" spans="1:187" x14ac:dyDescent="0.2">
      <c r="A2071" s="3"/>
      <c r="B2071" s="3"/>
      <c r="C2071" s="11"/>
      <c r="D2071" s="11"/>
      <c r="E2071" s="11"/>
      <c r="F2071" s="11"/>
      <c r="G2071" s="11"/>
      <c r="H2071" s="11"/>
      <c r="I2071" s="11"/>
      <c r="J2071" s="11"/>
      <c r="K2071" s="11"/>
      <c r="L2071" s="11"/>
      <c r="M2071" s="11"/>
      <c r="N2071" s="11"/>
      <c r="O2071" s="11"/>
      <c r="P2071" s="11"/>
      <c r="Q2071" s="11"/>
      <c r="R2071" s="11"/>
      <c r="EZ2071" s="14"/>
      <c r="FA2071" s="14"/>
      <c r="FB2071" s="14"/>
      <c r="FC2071" s="14"/>
      <c r="FD2071" s="14"/>
      <c r="FE2071" s="14"/>
      <c r="FF2071" s="14"/>
      <c r="FG2071" s="14"/>
      <c r="FH2071" s="14"/>
      <c r="FI2071" s="14"/>
      <c r="FJ2071" s="14"/>
      <c r="FK2071" s="14"/>
      <c r="FL2071" s="14"/>
      <c r="FM2071" s="14"/>
      <c r="FN2071" s="14"/>
      <c r="FO2071" s="14"/>
      <c r="FP2071" s="14"/>
      <c r="FQ2071" s="14"/>
      <c r="FR2071" s="14"/>
      <c r="FS2071" s="14"/>
      <c r="FT2071" s="14"/>
      <c r="FU2071" s="14"/>
      <c r="FV2071" s="14"/>
      <c r="FW2071" s="14"/>
      <c r="FX2071" s="14"/>
      <c r="FY2071" s="14"/>
      <c r="FZ2071" s="14"/>
      <c r="GA2071" s="14"/>
      <c r="GB2071" s="14"/>
      <c r="GC2071" s="14"/>
      <c r="GD2071" s="14"/>
      <c r="GE2071" s="14"/>
    </row>
    <row r="2072" spans="1:187" x14ac:dyDescent="0.2">
      <c r="A2072" s="3"/>
      <c r="B2072" s="3"/>
      <c r="C2072" s="11"/>
      <c r="D2072" s="11"/>
      <c r="E2072" s="11"/>
      <c r="F2072" s="11"/>
      <c r="G2072" s="11"/>
      <c r="H2072" s="11"/>
      <c r="I2072" s="11"/>
      <c r="J2072" s="11"/>
      <c r="K2072" s="11"/>
      <c r="L2072" s="11"/>
      <c r="M2072" s="11"/>
      <c r="N2072" s="11"/>
      <c r="O2072" s="11"/>
      <c r="P2072" s="11"/>
      <c r="Q2072" s="11"/>
      <c r="R2072" s="11"/>
      <c r="EZ2072" s="4"/>
      <c r="FA2072" s="4"/>
      <c r="FB2072" s="4"/>
      <c r="FC2072" s="4"/>
      <c r="FD2072" s="4"/>
      <c r="FE2072" s="4"/>
      <c r="FF2072" s="4"/>
      <c r="FG2072" s="4"/>
      <c r="FH2072" s="4"/>
      <c r="FI2072" s="4"/>
      <c r="FJ2072" s="4"/>
      <c r="FK2072" s="4"/>
      <c r="FL2072" s="4"/>
      <c r="FM2072" s="4"/>
      <c r="FN2072" s="4"/>
      <c r="FO2072" s="4"/>
      <c r="FP2072" s="4"/>
      <c r="FQ2072" s="4"/>
      <c r="FR2072" s="4"/>
      <c r="FS2072" s="4"/>
      <c r="FT2072" s="4"/>
      <c r="FU2072" s="4"/>
      <c r="FV2072" s="4"/>
      <c r="FW2072" s="4"/>
      <c r="FX2072" s="4"/>
      <c r="FY2072" s="4"/>
      <c r="FZ2072" s="4"/>
      <c r="GA2072" s="4"/>
      <c r="GB2072" s="4"/>
      <c r="GC2072" s="4"/>
      <c r="GD2072" s="4"/>
      <c r="GE2072" s="4"/>
    </row>
    <row r="2073" spans="1:187" x14ac:dyDescent="0.2">
      <c r="A2073" s="3"/>
      <c r="B2073" s="3"/>
      <c r="C2073" s="11"/>
      <c r="D2073" s="11"/>
      <c r="E2073" s="11"/>
      <c r="F2073" s="11"/>
      <c r="G2073" s="11"/>
      <c r="H2073" s="11"/>
      <c r="I2073" s="11"/>
      <c r="J2073" s="11"/>
      <c r="K2073" s="11"/>
      <c r="L2073" s="11"/>
      <c r="M2073" s="11"/>
      <c r="N2073" s="11"/>
      <c r="O2073" s="11"/>
      <c r="P2073" s="11"/>
      <c r="Q2073" s="11"/>
      <c r="R2073" s="11"/>
      <c r="EZ2073" s="4"/>
      <c r="FA2073" s="4"/>
      <c r="FB2073" s="4"/>
      <c r="FC2073" s="4"/>
      <c r="FD2073" s="4"/>
      <c r="FE2073" s="4"/>
      <c r="FF2073" s="4"/>
      <c r="FG2073" s="4"/>
      <c r="FH2073" s="4"/>
      <c r="FI2073" s="4"/>
      <c r="FJ2073" s="4"/>
      <c r="FK2073" s="4"/>
      <c r="FL2073" s="4"/>
      <c r="FM2073" s="4"/>
      <c r="FN2073" s="4"/>
      <c r="FO2073" s="4"/>
      <c r="FP2073" s="4"/>
      <c r="FQ2073" s="4"/>
      <c r="FR2073" s="4"/>
      <c r="FS2073" s="4"/>
      <c r="FT2073" s="4"/>
      <c r="FU2073" s="4"/>
      <c r="FV2073" s="4"/>
      <c r="FW2073" s="4"/>
      <c r="FX2073" s="4"/>
      <c r="FY2073" s="4"/>
      <c r="FZ2073" s="4"/>
      <c r="GA2073" s="4"/>
      <c r="GB2073" s="4"/>
      <c r="GC2073" s="4"/>
      <c r="GD2073" s="4"/>
      <c r="GE2073" s="4"/>
    </row>
    <row r="2074" spans="1:187" x14ac:dyDescent="0.2">
      <c r="A2074" s="3"/>
      <c r="B2074" s="3"/>
      <c r="C2074" s="11"/>
      <c r="D2074" s="11"/>
      <c r="E2074" s="11"/>
      <c r="F2074" s="11"/>
      <c r="G2074" s="11"/>
      <c r="H2074" s="11"/>
      <c r="I2074" s="11"/>
      <c r="J2074" s="11"/>
      <c r="K2074" s="11"/>
      <c r="L2074" s="11"/>
      <c r="M2074" s="11"/>
      <c r="N2074" s="11"/>
      <c r="O2074" s="11"/>
      <c r="P2074" s="11"/>
      <c r="Q2074" s="11"/>
      <c r="R2074" s="11"/>
      <c r="EZ2074" s="13"/>
      <c r="FA2074" s="13"/>
      <c r="FB2074" s="13"/>
      <c r="FC2074" s="13"/>
      <c r="FD2074" s="13"/>
      <c r="FE2074" s="13"/>
      <c r="FF2074" s="13"/>
      <c r="FG2074" s="13"/>
      <c r="FH2074" s="13"/>
      <c r="FI2074" s="13"/>
      <c r="FJ2074" s="13"/>
      <c r="FK2074" s="13"/>
      <c r="FL2074" s="13"/>
      <c r="FM2074" s="13"/>
      <c r="FN2074" s="13"/>
      <c r="FO2074" s="13"/>
      <c r="FP2074" s="13"/>
      <c r="FQ2074" s="13"/>
      <c r="FR2074" s="13"/>
      <c r="FS2074" s="13"/>
      <c r="FT2074" s="13"/>
      <c r="FU2074" s="13"/>
      <c r="FV2074" s="13"/>
      <c r="FW2074" s="13"/>
      <c r="FX2074" s="13"/>
      <c r="FY2074" s="13"/>
      <c r="FZ2074" s="13"/>
      <c r="GA2074" s="13"/>
      <c r="GB2074" s="13"/>
      <c r="GC2074" s="13"/>
      <c r="GD2074" s="13"/>
      <c r="GE2074" s="13"/>
    </row>
    <row r="2075" spans="1:187" x14ac:dyDescent="0.2">
      <c r="A2075" s="3"/>
      <c r="B2075" s="3"/>
      <c r="C2075" s="11"/>
      <c r="D2075" s="11"/>
      <c r="E2075" s="11"/>
      <c r="F2075" s="11"/>
      <c r="G2075" s="11"/>
      <c r="H2075" s="11"/>
      <c r="I2075" s="11"/>
      <c r="J2075" s="11"/>
      <c r="K2075" s="11"/>
      <c r="L2075" s="11"/>
      <c r="M2075" s="11"/>
      <c r="N2075" s="11"/>
      <c r="O2075" s="11"/>
      <c r="P2075" s="11"/>
      <c r="Q2075" s="11"/>
      <c r="R2075" s="11"/>
      <c r="EZ2075" s="14"/>
      <c r="FA2075" s="14"/>
      <c r="FB2075" s="14"/>
      <c r="FC2075" s="14"/>
      <c r="FD2075" s="14"/>
      <c r="FE2075" s="14"/>
      <c r="FF2075" s="14"/>
      <c r="FG2075" s="14"/>
      <c r="FH2075" s="14"/>
      <c r="FI2075" s="14"/>
      <c r="FJ2075" s="14"/>
      <c r="FK2075" s="14"/>
      <c r="FL2075" s="14"/>
      <c r="FM2075" s="14"/>
      <c r="FN2075" s="14"/>
      <c r="FO2075" s="14"/>
      <c r="FP2075" s="14"/>
      <c r="FQ2075" s="14"/>
      <c r="FR2075" s="14"/>
      <c r="FS2075" s="14"/>
      <c r="FT2075" s="14"/>
      <c r="FU2075" s="14"/>
      <c r="FV2075" s="14"/>
      <c r="FW2075" s="14"/>
      <c r="FX2075" s="14"/>
      <c r="FY2075" s="14"/>
      <c r="FZ2075" s="14"/>
      <c r="GA2075" s="14"/>
      <c r="GB2075" s="14"/>
      <c r="GC2075" s="14"/>
      <c r="GD2075" s="14"/>
      <c r="GE2075" s="14"/>
    </row>
    <row r="2076" spans="1:187" x14ac:dyDescent="0.2">
      <c r="A2076" s="3"/>
      <c r="B2076" s="3"/>
      <c r="C2076" s="11"/>
      <c r="D2076" s="11"/>
      <c r="E2076" s="11"/>
      <c r="F2076" s="11"/>
      <c r="G2076" s="11"/>
      <c r="H2076" s="11"/>
      <c r="I2076" s="11"/>
      <c r="J2076" s="11"/>
      <c r="K2076" s="11"/>
      <c r="L2076" s="11"/>
      <c r="M2076" s="11"/>
      <c r="N2076" s="11"/>
      <c r="O2076" s="11"/>
      <c r="P2076" s="11"/>
      <c r="Q2076" s="11"/>
      <c r="R2076" s="11"/>
      <c r="EZ2076" s="4"/>
      <c r="FA2076" s="4"/>
      <c r="FB2076" s="4"/>
      <c r="FC2076" s="4"/>
      <c r="FD2076" s="4"/>
      <c r="FE2076" s="4"/>
      <c r="FF2076" s="4"/>
      <c r="FG2076" s="4"/>
      <c r="FH2076" s="4"/>
      <c r="FI2076" s="4"/>
      <c r="FJ2076" s="4"/>
      <c r="FK2076" s="4"/>
      <c r="FL2076" s="4"/>
      <c r="FM2076" s="4"/>
      <c r="FN2076" s="4"/>
      <c r="FO2076" s="4"/>
      <c r="FP2076" s="4"/>
      <c r="FQ2076" s="4"/>
      <c r="FR2076" s="4"/>
      <c r="FS2076" s="4"/>
      <c r="FT2076" s="4"/>
      <c r="FU2076" s="4"/>
      <c r="FV2076" s="4"/>
      <c r="FW2076" s="4"/>
      <c r="FX2076" s="4"/>
      <c r="FY2076" s="4"/>
      <c r="FZ2076" s="4"/>
      <c r="GA2076" s="4"/>
      <c r="GB2076" s="4"/>
      <c r="GC2076" s="4"/>
      <c r="GD2076" s="4"/>
      <c r="GE2076" s="4"/>
    </row>
    <row r="2077" spans="1:187" x14ac:dyDescent="0.2">
      <c r="A2077" s="3"/>
      <c r="B2077" s="3"/>
      <c r="C2077" s="11"/>
      <c r="D2077" s="11"/>
      <c r="E2077" s="11"/>
      <c r="F2077" s="11"/>
      <c r="G2077" s="11"/>
      <c r="H2077" s="11"/>
      <c r="I2077" s="11"/>
      <c r="J2077" s="11"/>
      <c r="K2077" s="11"/>
      <c r="L2077" s="11"/>
      <c r="M2077" s="11"/>
      <c r="N2077" s="11"/>
      <c r="O2077" s="11"/>
      <c r="P2077" s="11"/>
      <c r="Q2077" s="11"/>
      <c r="R2077" s="11"/>
      <c r="EZ2077" s="4"/>
      <c r="FA2077" s="4"/>
      <c r="FB2077" s="4"/>
      <c r="FC2077" s="4"/>
      <c r="FD2077" s="4"/>
      <c r="FE2077" s="4"/>
      <c r="FF2077" s="4"/>
      <c r="FG2077" s="4"/>
      <c r="FH2077" s="4"/>
      <c r="FI2077" s="4"/>
      <c r="FJ2077" s="4"/>
      <c r="FK2077" s="4"/>
      <c r="FL2077" s="4"/>
      <c r="FM2077" s="4"/>
      <c r="FN2077" s="4"/>
      <c r="FO2077" s="4"/>
      <c r="FP2077" s="4"/>
      <c r="FQ2077" s="4"/>
      <c r="FR2077" s="4"/>
      <c r="FS2077" s="4"/>
      <c r="FT2077" s="4"/>
      <c r="FU2077" s="4"/>
      <c r="FV2077" s="4"/>
      <c r="FW2077" s="4"/>
      <c r="FX2077" s="4"/>
      <c r="FY2077" s="4"/>
      <c r="FZ2077" s="4"/>
      <c r="GA2077" s="4"/>
      <c r="GB2077" s="4"/>
      <c r="GC2077" s="4"/>
      <c r="GD2077" s="4"/>
      <c r="GE2077" s="4"/>
    </row>
    <row r="2078" spans="1:187" x14ac:dyDescent="0.2">
      <c r="A2078" s="3"/>
      <c r="B2078" s="3"/>
      <c r="C2078" s="11"/>
      <c r="D2078" s="11"/>
      <c r="E2078" s="11"/>
      <c r="F2078" s="11"/>
      <c r="G2078" s="11"/>
      <c r="H2078" s="11"/>
      <c r="I2078" s="11"/>
      <c r="J2078" s="11"/>
      <c r="K2078" s="11"/>
      <c r="L2078" s="11"/>
      <c r="M2078" s="11"/>
      <c r="N2078" s="11"/>
      <c r="O2078" s="11"/>
      <c r="P2078" s="11"/>
      <c r="Q2078" s="11"/>
      <c r="R2078" s="11"/>
      <c r="EZ2078" s="13"/>
      <c r="FA2078" s="13"/>
      <c r="FB2078" s="13"/>
      <c r="FC2078" s="13"/>
      <c r="FD2078" s="13"/>
      <c r="FE2078" s="13"/>
      <c r="FF2078" s="13"/>
      <c r="FG2078" s="13"/>
      <c r="FH2078" s="13"/>
      <c r="FI2078" s="13"/>
      <c r="FJ2078" s="13"/>
      <c r="FK2078" s="13"/>
      <c r="FL2078" s="13"/>
      <c r="FM2078" s="13"/>
      <c r="FN2078" s="13"/>
      <c r="FO2078" s="13"/>
      <c r="FP2078" s="13"/>
      <c r="FQ2078" s="13"/>
      <c r="FR2078" s="13"/>
      <c r="FS2078" s="13"/>
      <c r="FT2078" s="13"/>
      <c r="FU2078" s="13"/>
      <c r="FV2078" s="13"/>
      <c r="FW2078" s="13"/>
      <c r="FX2078" s="13"/>
      <c r="FY2078" s="13"/>
      <c r="FZ2078" s="13"/>
      <c r="GA2078" s="13"/>
      <c r="GB2078" s="13"/>
      <c r="GC2078" s="13"/>
      <c r="GD2078" s="13"/>
      <c r="GE2078" s="13"/>
    </row>
    <row r="2079" spans="1:187" x14ac:dyDescent="0.2">
      <c r="A2079" s="3"/>
      <c r="B2079" s="3"/>
      <c r="C2079" s="11"/>
      <c r="D2079" s="11"/>
      <c r="E2079" s="11"/>
      <c r="F2079" s="11"/>
      <c r="G2079" s="11"/>
      <c r="H2079" s="11"/>
      <c r="I2079" s="11"/>
      <c r="J2079" s="11"/>
      <c r="K2079" s="11"/>
      <c r="L2079" s="11"/>
      <c r="M2079" s="11"/>
      <c r="N2079" s="11"/>
      <c r="O2079" s="11"/>
      <c r="P2079" s="11"/>
      <c r="Q2079" s="11"/>
      <c r="R2079" s="11"/>
      <c r="EZ2079" s="14"/>
      <c r="FA2079" s="14"/>
      <c r="FB2079" s="14"/>
      <c r="FC2079" s="14"/>
      <c r="FD2079" s="14"/>
      <c r="FE2079" s="14"/>
      <c r="FF2079" s="14"/>
      <c r="FG2079" s="14"/>
      <c r="FH2079" s="14"/>
      <c r="FI2079" s="14"/>
      <c r="FJ2079" s="14"/>
      <c r="FK2079" s="14"/>
      <c r="FL2079" s="14"/>
      <c r="FM2079" s="14"/>
      <c r="FN2079" s="14"/>
      <c r="FO2079" s="14"/>
      <c r="FP2079" s="14"/>
      <c r="FQ2079" s="14"/>
      <c r="FR2079" s="14"/>
      <c r="FS2079" s="14"/>
      <c r="FT2079" s="14"/>
      <c r="FU2079" s="14"/>
      <c r="FV2079" s="14"/>
      <c r="FW2079" s="14"/>
      <c r="FX2079" s="14"/>
      <c r="FY2079" s="14"/>
      <c r="FZ2079" s="14"/>
      <c r="GA2079" s="14"/>
      <c r="GB2079" s="14"/>
      <c r="GC2079" s="14"/>
      <c r="GD2079" s="14"/>
      <c r="GE2079" s="14"/>
    </row>
    <row r="2080" spans="1:187" x14ac:dyDescent="0.2">
      <c r="A2080" s="3"/>
      <c r="B2080" s="3"/>
      <c r="C2080" s="11"/>
      <c r="D2080" s="11"/>
      <c r="E2080" s="11"/>
      <c r="F2080" s="11"/>
      <c r="G2080" s="11"/>
      <c r="H2080" s="11"/>
      <c r="I2080" s="11"/>
      <c r="J2080" s="11"/>
      <c r="K2080" s="11"/>
      <c r="L2080" s="11"/>
      <c r="M2080" s="11"/>
      <c r="N2080" s="11"/>
      <c r="O2080" s="11"/>
      <c r="P2080" s="11"/>
      <c r="Q2080" s="11"/>
      <c r="R2080" s="11"/>
      <c r="EZ2080" s="4"/>
      <c r="FA2080" s="4"/>
      <c r="FB2080" s="4"/>
      <c r="FC2080" s="4"/>
      <c r="FD2080" s="4"/>
      <c r="FE2080" s="4"/>
      <c r="FF2080" s="4"/>
      <c r="FG2080" s="4"/>
      <c r="FH2080" s="4"/>
      <c r="FI2080" s="4"/>
      <c r="FJ2080" s="4"/>
      <c r="FK2080" s="4"/>
      <c r="FL2080" s="4"/>
      <c r="FM2080" s="4"/>
      <c r="FN2080" s="4"/>
      <c r="FO2080" s="4"/>
      <c r="FP2080" s="4"/>
      <c r="FQ2080" s="4"/>
      <c r="FR2080" s="4"/>
      <c r="FS2080" s="4"/>
      <c r="FT2080" s="4"/>
      <c r="FU2080" s="4"/>
      <c r="FV2080" s="4"/>
      <c r="FW2080" s="4"/>
      <c r="FX2080" s="4"/>
      <c r="FY2080" s="4"/>
      <c r="FZ2080" s="4"/>
      <c r="GA2080" s="4"/>
      <c r="GB2080" s="4"/>
      <c r="GC2080" s="4"/>
      <c r="GD2080" s="4"/>
      <c r="GE2080" s="4"/>
    </row>
    <row r="2081" spans="1:187" x14ac:dyDescent="0.2">
      <c r="A2081" s="3"/>
      <c r="B2081" s="3"/>
      <c r="C2081" s="11"/>
      <c r="D2081" s="11"/>
      <c r="E2081" s="11"/>
      <c r="F2081" s="11"/>
      <c r="G2081" s="11"/>
      <c r="H2081" s="11"/>
      <c r="I2081" s="11"/>
      <c r="J2081" s="11"/>
      <c r="K2081" s="11"/>
      <c r="L2081" s="11"/>
      <c r="M2081" s="11"/>
      <c r="N2081" s="11"/>
      <c r="O2081" s="11"/>
      <c r="P2081" s="11"/>
      <c r="Q2081" s="11"/>
      <c r="R2081" s="11"/>
      <c r="EZ2081" s="4"/>
      <c r="FA2081" s="4"/>
      <c r="FB2081" s="4"/>
      <c r="FC2081" s="4"/>
      <c r="FD2081" s="4"/>
      <c r="FE2081" s="4"/>
      <c r="FF2081" s="4"/>
      <c r="FG2081" s="4"/>
      <c r="FH2081" s="4"/>
      <c r="FI2081" s="4"/>
      <c r="FJ2081" s="4"/>
      <c r="FK2081" s="4"/>
      <c r="FL2081" s="4"/>
      <c r="FM2081" s="4"/>
      <c r="FN2081" s="4"/>
      <c r="FO2081" s="4"/>
      <c r="FP2081" s="4"/>
      <c r="FQ2081" s="4"/>
      <c r="FR2081" s="4"/>
      <c r="FS2081" s="4"/>
      <c r="FT2081" s="4"/>
      <c r="FU2081" s="4"/>
      <c r="FV2081" s="4"/>
      <c r="FW2081" s="4"/>
      <c r="FX2081" s="4"/>
      <c r="FY2081" s="4"/>
      <c r="FZ2081" s="4"/>
      <c r="GA2081" s="4"/>
      <c r="GB2081" s="4"/>
      <c r="GC2081" s="4"/>
      <c r="GD2081" s="4"/>
      <c r="GE2081" s="4"/>
    </row>
    <row r="2082" spans="1:187" x14ac:dyDescent="0.2">
      <c r="A2082" s="3"/>
      <c r="B2082" s="3"/>
      <c r="C2082" s="11"/>
      <c r="D2082" s="11"/>
      <c r="E2082" s="11"/>
      <c r="F2082" s="11"/>
      <c r="G2082" s="11"/>
      <c r="H2082" s="11"/>
      <c r="I2082" s="11"/>
      <c r="J2082" s="11"/>
      <c r="K2082" s="11"/>
      <c r="L2082" s="11"/>
      <c r="M2082" s="11"/>
      <c r="N2082" s="11"/>
      <c r="O2082" s="11"/>
      <c r="P2082" s="11"/>
      <c r="Q2082" s="11"/>
      <c r="R2082" s="11"/>
      <c r="EZ2082" s="13"/>
      <c r="FA2082" s="13"/>
      <c r="FB2082" s="13"/>
      <c r="FC2082" s="13"/>
      <c r="FD2082" s="13"/>
      <c r="FE2082" s="13"/>
      <c r="FF2082" s="13"/>
      <c r="FG2082" s="13"/>
      <c r="FH2082" s="13"/>
      <c r="FI2082" s="13"/>
      <c r="FJ2082" s="13"/>
      <c r="FK2082" s="13"/>
      <c r="FL2082" s="13"/>
      <c r="FM2082" s="13"/>
      <c r="FN2082" s="13"/>
      <c r="FO2082" s="13"/>
      <c r="FP2082" s="13"/>
      <c r="FQ2082" s="13"/>
      <c r="FR2082" s="13"/>
      <c r="FS2082" s="13"/>
      <c r="FT2082" s="13"/>
      <c r="FU2082" s="13"/>
      <c r="FV2082" s="13"/>
      <c r="FW2082" s="13"/>
      <c r="FX2082" s="13"/>
      <c r="FY2082" s="13"/>
      <c r="FZ2082" s="13"/>
      <c r="GA2082" s="13"/>
      <c r="GB2082" s="13"/>
      <c r="GC2082" s="13"/>
      <c r="GD2082" s="13"/>
      <c r="GE2082" s="13"/>
    </row>
    <row r="2083" spans="1:187" x14ac:dyDescent="0.2">
      <c r="A2083" s="3"/>
      <c r="B2083" s="3"/>
      <c r="C2083" s="11"/>
      <c r="D2083" s="11"/>
      <c r="E2083" s="11"/>
      <c r="F2083" s="11"/>
      <c r="G2083" s="11"/>
      <c r="H2083" s="11"/>
      <c r="I2083" s="11"/>
      <c r="J2083" s="11"/>
      <c r="K2083" s="11"/>
      <c r="L2083" s="11"/>
      <c r="M2083" s="11"/>
      <c r="N2083" s="11"/>
      <c r="O2083" s="11"/>
      <c r="P2083" s="11"/>
      <c r="Q2083" s="11"/>
      <c r="R2083" s="11"/>
      <c r="EZ2083" s="14"/>
      <c r="FA2083" s="14"/>
      <c r="FB2083" s="14"/>
      <c r="FC2083" s="14"/>
      <c r="FD2083" s="14"/>
      <c r="FE2083" s="14"/>
      <c r="FF2083" s="14"/>
      <c r="FG2083" s="14"/>
      <c r="FH2083" s="14"/>
      <c r="FI2083" s="14"/>
      <c r="FJ2083" s="14"/>
      <c r="FK2083" s="14"/>
      <c r="FL2083" s="14"/>
      <c r="FM2083" s="14"/>
      <c r="FN2083" s="14"/>
      <c r="FO2083" s="14"/>
      <c r="FP2083" s="14"/>
      <c r="FQ2083" s="14"/>
      <c r="FR2083" s="14"/>
      <c r="FS2083" s="14"/>
      <c r="FT2083" s="14"/>
      <c r="FU2083" s="14"/>
      <c r="FV2083" s="14"/>
      <c r="FW2083" s="14"/>
      <c r="FX2083" s="14"/>
      <c r="FY2083" s="14"/>
      <c r="FZ2083" s="14"/>
      <c r="GA2083" s="14"/>
      <c r="GB2083" s="14"/>
      <c r="GC2083" s="14"/>
      <c r="GD2083" s="14"/>
      <c r="GE2083" s="14"/>
    </row>
    <row r="2084" spans="1:187" x14ac:dyDescent="0.2">
      <c r="A2084" s="3"/>
      <c r="B2084" s="3"/>
      <c r="C2084" s="11"/>
      <c r="D2084" s="11"/>
      <c r="E2084" s="11"/>
      <c r="F2084" s="11"/>
      <c r="G2084" s="11"/>
      <c r="H2084" s="11"/>
      <c r="I2084" s="11"/>
      <c r="J2084" s="11"/>
      <c r="K2084" s="11"/>
      <c r="L2084" s="11"/>
      <c r="M2084" s="11"/>
      <c r="N2084" s="11"/>
      <c r="O2084" s="11"/>
      <c r="P2084" s="11"/>
      <c r="Q2084" s="11"/>
      <c r="R2084" s="11"/>
      <c r="EZ2084" s="4"/>
      <c r="FA2084" s="4"/>
      <c r="FB2084" s="4"/>
      <c r="FC2084" s="4"/>
      <c r="FD2084" s="4"/>
      <c r="FE2084" s="4"/>
      <c r="FF2084" s="4"/>
      <c r="FG2084" s="4"/>
      <c r="FH2084" s="4"/>
      <c r="FI2084" s="4"/>
      <c r="FJ2084" s="4"/>
      <c r="FK2084" s="4"/>
      <c r="FL2084" s="4"/>
      <c r="FM2084" s="4"/>
      <c r="FN2084" s="4"/>
      <c r="FO2084" s="4"/>
      <c r="FP2084" s="4"/>
      <c r="FQ2084" s="4"/>
      <c r="FR2084" s="4"/>
      <c r="FS2084" s="4"/>
      <c r="FT2084" s="4"/>
      <c r="FU2084" s="4"/>
      <c r="FV2084" s="4"/>
      <c r="FW2084" s="4"/>
      <c r="FX2084" s="4"/>
      <c r="FY2084" s="4"/>
      <c r="FZ2084" s="4"/>
      <c r="GA2084" s="4"/>
      <c r="GB2084" s="4"/>
      <c r="GC2084" s="4"/>
      <c r="GD2084" s="4"/>
      <c r="GE2084" s="4"/>
    </row>
    <row r="2085" spans="1:187" x14ac:dyDescent="0.2">
      <c r="A2085" s="3"/>
      <c r="B2085" s="3"/>
      <c r="C2085" s="11"/>
      <c r="D2085" s="11"/>
      <c r="E2085" s="11"/>
      <c r="F2085" s="11"/>
      <c r="G2085" s="11"/>
      <c r="H2085" s="11"/>
      <c r="I2085" s="11"/>
      <c r="J2085" s="11"/>
      <c r="K2085" s="11"/>
      <c r="L2085" s="11"/>
      <c r="M2085" s="11"/>
      <c r="N2085" s="11"/>
      <c r="O2085" s="11"/>
      <c r="P2085" s="11"/>
      <c r="Q2085" s="11"/>
      <c r="R2085" s="11"/>
      <c r="EZ2085" s="4"/>
      <c r="FA2085" s="4"/>
      <c r="FB2085" s="4"/>
      <c r="FC2085" s="4"/>
      <c r="FD2085" s="4"/>
      <c r="FE2085" s="4"/>
      <c r="FF2085" s="4"/>
      <c r="FG2085" s="4"/>
      <c r="FH2085" s="4"/>
      <c r="FI2085" s="4"/>
      <c r="FJ2085" s="4"/>
      <c r="FK2085" s="4"/>
      <c r="FL2085" s="4"/>
      <c r="FM2085" s="4"/>
      <c r="FN2085" s="4"/>
      <c r="FO2085" s="4"/>
      <c r="FP2085" s="4"/>
      <c r="FQ2085" s="4"/>
      <c r="FR2085" s="4"/>
      <c r="FS2085" s="4"/>
      <c r="FT2085" s="4"/>
      <c r="FU2085" s="4"/>
      <c r="FV2085" s="4"/>
      <c r="FW2085" s="4"/>
      <c r="FX2085" s="4"/>
      <c r="FY2085" s="4"/>
      <c r="FZ2085" s="4"/>
      <c r="GA2085" s="4"/>
      <c r="GB2085" s="4"/>
      <c r="GC2085" s="4"/>
      <c r="GD2085" s="4"/>
      <c r="GE2085" s="4"/>
    </row>
    <row r="2086" spans="1:187" x14ac:dyDescent="0.2">
      <c r="A2086" s="3"/>
      <c r="B2086" s="3"/>
      <c r="C2086" s="11"/>
      <c r="D2086" s="11"/>
      <c r="E2086" s="11"/>
      <c r="F2086" s="11"/>
      <c r="G2086" s="11"/>
      <c r="H2086" s="11"/>
      <c r="I2086" s="11"/>
      <c r="J2086" s="11"/>
      <c r="K2086" s="11"/>
      <c r="L2086" s="11"/>
      <c r="M2086" s="11"/>
      <c r="N2086" s="11"/>
      <c r="O2086" s="11"/>
      <c r="P2086" s="11"/>
      <c r="Q2086" s="11"/>
      <c r="R2086" s="11"/>
      <c r="EZ2086" s="13"/>
      <c r="FA2086" s="13"/>
      <c r="FB2086" s="13"/>
      <c r="FC2086" s="13"/>
      <c r="FD2086" s="13"/>
      <c r="FE2086" s="13"/>
      <c r="FF2086" s="13"/>
      <c r="FG2086" s="13"/>
      <c r="FH2086" s="13"/>
      <c r="FI2086" s="13"/>
      <c r="FJ2086" s="13"/>
      <c r="FK2086" s="13"/>
      <c r="FL2086" s="13"/>
      <c r="FM2086" s="13"/>
      <c r="FN2086" s="13"/>
      <c r="FO2086" s="13"/>
      <c r="FP2086" s="13"/>
      <c r="FQ2086" s="13"/>
      <c r="FR2086" s="13"/>
      <c r="FS2086" s="13"/>
      <c r="FT2086" s="13"/>
      <c r="FU2086" s="13"/>
      <c r="FV2086" s="13"/>
      <c r="FW2086" s="13"/>
      <c r="FX2086" s="13"/>
      <c r="FY2086" s="13"/>
      <c r="FZ2086" s="13"/>
      <c r="GA2086" s="13"/>
      <c r="GB2086" s="13"/>
      <c r="GC2086" s="13"/>
      <c r="GD2086" s="13"/>
      <c r="GE2086" s="13"/>
    </row>
    <row r="2087" spans="1:187" x14ac:dyDescent="0.2">
      <c r="A2087" s="3"/>
      <c r="B2087" s="3"/>
      <c r="C2087" s="11"/>
      <c r="D2087" s="11"/>
      <c r="E2087" s="11"/>
      <c r="F2087" s="11"/>
      <c r="G2087" s="11"/>
      <c r="H2087" s="11"/>
      <c r="I2087" s="11"/>
      <c r="J2087" s="11"/>
      <c r="K2087" s="11"/>
      <c r="L2087" s="11"/>
      <c r="M2087" s="11"/>
      <c r="N2087" s="11"/>
      <c r="O2087" s="11"/>
      <c r="P2087" s="11"/>
      <c r="Q2087" s="11"/>
      <c r="R2087" s="11"/>
      <c r="EZ2087" s="14"/>
      <c r="FA2087" s="14"/>
      <c r="FB2087" s="14"/>
      <c r="FC2087" s="14"/>
      <c r="FD2087" s="14"/>
      <c r="FE2087" s="14"/>
      <c r="FF2087" s="14"/>
      <c r="FG2087" s="14"/>
      <c r="FH2087" s="14"/>
      <c r="FI2087" s="14"/>
      <c r="FJ2087" s="14"/>
      <c r="FK2087" s="14"/>
      <c r="FL2087" s="14"/>
      <c r="FM2087" s="14"/>
      <c r="FN2087" s="14"/>
      <c r="FO2087" s="14"/>
      <c r="FP2087" s="14"/>
      <c r="FQ2087" s="14"/>
      <c r="FR2087" s="14"/>
      <c r="FS2087" s="14"/>
      <c r="FT2087" s="14"/>
      <c r="FU2087" s="14"/>
      <c r="FV2087" s="14"/>
      <c r="FW2087" s="14"/>
      <c r="FX2087" s="14"/>
      <c r="FY2087" s="14"/>
      <c r="FZ2087" s="14"/>
      <c r="GA2087" s="14"/>
      <c r="GB2087" s="14"/>
      <c r="GC2087" s="14"/>
      <c r="GD2087" s="14"/>
      <c r="GE2087" s="14"/>
    </row>
    <row r="2088" spans="1:187" x14ac:dyDescent="0.2">
      <c r="A2088" s="3"/>
      <c r="B2088" s="3"/>
      <c r="C2088" s="11"/>
      <c r="D2088" s="11"/>
      <c r="E2088" s="11"/>
      <c r="F2088" s="11"/>
      <c r="G2088" s="11"/>
      <c r="H2088" s="11"/>
      <c r="I2088" s="11"/>
      <c r="J2088" s="11"/>
      <c r="K2088" s="11"/>
      <c r="L2088" s="11"/>
      <c r="M2088" s="11"/>
      <c r="N2088" s="11"/>
      <c r="O2088" s="11"/>
      <c r="P2088" s="11"/>
      <c r="Q2088" s="11"/>
      <c r="R2088" s="11"/>
      <c r="EZ2088" s="4"/>
      <c r="FA2088" s="4"/>
      <c r="FB2088" s="4"/>
      <c r="FC2088" s="4"/>
      <c r="FD2088" s="4"/>
      <c r="FE2088" s="4"/>
      <c r="FF2088" s="4"/>
      <c r="FG2088" s="4"/>
      <c r="FH2088" s="4"/>
      <c r="FI2088" s="4"/>
      <c r="FJ2088" s="4"/>
      <c r="FK2088" s="4"/>
      <c r="FL2088" s="4"/>
      <c r="FM2088" s="4"/>
      <c r="FN2088" s="4"/>
      <c r="FO2088" s="4"/>
      <c r="FP2088" s="4"/>
      <c r="FQ2088" s="4"/>
      <c r="FR2088" s="4"/>
      <c r="FS2088" s="4"/>
      <c r="FT2088" s="4"/>
      <c r="FU2088" s="4"/>
      <c r="FV2088" s="4"/>
      <c r="FW2088" s="4"/>
      <c r="FX2088" s="4"/>
      <c r="FY2088" s="4"/>
      <c r="FZ2088" s="4"/>
      <c r="GA2088" s="4"/>
      <c r="GB2088" s="4"/>
      <c r="GC2088" s="4"/>
      <c r="GD2088" s="4"/>
      <c r="GE2088" s="4"/>
    </row>
    <row r="2089" spans="1:187" x14ac:dyDescent="0.2">
      <c r="A2089" s="3"/>
      <c r="B2089" s="3"/>
      <c r="C2089" s="11"/>
      <c r="D2089" s="11"/>
      <c r="E2089" s="11"/>
      <c r="F2089" s="11"/>
      <c r="G2089" s="11"/>
      <c r="H2089" s="11"/>
      <c r="I2089" s="11"/>
      <c r="J2089" s="11"/>
      <c r="K2089" s="11"/>
      <c r="L2089" s="11"/>
      <c r="M2089" s="11"/>
      <c r="N2089" s="11"/>
      <c r="O2089" s="11"/>
      <c r="P2089" s="11"/>
      <c r="Q2089" s="11"/>
      <c r="R2089" s="11"/>
      <c r="EZ2089" s="4"/>
      <c r="FA2089" s="4"/>
      <c r="FB2089" s="4"/>
      <c r="FC2089" s="4"/>
      <c r="FD2089" s="4"/>
      <c r="FE2089" s="4"/>
      <c r="FF2089" s="4"/>
      <c r="FG2089" s="4"/>
      <c r="FH2089" s="4"/>
      <c r="FI2089" s="4"/>
      <c r="FJ2089" s="4"/>
      <c r="FK2089" s="4"/>
      <c r="FL2089" s="4"/>
      <c r="FM2089" s="4"/>
      <c r="FN2089" s="4"/>
      <c r="FO2089" s="4"/>
      <c r="FP2089" s="4"/>
      <c r="FQ2089" s="4"/>
      <c r="FR2089" s="4"/>
      <c r="FS2089" s="4"/>
      <c r="FT2089" s="4"/>
      <c r="FU2089" s="4"/>
      <c r="FV2089" s="4"/>
      <c r="FW2089" s="4"/>
      <c r="FX2089" s="4"/>
      <c r="FY2089" s="4"/>
      <c r="FZ2089" s="4"/>
      <c r="GA2089" s="4"/>
      <c r="GB2089" s="4"/>
      <c r="GC2089" s="4"/>
      <c r="GD2089" s="4"/>
      <c r="GE2089" s="4"/>
    </row>
    <row r="2090" spans="1:187" x14ac:dyDescent="0.2">
      <c r="A2090" s="3"/>
      <c r="B2090" s="3"/>
      <c r="C2090" s="11"/>
      <c r="D2090" s="11"/>
      <c r="E2090" s="11"/>
      <c r="F2090" s="11"/>
      <c r="G2090" s="11"/>
      <c r="H2090" s="11"/>
      <c r="I2090" s="11"/>
      <c r="J2090" s="11"/>
      <c r="K2090" s="11"/>
      <c r="L2090" s="11"/>
      <c r="M2090" s="11"/>
      <c r="N2090" s="11"/>
      <c r="O2090" s="11"/>
      <c r="P2090" s="11"/>
      <c r="Q2090" s="11"/>
      <c r="R2090" s="11"/>
      <c r="EZ2090" s="13"/>
      <c r="FA2090" s="13"/>
      <c r="FB2090" s="13"/>
      <c r="FC2090" s="13"/>
      <c r="FD2090" s="13"/>
      <c r="FE2090" s="13"/>
      <c r="FF2090" s="13"/>
      <c r="FG2090" s="13"/>
      <c r="FH2090" s="13"/>
      <c r="FI2090" s="13"/>
      <c r="FJ2090" s="13"/>
      <c r="FK2090" s="13"/>
      <c r="FL2090" s="13"/>
      <c r="FM2090" s="13"/>
      <c r="FN2090" s="13"/>
      <c r="FO2090" s="13"/>
      <c r="FP2090" s="13"/>
      <c r="FQ2090" s="13"/>
      <c r="FR2090" s="13"/>
      <c r="FS2090" s="13"/>
      <c r="FT2090" s="13"/>
      <c r="FU2090" s="13"/>
      <c r="FV2090" s="13"/>
      <c r="FW2090" s="13"/>
      <c r="FX2090" s="13"/>
      <c r="FY2090" s="13"/>
      <c r="FZ2090" s="13"/>
      <c r="GA2090" s="13"/>
      <c r="GB2090" s="13"/>
      <c r="GC2090" s="13"/>
      <c r="GD2090" s="13"/>
      <c r="GE2090" s="13"/>
    </row>
    <row r="2091" spans="1:187" x14ac:dyDescent="0.2">
      <c r="A2091" s="3"/>
      <c r="B2091" s="3"/>
      <c r="C2091" s="11"/>
      <c r="D2091" s="11"/>
      <c r="E2091" s="11"/>
      <c r="F2091" s="11"/>
      <c r="G2091" s="11"/>
      <c r="H2091" s="11"/>
      <c r="I2091" s="11"/>
      <c r="J2091" s="11"/>
      <c r="K2091" s="11"/>
      <c r="L2091" s="11"/>
      <c r="M2091" s="11"/>
      <c r="N2091" s="11"/>
      <c r="O2091" s="11"/>
      <c r="P2091" s="11"/>
      <c r="Q2091" s="11"/>
      <c r="R2091" s="11"/>
      <c r="EZ2091" s="14"/>
      <c r="FA2091" s="14"/>
      <c r="FB2091" s="14"/>
      <c r="FC2091" s="14"/>
      <c r="FD2091" s="14"/>
      <c r="FE2091" s="14"/>
      <c r="FF2091" s="14"/>
      <c r="FG2091" s="14"/>
      <c r="FH2091" s="14"/>
      <c r="FI2091" s="14"/>
      <c r="FJ2091" s="14"/>
      <c r="FK2091" s="14"/>
      <c r="FL2091" s="14"/>
      <c r="FM2091" s="14"/>
      <c r="FN2091" s="14"/>
      <c r="FO2091" s="14"/>
      <c r="FP2091" s="14"/>
      <c r="FQ2091" s="14"/>
      <c r="FR2091" s="14"/>
      <c r="FS2091" s="14"/>
      <c r="FT2091" s="14"/>
      <c r="FU2091" s="14"/>
      <c r="FV2091" s="14"/>
      <c r="FW2091" s="14"/>
      <c r="FX2091" s="14"/>
      <c r="FY2091" s="14"/>
      <c r="FZ2091" s="14"/>
      <c r="GA2091" s="14"/>
      <c r="GB2091" s="14"/>
      <c r="GC2091" s="14"/>
      <c r="GD2091" s="14"/>
      <c r="GE2091" s="14"/>
    </row>
    <row r="2092" spans="1:187" x14ac:dyDescent="0.2">
      <c r="A2092" s="3"/>
      <c r="B2092" s="3"/>
      <c r="C2092" s="11"/>
      <c r="D2092" s="11"/>
      <c r="E2092" s="11"/>
      <c r="F2092" s="11"/>
      <c r="G2092" s="11"/>
      <c r="H2092" s="11"/>
      <c r="I2092" s="11"/>
      <c r="J2092" s="11"/>
      <c r="K2092" s="11"/>
      <c r="L2092" s="11"/>
      <c r="M2092" s="11"/>
      <c r="N2092" s="11"/>
      <c r="O2092" s="11"/>
      <c r="P2092" s="11"/>
      <c r="Q2092" s="11"/>
      <c r="R2092" s="11"/>
      <c r="EZ2092" s="4"/>
      <c r="FA2092" s="4"/>
      <c r="FB2092" s="4"/>
      <c r="FC2092" s="4"/>
      <c r="FD2092" s="4"/>
      <c r="FE2092" s="4"/>
      <c r="FF2092" s="4"/>
      <c r="FG2092" s="4"/>
      <c r="FH2092" s="4"/>
      <c r="FI2092" s="4"/>
      <c r="FJ2092" s="4"/>
      <c r="FK2092" s="4"/>
      <c r="FL2092" s="4"/>
      <c r="FM2092" s="4"/>
      <c r="FN2092" s="4"/>
      <c r="FO2092" s="4"/>
      <c r="FP2092" s="4"/>
      <c r="FQ2092" s="4"/>
      <c r="FR2092" s="4"/>
      <c r="FS2092" s="4"/>
      <c r="FT2092" s="4"/>
      <c r="FU2092" s="4"/>
      <c r="FV2092" s="4"/>
      <c r="FW2092" s="4"/>
      <c r="FX2092" s="4"/>
      <c r="FY2092" s="4"/>
      <c r="FZ2092" s="4"/>
      <c r="GA2092" s="4"/>
      <c r="GB2092" s="4"/>
      <c r="GC2092" s="4"/>
      <c r="GD2092" s="4"/>
      <c r="GE2092" s="4"/>
    </row>
    <row r="2093" spans="1:187" x14ac:dyDescent="0.2">
      <c r="A2093" s="3"/>
      <c r="B2093" s="3"/>
      <c r="C2093" s="11"/>
      <c r="D2093" s="11"/>
      <c r="E2093" s="11"/>
      <c r="F2093" s="11"/>
      <c r="G2093" s="11"/>
      <c r="H2093" s="11"/>
      <c r="I2093" s="11"/>
      <c r="J2093" s="11"/>
      <c r="K2093" s="11"/>
      <c r="L2093" s="11"/>
      <c r="M2093" s="11"/>
      <c r="N2093" s="11"/>
      <c r="O2093" s="11"/>
      <c r="P2093" s="11"/>
      <c r="Q2093" s="11"/>
      <c r="R2093" s="11"/>
      <c r="EZ2093" s="4"/>
      <c r="FA2093" s="4"/>
      <c r="FB2093" s="4"/>
      <c r="FC2093" s="4"/>
      <c r="FD2093" s="4"/>
      <c r="FE2093" s="4"/>
      <c r="FF2093" s="4"/>
      <c r="FG2093" s="4"/>
      <c r="FH2093" s="4"/>
      <c r="FI2093" s="4"/>
      <c r="FJ2093" s="4"/>
      <c r="FK2093" s="4"/>
      <c r="FL2093" s="4"/>
      <c r="FM2093" s="4"/>
      <c r="FN2093" s="4"/>
      <c r="FO2093" s="4"/>
      <c r="FP2093" s="4"/>
      <c r="FQ2093" s="4"/>
      <c r="FR2093" s="4"/>
      <c r="FS2093" s="4"/>
      <c r="FT2093" s="4"/>
      <c r="FU2093" s="4"/>
      <c r="FV2093" s="4"/>
      <c r="FW2093" s="4"/>
      <c r="FX2093" s="4"/>
      <c r="FY2093" s="4"/>
      <c r="FZ2093" s="4"/>
      <c r="GA2093" s="4"/>
      <c r="GB2093" s="4"/>
      <c r="GC2093" s="4"/>
      <c r="GD2093" s="4"/>
      <c r="GE2093" s="4"/>
    </row>
    <row r="2094" spans="1:187" x14ac:dyDescent="0.2">
      <c r="A2094" s="3"/>
      <c r="B2094" s="3"/>
      <c r="C2094" s="11"/>
      <c r="D2094" s="11"/>
      <c r="E2094" s="11"/>
      <c r="F2094" s="11"/>
      <c r="G2094" s="11"/>
      <c r="H2094" s="11"/>
      <c r="I2094" s="11"/>
      <c r="J2094" s="11"/>
      <c r="K2094" s="11"/>
      <c r="L2094" s="11"/>
      <c r="M2094" s="11"/>
      <c r="N2094" s="11"/>
      <c r="O2094" s="11"/>
      <c r="P2094" s="11"/>
      <c r="Q2094" s="11"/>
      <c r="R2094" s="11"/>
      <c r="EZ2094" s="13"/>
      <c r="FA2094" s="13"/>
      <c r="FB2094" s="13"/>
      <c r="FC2094" s="13"/>
      <c r="FD2094" s="13"/>
      <c r="FE2094" s="13"/>
      <c r="FF2094" s="13"/>
      <c r="FG2094" s="13"/>
      <c r="FH2094" s="13"/>
      <c r="FI2094" s="13"/>
      <c r="FJ2094" s="13"/>
      <c r="FK2094" s="13"/>
      <c r="FL2094" s="13"/>
      <c r="FM2094" s="13"/>
      <c r="FN2094" s="13"/>
      <c r="FO2094" s="13"/>
      <c r="FP2094" s="13"/>
      <c r="FQ2094" s="13"/>
      <c r="FR2094" s="13"/>
      <c r="FS2094" s="13"/>
      <c r="FT2094" s="13"/>
      <c r="FU2094" s="13"/>
      <c r="FV2094" s="13"/>
      <c r="FW2094" s="13"/>
      <c r="FX2094" s="13"/>
      <c r="FY2094" s="13"/>
      <c r="FZ2094" s="13"/>
      <c r="GA2094" s="13"/>
      <c r="GB2094" s="13"/>
      <c r="GC2094" s="13"/>
      <c r="GD2094" s="13"/>
      <c r="GE2094" s="13"/>
    </row>
    <row r="2095" spans="1:187" x14ac:dyDescent="0.2">
      <c r="A2095" s="3"/>
      <c r="B2095" s="3"/>
      <c r="C2095" s="11"/>
      <c r="D2095" s="11"/>
      <c r="E2095" s="11"/>
      <c r="F2095" s="11"/>
      <c r="G2095" s="11"/>
      <c r="H2095" s="11"/>
      <c r="I2095" s="11"/>
      <c r="J2095" s="11"/>
      <c r="K2095" s="11"/>
      <c r="L2095" s="11"/>
      <c r="M2095" s="11"/>
      <c r="N2095" s="11"/>
      <c r="O2095" s="11"/>
      <c r="P2095" s="11"/>
      <c r="Q2095" s="11"/>
      <c r="R2095" s="11"/>
      <c r="EZ2095" s="14"/>
      <c r="FA2095" s="14"/>
      <c r="FB2095" s="14"/>
      <c r="FC2095" s="14"/>
      <c r="FD2095" s="14"/>
      <c r="FE2095" s="14"/>
      <c r="FF2095" s="14"/>
      <c r="FG2095" s="14"/>
      <c r="FH2095" s="14"/>
      <c r="FI2095" s="14"/>
      <c r="FJ2095" s="14"/>
      <c r="FK2095" s="14"/>
      <c r="FL2095" s="14"/>
      <c r="FM2095" s="14"/>
      <c r="FN2095" s="14"/>
      <c r="FO2095" s="14"/>
      <c r="FP2095" s="14"/>
      <c r="FQ2095" s="14"/>
      <c r="FR2095" s="14"/>
      <c r="FS2095" s="14"/>
      <c r="FT2095" s="14"/>
      <c r="FU2095" s="14"/>
      <c r="FV2095" s="14"/>
      <c r="FW2095" s="14"/>
      <c r="FX2095" s="14"/>
      <c r="FY2095" s="14"/>
      <c r="FZ2095" s="14"/>
      <c r="GA2095" s="14"/>
      <c r="GB2095" s="14"/>
      <c r="GC2095" s="14"/>
      <c r="GD2095" s="14"/>
      <c r="GE2095" s="14"/>
    </row>
    <row r="2096" spans="1:187" x14ac:dyDescent="0.2">
      <c r="A2096" s="3"/>
      <c r="B2096" s="3"/>
      <c r="C2096" s="11"/>
      <c r="D2096" s="11"/>
      <c r="E2096" s="11"/>
      <c r="F2096" s="11"/>
      <c r="G2096" s="11"/>
      <c r="H2096" s="11"/>
      <c r="I2096" s="11"/>
      <c r="J2096" s="11"/>
      <c r="K2096" s="11"/>
      <c r="L2096" s="11"/>
      <c r="M2096" s="11"/>
      <c r="N2096" s="11"/>
      <c r="O2096" s="11"/>
      <c r="P2096" s="11"/>
      <c r="Q2096" s="11"/>
      <c r="R2096" s="11"/>
      <c r="EZ2096" s="4"/>
      <c r="FA2096" s="4"/>
      <c r="FB2096" s="4"/>
      <c r="FC2096" s="4"/>
      <c r="FD2096" s="4"/>
      <c r="FE2096" s="4"/>
      <c r="FF2096" s="4"/>
      <c r="FG2096" s="4"/>
      <c r="FH2096" s="4"/>
      <c r="FI2096" s="4"/>
      <c r="FJ2096" s="4"/>
      <c r="FK2096" s="4"/>
      <c r="FL2096" s="4"/>
      <c r="FM2096" s="4"/>
      <c r="FN2096" s="4"/>
      <c r="FO2096" s="4"/>
      <c r="FP2096" s="4"/>
      <c r="FQ2096" s="4"/>
      <c r="FR2096" s="4"/>
      <c r="FS2096" s="4"/>
      <c r="FT2096" s="4"/>
      <c r="FU2096" s="4"/>
      <c r="FV2096" s="4"/>
      <c r="FW2096" s="4"/>
      <c r="FX2096" s="4"/>
      <c r="FY2096" s="4"/>
      <c r="FZ2096" s="4"/>
      <c r="GA2096" s="4"/>
      <c r="GB2096" s="4"/>
      <c r="GC2096" s="4"/>
      <c r="GD2096" s="4"/>
      <c r="GE2096" s="4"/>
    </row>
    <row r="2097" spans="1:187" x14ac:dyDescent="0.2">
      <c r="A2097" s="3"/>
      <c r="B2097" s="3"/>
      <c r="C2097" s="11"/>
      <c r="D2097" s="11"/>
      <c r="E2097" s="11"/>
      <c r="F2097" s="11"/>
      <c r="G2097" s="11"/>
      <c r="H2097" s="11"/>
      <c r="I2097" s="11"/>
      <c r="J2097" s="11"/>
      <c r="K2097" s="11"/>
      <c r="L2097" s="11"/>
      <c r="M2097" s="11"/>
      <c r="N2097" s="11"/>
      <c r="O2097" s="11"/>
      <c r="P2097" s="11"/>
      <c r="Q2097" s="11"/>
      <c r="R2097" s="11"/>
      <c r="EZ2097" s="4"/>
      <c r="FA2097" s="4"/>
      <c r="FB2097" s="4"/>
      <c r="FC2097" s="4"/>
      <c r="FD2097" s="4"/>
      <c r="FE2097" s="4"/>
      <c r="FF2097" s="4"/>
      <c r="FG2097" s="4"/>
      <c r="FH2097" s="4"/>
      <c r="FI2097" s="4"/>
      <c r="FJ2097" s="4"/>
      <c r="FK2097" s="4"/>
      <c r="FL2097" s="4"/>
      <c r="FM2097" s="4"/>
      <c r="FN2097" s="4"/>
      <c r="FO2097" s="4"/>
      <c r="FP2097" s="4"/>
      <c r="FQ2097" s="4"/>
      <c r="FR2097" s="4"/>
      <c r="FS2097" s="4"/>
      <c r="FT2097" s="4"/>
      <c r="FU2097" s="4"/>
      <c r="FV2097" s="4"/>
      <c r="FW2097" s="4"/>
      <c r="FX2097" s="4"/>
      <c r="FY2097" s="4"/>
      <c r="FZ2097" s="4"/>
      <c r="GA2097" s="4"/>
      <c r="GB2097" s="4"/>
      <c r="GC2097" s="4"/>
      <c r="GD2097" s="4"/>
      <c r="GE2097" s="4"/>
    </row>
    <row r="2098" spans="1:187" x14ac:dyDescent="0.2">
      <c r="A2098" s="3"/>
      <c r="B2098" s="3"/>
      <c r="C2098" s="11"/>
      <c r="D2098" s="11"/>
      <c r="E2098" s="11"/>
      <c r="F2098" s="11"/>
      <c r="G2098" s="11"/>
      <c r="H2098" s="11"/>
      <c r="I2098" s="11"/>
      <c r="J2098" s="11"/>
      <c r="K2098" s="11"/>
      <c r="L2098" s="11"/>
      <c r="M2098" s="11"/>
      <c r="N2098" s="11"/>
      <c r="O2098" s="11"/>
      <c r="P2098" s="11"/>
      <c r="Q2098" s="11"/>
      <c r="R2098" s="11"/>
      <c r="EZ2098" s="13"/>
      <c r="FA2098" s="13"/>
      <c r="FB2098" s="13"/>
      <c r="FC2098" s="13"/>
      <c r="FD2098" s="13"/>
      <c r="FE2098" s="13"/>
      <c r="FF2098" s="13"/>
      <c r="FG2098" s="13"/>
      <c r="FH2098" s="13"/>
      <c r="FI2098" s="13"/>
      <c r="FJ2098" s="13"/>
      <c r="FK2098" s="13"/>
      <c r="FL2098" s="13"/>
      <c r="FM2098" s="13"/>
      <c r="FN2098" s="13"/>
      <c r="FO2098" s="13"/>
      <c r="FP2098" s="13"/>
      <c r="FQ2098" s="13"/>
      <c r="FR2098" s="13"/>
      <c r="FS2098" s="13"/>
      <c r="FT2098" s="13"/>
      <c r="FU2098" s="13"/>
      <c r="FV2098" s="13"/>
      <c r="FW2098" s="13"/>
      <c r="FX2098" s="13"/>
      <c r="FY2098" s="13"/>
      <c r="FZ2098" s="13"/>
      <c r="GA2098" s="13"/>
      <c r="GB2098" s="13"/>
      <c r="GC2098" s="13"/>
      <c r="GD2098" s="13"/>
      <c r="GE2098" s="13"/>
    </row>
    <row r="2099" spans="1:187" x14ac:dyDescent="0.2">
      <c r="A2099" s="3"/>
      <c r="B2099" s="3"/>
      <c r="C2099" s="11"/>
      <c r="D2099" s="11"/>
      <c r="E2099" s="11"/>
      <c r="F2099" s="11"/>
      <c r="G2099" s="11"/>
      <c r="H2099" s="11"/>
      <c r="I2099" s="11"/>
      <c r="J2099" s="11"/>
      <c r="K2099" s="11"/>
      <c r="L2099" s="11"/>
      <c r="M2099" s="11"/>
      <c r="N2099" s="11"/>
      <c r="O2099" s="11"/>
      <c r="P2099" s="11"/>
      <c r="Q2099" s="11"/>
      <c r="R2099" s="11"/>
      <c r="EZ2099" s="14"/>
      <c r="FA2099" s="14"/>
      <c r="FB2099" s="14"/>
      <c r="FC2099" s="14"/>
      <c r="FD2099" s="14"/>
      <c r="FE2099" s="14"/>
      <c r="FF2099" s="14"/>
      <c r="FG2099" s="14"/>
      <c r="FH2099" s="14"/>
      <c r="FI2099" s="14"/>
      <c r="FJ2099" s="14"/>
      <c r="FK2099" s="14"/>
      <c r="FL2099" s="14"/>
      <c r="FM2099" s="14"/>
      <c r="FN2099" s="14"/>
      <c r="FO2099" s="14"/>
      <c r="FP2099" s="14"/>
      <c r="FQ2099" s="14"/>
      <c r="FR2099" s="14"/>
      <c r="FS2099" s="14"/>
      <c r="FT2099" s="14"/>
      <c r="FU2099" s="14"/>
      <c r="FV2099" s="14"/>
      <c r="FW2099" s="14"/>
      <c r="FX2099" s="14"/>
      <c r="FY2099" s="14"/>
      <c r="FZ2099" s="14"/>
      <c r="GA2099" s="14"/>
      <c r="GB2099" s="14"/>
      <c r="GC2099" s="14"/>
      <c r="GD2099" s="14"/>
      <c r="GE2099" s="14"/>
    </row>
    <row r="2100" spans="1:187" x14ac:dyDescent="0.2">
      <c r="A2100" s="3"/>
      <c r="B2100" s="3"/>
      <c r="C2100" s="11"/>
      <c r="D2100" s="11"/>
      <c r="E2100" s="11"/>
      <c r="F2100" s="11"/>
      <c r="G2100" s="11"/>
      <c r="H2100" s="11"/>
      <c r="I2100" s="11"/>
      <c r="J2100" s="11"/>
      <c r="K2100" s="11"/>
      <c r="L2100" s="11"/>
      <c r="M2100" s="11"/>
      <c r="N2100" s="11"/>
      <c r="O2100" s="11"/>
      <c r="P2100" s="11"/>
      <c r="Q2100" s="11"/>
      <c r="R2100" s="11"/>
      <c r="EZ2100" s="4"/>
      <c r="FA2100" s="4"/>
      <c r="FB2100" s="4"/>
      <c r="FC2100" s="4"/>
      <c r="FD2100" s="4"/>
      <c r="FE2100" s="4"/>
      <c r="FF2100" s="4"/>
      <c r="FG2100" s="4"/>
      <c r="FH2100" s="4"/>
      <c r="FI2100" s="4"/>
      <c r="FJ2100" s="4"/>
      <c r="FK2100" s="4"/>
      <c r="FL2100" s="4"/>
      <c r="FM2100" s="4"/>
      <c r="FN2100" s="4"/>
      <c r="FO2100" s="4"/>
      <c r="FP2100" s="4"/>
      <c r="FQ2100" s="4"/>
      <c r="FR2100" s="4"/>
      <c r="FS2100" s="4"/>
      <c r="FT2100" s="4"/>
      <c r="FU2100" s="4"/>
      <c r="FV2100" s="4"/>
      <c r="FW2100" s="4"/>
      <c r="FX2100" s="4"/>
      <c r="FY2100" s="4"/>
      <c r="FZ2100" s="4"/>
      <c r="GA2100" s="4"/>
      <c r="GB2100" s="4"/>
      <c r="GC2100" s="4"/>
      <c r="GD2100" s="4"/>
      <c r="GE2100" s="4"/>
    </row>
    <row r="2101" spans="1:187" x14ac:dyDescent="0.2">
      <c r="A2101" s="3"/>
      <c r="B2101" s="3"/>
      <c r="C2101" s="11"/>
      <c r="D2101" s="11"/>
      <c r="E2101" s="11"/>
      <c r="F2101" s="11"/>
      <c r="G2101" s="11"/>
      <c r="H2101" s="11"/>
      <c r="I2101" s="11"/>
      <c r="J2101" s="11"/>
      <c r="K2101" s="11"/>
      <c r="L2101" s="11"/>
      <c r="M2101" s="11"/>
      <c r="N2101" s="11"/>
      <c r="O2101" s="11"/>
      <c r="P2101" s="11"/>
      <c r="Q2101" s="11"/>
      <c r="R2101" s="11"/>
      <c r="EZ2101" s="4"/>
      <c r="FA2101" s="4"/>
      <c r="FB2101" s="4"/>
      <c r="FC2101" s="4"/>
      <c r="FD2101" s="4"/>
      <c r="FE2101" s="4"/>
      <c r="FF2101" s="4"/>
      <c r="FG2101" s="4"/>
      <c r="FH2101" s="4"/>
      <c r="FI2101" s="4"/>
      <c r="FJ2101" s="4"/>
      <c r="FK2101" s="4"/>
      <c r="FL2101" s="4"/>
      <c r="FM2101" s="4"/>
      <c r="FN2101" s="4"/>
      <c r="FO2101" s="4"/>
      <c r="FP2101" s="4"/>
      <c r="FQ2101" s="4"/>
      <c r="FR2101" s="4"/>
      <c r="FS2101" s="4"/>
      <c r="FT2101" s="4"/>
      <c r="FU2101" s="4"/>
      <c r="FV2101" s="4"/>
      <c r="FW2101" s="4"/>
      <c r="FX2101" s="4"/>
      <c r="FY2101" s="4"/>
      <c r="FZ2101" s="4"/>
      <c r="GA2101" s="4"/>
      <c r="GB2101" s="4"/>
      <c r="GC2101" s="4"/>
      <c r="GD2101" s="4"/>
      <c r="GE2101" s="4"/>
    </row>
    <row r="2102" spans="1:187" x14ac:dyDescent="0.2">
      <c r="A2102" s="3"/>
      <c r="B2102" s="3"/>
      <c r="C2102" s="11"/>
      <c r="D2102" s="11"/>
      <c r="E2102" s="11"/>
      <c r="F2102" s="11"/>
      <c r="G2102" s="11"/>
      <c r="H2102" s="11"/>
      <c r="I2102" s="11"/>
      <c r="J2102" s="11"/>
      <c r="K2102" s="11"/>
      <c r="L2102" s="11"/>
      <c r="M2102" s="11"/>
      <c r="N2102" s="11"/>
      <c r="O2102" s="11"/>
      <c r="P2102" s="11"/>
      <c r="Q2102" s="11"/>
      <c r="R2102" s="11"/>
      <c r="EZ2102" s="13"/>
      <c r="FA2102" s="13"/>
      <c r="FB2102" s="13"/>
      <c r="FC2102" s="13"/>
      <c r="FD2102" s="13"/>
      <c r="FE2102" s="13"/>
      <c r="FF2102" s="13"/>
      <c r="FG2102" s="13"/>
      <c r="FH2102" s="13"/>
      <c r="FI2102" s="13"/>
      <c r="FJ2102" s="13"/>
      <c r="FK2102" s="13"/>
      <c r="FL2102" s="13"/>
      <c r="FM2102" s="13"/>
      <c r="FN2102" s="13"/>
      <c r="FO2102" s="13"/>
      <c r="FP2102" s="13"/>
      <c r="FQ2102" s="13"/>
      <c r="FR2102" s="13"/>
      <c r="FS2102" s="13"/>
      <c r="FT2102" s="13"/>
      <c r="FU2102" s="13"/>
      <c r="FV2102" s="13"/>
      <c r="FW2102" s="13"/>
      <c r="FX2102" s="13"/>
      <c r="FY2102" s="13"/>
      <c r="FZ2102" s="13"/>
      <c r="GA2102" s="13"/>
      <c r="GB2102" s="13"/>
      <c r="GC2102" s="13"/>
      <c r="GD2102" s="13"/>
      <c r="GE2102" s="13"/>
    </row>
    <row r="2103" spans="1:187" x14ac:dyDescent="0.2">
      <c r="A2103" s="3"/>
      <c r="B2103" s="3"/>
      <c r="C2103" s="11"/>
      <c r="D2103" s="11"/>
      <c r="E2103" s="11"/>
      <c r="F2103" s="11"/>
      <c r="G2103" s="11"/>
      <c r="H2103" s="11"/>
      <c r="I2103" s="11"/>
      <c r="J2103" s="11"/>
      <c r="K2103" s="11"/>
      <c r="L2103" s="11"/>
      <c r="M2103" s="11"/>
      <c r="N2103" s="11"/>
      <c r="O2103" s="11"/>
      <c r="P2103" s="11"/>
      <c r="Q2103" s="11"/>
      <c r="R2103" s="11"/>
      <c r="EZ2103" s="14"/>
      <c r="FA2103" s="14"/>
      <c r="FB2103" s="14"/>
      <c r="FC2103" s="14"/>
      <c r="FD2103" s="14"/>
      <c r="FE2103" s="14"/>
      <c r="FF2103" s="14"/>
      <c r="FG2103" s="14"/>
      <c r="FH2103" s="14"/>
      <c r="FI2103" s="14"/>
      <c r="FJ2103" s="14"/>
      <c r="FK2103" s="14"/>
      <c r="FL2103" s="14"/>
      <c r="FM2103" s="14"/>
      <c r="FN2103" s="14"/>
      <c r="FO2103" s="14"/>
      <c r="FP2103" s="14"/>
      <c r="FQ2103" s="14"/>
      <c r="FR2103" s="14"/>
      <c r="FS2103" s="14"/>
      <c r="FT2103" s="14"/>
      <c r="FU2103" s="14"/>
      <c r="FV2103" s="14"/>
      <c r="FW2103" s="14"/>
      <c r="FX2103" s="14"/>
      <c r="FY2103" s="14"/>
      <c r="FZ2103" s="14"/>
      <c r="GA2103" s="14"/>
      <c r="GB2103" s="14"/>
      <c r="GC2103" s="14"/>
      <c r="GD2103" s="14"/>
      <c r="GE2103" s="14"/>
    </row>
    <row r="2104" spans="1:187" x14ac:dyDescent="0.2">
      <c r="A2104" s="3"/>
      <c r="B2104" s="3"/>
      <c r="C2104" s="11"/>
      <c r="D2104" s="11"/>
      <c r="E2104" s="11"/>
      <c r="F2104" s="11"/>
      <c r="G2104" s="11"/>
      <c r="H2104" s="11"/>
      <c r="I2104" s="11"/>
      <c r="J2104" s="11"/>
      <c r="K2104" s="11"/>
      <c r="L2104" s="11"/>
      <c r="M2104" s="11"/>
      <c r="N2104" s="11"/>
      <c r="O2104" s="11"/>
      <c r="P2104" s="11"/>
      <c r="Q2104" s="11"/>
      <c r="R2104" s="11"/>
      <c r="EZ2104" s="4"/>
      <c r="FA2104" s="4"/>
      <c r="FB2104" s="4"/>
      <c r="FC2104" s="4"/>
      <c r="FD2104" s="4"/>
      <c r="FE2104" s="4"/>
      <c r="FF2104" s="4"/>
      <c r="FG2104" s="4"/>
      <c r="FH2104" s="4"/>
      <c r="FI2104" s="4"/>
      <c r="FJ2104" s="4"/>
      <c r="FK2104" s="4"/>
      <c r="FL2104" s="4"/>
      <c r="FM2104" s="4"/>
      <c r="FN2104" s="4"/>
      <c r="FO2104" s="4"/>
      <c r="FP2104" s="4"/>
      <c r="FQ2104" s="4"/>
      <c r="FR2104" s="4"/>
      <c r="FS2104" s="4"/>
      <c r="FT2104" s="4"/>
      <c r="FU2104" s="4"/>
      <c r="FV2104" s="4"/>
      <c r="FW2104" s="4"/>
      <c r="FX2104" s="4"/>
      <c r="FY2104" s="4"/>
      <c r="FZ2104" s="4"/>
      <c r="GA2104" s="4"/>
      <c r="GB2104" s="4"/>
      <c r="GC2104" s="4"/>
      <c r="GD2104" s="4"/>
      <c r="GE2104" s="4"/>
    </row>
    <row r="2105" spans="1:187" x14ac:dyDescent="0.2">
      <c r="A2105" s="3"/>
      <c r="B2105" s="3"/>
      <c r="C2105" s="11"/>
      <c r="D2105" s="11"/>
      <c r="E2105" s="11"/>
      <c r="F2105" s="11"/>
      <c r="G2105" s="11"/>
      <c r="H2105" s="11"/>
      <c r="I2105" s="11"/>
      <c r="J2105" s="11"/>
      <c r="K2105" s="11"/>
      <c r="L2105" s="11"/>
      <c r="M2105" s="11"/>
      <c r="N2105" s="11"/>
      <c r="O2105" s="11"/>
      <c r="P2105" s="11"/>
      <c r="Q2105" s="11"/>
      <c r="R2105" s="11"/>
      <c r="EZ2105" s="4"/>
      <c r="FA2105" s="4"/>
      <c r="FB2105" s="4"/>
      <c r="FC2105" s="4"/>
      <c r="FD2105" s="4"/>
      <c r="FE2105" s="4"/>
      <c r="FF2105" s="4"/>
      <c r="FG2105" s="4"/>
      <c r="FH2105" s="4"/>
      <c r="FI2105" s="4"/>
      <c r="FJ2105" s="4"/>
      <c r="FK2105" s="4"/>
      <c r="FL2105" s="4"/>
      <c r="FM2105" s="4"/>
      <c r="FN2105" s="4"/>
      <c r="FO2105" s="4"/>
      <c r="FP2105" s="4"/>
      <c r="FQ2105" s="4"/>
      <c r="FR2105" s="4"/>
      <c r="FS2105" s="4"/>
      <c r="FT2105" s="4"/>
      <c r="FU2105" s="4"/>
      <c r="FV2105" s="4"/>
      <c r="FW2105" s="4"/>
      <c r="FX2105" s="4"/>
      <c r="FY2105" s="4"/>
      <c r="FZ2105" s="4"/>
      <c r="GA2105" s="4"/>
      <c r="GB2105" s="4"/>
      <c r="GC2105" s="4"/>
      <c r="GD2105" s="4"/>
      <c r="GE2105" s="4"/>
    </row>
    <row r="2106" spans="1:187" x14ac:dyDescent="0.2">
      <c r="A2106" s="3"/>
      <c r="B2106" s="3"/>
      <c r="C2106" s="11"/>
      <c r="D2106" s="11"/>
      <c r="E2106" s="11"/>
      <c r="F2106" s="11"/>
      <c r="G2106" s="11"/>
      <c r="H2106" s="11"/>
      <c r="I2106" s="11"/>
      <c r="J2106" s="11"/>
      <c r="K2106" s="11"/>
      <c r="L2106" s="11"/>
      <c r="M2106" s="11"/>
      <c r="N2106" s="11"/>
      <c r="O2106" s="11"/>
      <c r="P2106" s="11"/>
      <c r="Q2106" s="11"/>
      <c r="R2106" s="11"/>
      <c r="EZ2106" s="13"/>
      <c r="FA2106" s="13"/>
      <c r="FB2106" s="13"/>
      <c r="FC2106" s="13"/>
      <c r="FD2106" s="13"/>
      <c r="FE2106" s="13"/>
      <c r="FF2106" s="13"/>
      <c r="FG2106" s="13"/>
      <c r="FH2106" s="13"/>
      <c r="FI2106" s="13"/>
      <c r="FJ2106" s="13"/>
      <c r="FK2106" s="13"/>
      <c r="FL2106" s="13"/>
      <c r="FM2106" s="13"/>
      <c r="FN2106" s="13"/>
      <c r="FO2106" s="13"/>
      <c r="FP2106" s="13"/>
      <c r="FQ2106" s="13"/>
      <c r="FR2106" s="13"/>
      <c r="FS2106" s="13"/>
      <c r="FT2106" s="13"/>
      <c r="FU2106" s="13"/>
      <c r="FV2106" s="13"/>
      <c r="FW2106" s="13"/>
      <c r="FX2106" s="13"/>
      <c r="FY2106" s="13"/>
      <c r="FZ2106" s="13"/>
      <c r="GA2106" s="13"/>
      <c r="GB2106" s="13"/>
      <c r="GC2106" s="13"/>
      <c r="GD2106" s="13"/>
      <c r="GE2106" s="13"/>
    </row>
    <row r="2107" spans="1:187" x14ac:dyDescent="0.2">
      <c r="A2107" s="3"/>
      <c r="B2107" s="3"/>
      <c r="C2107" s="11"/>
      <c r="D2107" s="11"/>
      <c r="E2107" s="11"/>
      <c r="F2107" s="11"/>
      <c r="G2107" s="11"/>
      <c r="H2107" s="11"/>
      <c r="I2107" s="11"/>
      <c r="J2107" s="11"/>
      <c r="K2107" s="11"/>
      <c r="L2107" s="11"/>
      <c r="M2107" s="11"/>
      <c r="N2107" s="11"/>
      <c r="O2107" s="11"/>
      <c r="P2107" s="11"/>
      <c r="Q2107" s="11"/>
      <c r="R2107" s="11"/>
      <c r="EZ2107" s="14"/>
      <c r="FA2107" s="14"/>
      <c r="FB2107" s="14"/>
      <c r="FC2107" s="14"/>
      <c r="FD2107" s="14"/>
      <c r="FE2107" s="14"/>
      <c r="FF2107" s="14"/>
      <c r="FG2107" s="14"/>
      <c r="FH2107" s="14"/>
      <c r="FI2107" s="14"/>
      <c r="FJ2107" s="14"/>
      <c r="FK2107" s="14"/>
      <c r="FL2107" s="14"/>
      <c r="FM2107" s="14"/>
      <c r="FN2107" s="14"/>
      <c r="FO2107" s="14"/>
      <c r="FP2107" s="14"/>
      <c r="FQ2107" s="14"/>
      <c r="FR2107" s="14"/>
      <c r="FS2107" s="14"/>
      <c r="FT2107" s="14"/>
      <c r="FU2107" s="14"/>
      <c r="FV2107" s="14"/>
      <c r="FW2107" s="14"/>
      <c r="FX2107" s="14"/>
      <c r="FY2107" s="14"/>
      <c r="FZ2107" s="14"/>
      <c r="GA2107" s="14"/>
      <c r="GB2107" s="14"/>
      <c r="GC2107" s="14"/>
      <c r="GD2107" s="14"/>
      <c r="GE2107" s="14"/>
    </row>
    <row r="2108" spans="1:187" x14ac:dyDescent="0.2">
      <c r="A2108" s="3"/>
      <c r="B2108" s="3"/>
      <c r="C2108" s="11"/>
      <c r="D2108" s="11"/>
      <c r="E2108" s="11"/>
      <c r="F2108" s="11"/>
      <c r="G2108" s="11"/>
      <c r="H2108" s="11"/>
      <c r="I2108" s="11"/>
      <c r="J2108" s="11"/>
      <c r="K2108" s="11"/>
      <c r="L2108" s="11"/>
      <c r="M2108" s="11"/>
      <c r="N2108" s="11"/>
      <c r="O2108" s="11"/>
      <c r="P2108" s="11"/>
      <c r="Q2108" s="11"/>
      <c r="R2108" s="11"/>
      <c r="EZ2108" s="4"/>
      <c r="FA2108" s="4"/>
      <c r="FB2108" s="4"/>
      <c r="FC2108" s="4"/>
      <c r="FD2108" s="4"/>
      <c r="FE2108" s="4"/>
      <c r="FF2108" s="4"/>
      <c r="FG2108" s="4"/>
      <c r="FH2108" s="4"/>
      <c r="FI2108" s="4"/>
      <c r="FJ2108" s="4"/>
      <c r="FK2108" s="4"/>
      <c r="FL2108" s="4"/>
      <c r="FM2108" s="4"/>
      <c r="FN2108" s="4"/>
      <c r="FO2108" s="4"/>
      <c r="FP2108" s="4"/>
      <c r="FQ2108" s="4"/>
      <c r="FR2108" s="4"/>
      <c r="FS2108" s="4"/>
      <c r="FT2108" s="4"/>
      <c r="FU2108" s="4"/>
      <c r="FV2108" s="4"/>
      <c r="FW2108" s="4"/>
      <c r="FX2108" s="4"/>
      <c r="FY2108" s="4"/>
      <c r="FZ2108" s="4"/>
      <c r="GA2108" s="4"/>
      <c r="GB2108" s="4"/>
      <c r="GC2108" s="4"/>
      <c r="GD2108" s="4"/>
      <c r="GE2108" s="4"/>
    </row>
    <row r="2109" spans="1:187" x14ac:dyDescent="0.2">
      <c r="A2109" s="3"/>
      <c r="B2109" s="3"/>
      <c r="C2109" s="11"/>
      <c r="D2109" s="11"/>
      <c r="E2109" s="11"/>
      <c r="F2109" s="11"/>
      <c r="G2109" s="11"/>
      <c r="H2109" s="11"/>
      <c r="I2109" s="11"/>
      <c r="J2109" s="11"/>
      <c r="K2109" s="11"/>
      <c r="L2109" s="11"/>
      <c r="M2109" s="11"/>
      <c r="N2109" s="11"/>
      <c r="O2109" s="11"/>
      <c r="P2109" s="11"/>
      <c r="Q2109" s="11"/>
      <c r="R2109" s="11"/>
      <c r="EZ2109" s="4"/>
      <c r="FA2109" s="4"/>
      <c r="FB2109" s="4"/>
      <c r="FC2109" s="4"/>
      <c r="FD2109" s="4"/>
      <c r="FE2109" s="4"/>
      <c r="FF2109" s="4"/>
      <c r="FG2109" s="4"/>
      <c r="FH2109" s="4"/>
      <c r="FI2109" s="4"/>
      <c r="FJ2109" s="4"/>
      <c r="FK2109" s="4"/>
      <c r="FL2109" s="4"/>
      <c r="FM2109" s="4"/>
      <c r="FN2109" s="4"/>
      <c r="FO2109" s="4"/>
      <c r="FP2109" s="4"/>
      <c r="FQ2109" s="4"/>
      <c r="FR2109" s="4"/>
      <c r="FS2109" s="4"/>
      <c r="FT2109" s="4"/>
      <c r="FU2109" s="4"/>
      <c r="FV2109" s="4"/>
      <c r="FW2109" s="4"/>
      <c r="FX2109" s="4"/>
      <c r="FY2109" s="4"/>
      <c r="FZ2109" s="4"/>
      <c r="GA2109" s="4"/>
      <c r="GB2109" s="4"/>
      <c r="GC2109" s="4"/>
      <c r="GD2109" s="4"/>
      <c r="GE2109" s="4"/>
    </row>
    <row r="2110" spans="1:187" x14ac:dyDescent="0.2">
      <c r="A2110" s="3"/>
      <c r="B2110" s="3"/>
      <c r="C2110" s="11"/>
      <c r="D2110" s="11"/>
      <c r="E2110" s="11"/>
      <c r="F2110" s="11"/>
      <c r="G2110" s="11"/>
      <c r="H2110" s="11"/>
      <c r="I2110" s="11"/>
      <c r="J2110" s="11"/>
      <c r="K2110" s="11"/>
      <c r="L2110" s="11"/>
      <c r="M2110" s="11"/>
      <c r="N2110" s="11"/>
      <c r="O2110" s="11"/>
      <c r="P2110" s="11"/>
      <c r="Q2110" s="11"/>
      <c r="R2110" s="11"/>
      <c r="EZ2110" s="13"/>
      <c r="FA2110" s="13"/>
      <c r="FB2110" s="13"/>
      <c r="FC2110" s="13"/>
      <c r="FD2110" s="13"/>
      <c r="FE2110" s="13"/>
      <c r="FF2110" s="13"/>
      <c r="FG2110" s="13"/>
      <c r="FH2110" s="13"/>
      <c r="FI2110" s="13"/>
      <c r="FJ2110" s="13"/>
      <c r="FK2110" s="13"/>
      <c r="FL2110" s="13"/>
      <c r="FM2110" s="13"/>
      <c r="FN2110" s="13"/>
      <c r="FO2110" s="13"/>
      <c r="FP2110" s="13"/>
      <c r="FQ2110" s="13"/>
      <c r="FR2110" s="13"/>
      <c r="FS2110" s="13"/>
      <c r="FT2110" s="13"/>
      <c r="FU2110" s="13"/>
      <c r="FV2110" s="13"/>
      <c r="FW2110" s="13"/>
      <c r="FX2110" s="13"/>
      <c r="FY2110" s="13"/>
      <c r="FZ2110" s="13"/>
      <c r="GA2110" s="13"/>
      <c r="GB2110" s="13"/>
      <c r="GC2110" s="13"/>
      <c r="GD2110" s="13"/>
      <c r="GE2110" s="13"/>
    </row>
    <row r="2111" spans="1:187" x14ac:dyDescent="0.2">
      <c r="A2111" s="3"/>
      <c r="B2111" s="3"/>
      <c r="C2111" s="11"/>
      <c r="D2111" s="11"/>
      <c r="E2111" s="11"/>
      <c r="F2111" s="11"/>
      <c r="G2111" s="11"/>
      <c r="H2111" s="11"/>
      <c r="I2111" s="11"/>
      <c r="J2111" s="11"/>
      <c r="K2111" s="11"/>
      <c r="L2111" s="11"/>
      <c r="M2111" s="11"/>
      <c r="N2111" s="11"/>
      <c r="O2111" s="11"/>
      <c r="P2111" s="11"/>
      <c r="Q2111" s="11"/>
      <c r="R2111" s="11"/>
      <c r="EZ2111" s="14"/>
      <c r="FA2111" s="14"/>
      <c r="FB2111" s="14"/>
      <c r="FC2111" s="14"/>
      <c r="FD2111" s="14"/>
      <c r="FE2111" s="14"/>
      <c r="FF2111" s="14"/>
      <c r="FG2111" s="14"/>
      <c r="FH2111" s="14"/>
      <c r="FI2111" s="14"/>
      <c r="FJ2111" s="14"/>
      <c r="FK2111" s="14"/>
      <c r="FL2111" s="14"/>
      <c r="FM2111" s="14"/>
      <c r="FN2111" s="14"/>
      <c r="FO2111" s="14"/>
      <c r="FP2111" s="14"/>
      <c r="FQ2111" s="14"/>
      <c r="FR2111" s="14"/>
      <c r="FS2111" s="14"/>
      <c r="FT2111" s="14"/>
      <c r="FU2111" s="14"/>
      <c r="FV2111" s="14"/>
      <c r="FW2111" s="14"/>
      <c r="FX2111" s="14"/>
      <c r="FY2111" s="14"/>
      <c r="FZ2111" s="14"/>
      <c r="GA2111" s="14"/>
      <c r="GB2111" s="14"/>
      <c r="GC2111" s="14"/>
      <c r="GD2111" s="14"/>
      <c r="GE2111" s="14"/>
    </row>
    <row r="2112" spans="1:187" x14ac:dyDescent="0.2">
      <c r="A2112" s="3"/>
      <c r="B2112" s="3"/>
      <c r="C2112" s="11"/>
      <c r="D2112" s="11"/>
      <c r="E2112" s="11"/>
      <c r="F2112" s="11"/>
      <c r="G2112" s="11"/>
      <c r="H2112" s="11"/>
      <c r="I2112" s="11"/>
      <c r="J2112" s="11"/>
      <c r="K2112" s="11"/>
      <c r="L2112" s="11"/>
      <c r="M2112" s="11"/>
      <c r="N2112" s="11"/>
      <c r="O2112" s="11"/>
      <c r="P2112" s="11"/>
      <c r="Q2112" s="11"/>
      <c r="R2112" s="11"/>
      <c r="EZ2112" s="4"/>
      <c r="FA2112" s="4"/>
      <c r="FB2112" s="4"/>
      <c r="FC2112" s="4"/>
      <c r="FD2112" s="4"/>
      <c r="FE2112" s="4"/>
      <c r="FF2112" s="4"/>
      <c r="FG2112" s="4"/>
      <c r="FH2112" s="4"/>
      <c r="FI2112" s="4"/>
      <c r="FJ2112" s="4"/>
      <c r="FK2112" s="4"/>
      <c r="FL2112" s="4"/>
      <c r="FM2112" s="4"/>
      <c r="FN2112" s="4"/>
      <c r="FO2112" s="4"/>
      <c r="FP2112" s="4"/>
      <c r="FQ2112" s="4"/>
      <c r="FR2112" s="4"/>
      <c r="FS2112" s="4"/>
      <c r="FT2112" s="4"/>
      <c r="FU2112" s="4"/>
      <c r="FV2112" s="4"/>
      <c r="FW2112" s="4"/>
      <c r="FX2112" s="4"/>
      <c r="FY2112" s="4"/>
      <c r="FZ2112" s="4"/>
      <c r="GA2112" s="4"/>
      <c r="GB2112" s="4"/>
      <c r="GC2112" s="4"/>
      <c r="GD2112" s="4"/>
      <c r="GE2112" s="4"/>
    </row>
    <row r="2113" spans="1:187" x14ac:dyDescent="0.2">
      <c r="A2113" s="3"/>
      <c r="B2113" s="3"/>
      <c r="C2113" s="11"/>
      <c r="D2113" s="11"/>
      <c r="E2113" s="11"/>
      <c r="F2113" s="11"/>
      <c r="G2113" s="11"/>
      <c r="H2113" s="11"/>
      <c r="I2113" s="11"/>
      <c r="J2113" s="11"/>
      <c r="K2113" s="11"/>
      <c r="L2113" s="11"/>
      <c r="M2113" s="11"/>
      <c r="N2113" s="11"/>
      <c r="O2113" s="11"/>
      <c r="P2113" s="11"/>
      <c r="Q2113" s="11"/>
      <c r="R2113" s="11"/>
      <c r="EZ2113" s="4"/>
      <c r="FA2113" s="4"/>
      <c r="FB2113" s="4"/>
      <c r="FC2113" s="4"/>
      <c r="FD2113" s="4"/>
      <c r="FE2113" s="4"/>
      <c r="FF2113" s="4"/>
      <c r="FG2113" s="4"/>
      <c r="FH2113" s="4"/>
      <c r="FI2113" s="4"/>
      <c r="FJ2113" s="4"/>
      <c r="FK2113" s="4"/>
      <c r="FL2113" s="4"/>
      <c r="FM2113" s="4"/>
      <c r="FN2113" s="4"/>
      <c r="FO2113" s="4"/>
      <c r="FP2113" s="4"/>
      <c r="FQ2113" s="4"/>
      <c r="FR2113" s="4"/>
      <c r="FS2113" s="4"/>
      <c r="FT2113" s="4"/>
      <c r="FU2113" s="4"/>
      <c r="FV2113" s="4"/>
      <c r="FW2113" s="4"/>
      <c r="FX2113" s="4"/>
      <c r="FY2113" s="4"/>
      <c r="FZ2113" s="4"/>
      <c r="GA2113" s="4"/>
      <c r="GB2113" s="4"/>
      <c r="GC2113" s="4"/>
      <c r="GD2113" s="4"/>
      <c r="GE2113" s="4"/>
    </row>
    <row r="2114" spans="1:187" x14ac:dyDescent="0.2">
      <c r="A2114" s="3"/>
      <c r="B2114" s="3"/>
      <c r="C2114" s="11"/>
      <c r="D2114" s="11"/>
      <c r="E2114" s="11"/>
      <c r="F2114" s="11"/>
      <c r="G2114" s="11"/>
      <c r="H2114" s="11"/>
      <c r="I2114" s="11"/>
      <c r="J2114" s="11"/>
      <c r="K2114" s="11"/>
      <c r="L2114" s="11"/>
      <c r="M2114" s="11"/>
      <c r="N2114" s="11"/>
      <c r="O2114" s="11"/>
      <c r="P2114" s="11"/>
      <c r="Q2114" s="11"/>
      <c r="R2114" s="11"/>
      <c r="EZ2114" s="13"/>
      <c r="FA2114" s="13"/>
      <c r="FB2114" s="13"/>
      <c r="FC2114" s="13"/>
      <c r="FD2114" s="13"/>
      <c r="FE2114" s="13"/>
      <c r="FF2114" s="13"/>
      <c r="FG2114" s="13"/>
      <c r="FH2114" s="13"/>
      <c r="FI2114" s="13"/>
      <c r="FJ2114" s="13"/>
      <c r="FK2114" s="13"/>
      <c r="FL2114" s="13"/>
      <c r="FM2114" s="13"/>
      <c r="FN2114" s="13"/>
      <c r="FO2114" s="13"/>
      <c r="FP2114" s="13"/>
      <c r="FQ2114" s="13"/>
      <c r="FR2114" s="13"/>
      <c r="FS2114" s="13"/>
      <c r="FT2114" s="13"/>
      <c r="FU2114" s="13"/>
      <c r="FV2114" s="13"/>
      <c r="FW2114" s="13"/>
      <c r="FX2114" s="13"/>
      <c r="FY2114" s="13"/>
      <c r="FZ2114" s="13"/>
      <c r="GA2114" s="13"/>
      <c r="GB2114" s="13"/>
      <c r="GC2114" s="13"/>
      <c r="GD2114" s="13"/>
      <c r="GE2114" s="13"/>
    </row>
    <row r="2115" spans="1:187" x14ac:dyDescent="0.2">
      <c r="A2115" s="3"/>
      <c r="B2115" s="3"/>
      <c r="C2115" s="11"/>
      <c r="D2115" s="11"/>
      <c r="E2115" s="11"/>
      <c r="F2115" s="11"/>
      <c r="G2115" s="11"/>
      <c r="H2115" s="11"/>
      <c r="I2115" s="11"/>
      <c r="J2115" s="11"/>
      <c r="K2115" s="11"/>
      <c r="L2115" s="11"/>
      <c r="M2115" s="11"/>
      <c r="N2115" s="11"/>
      <c r="O2115" s="11"/>
      <c r="P2115" s="11"/>
      <c r="Q2115" s="11"/>
      <c r="R2115" s="11"/>
      <c r="EZ2115" s="14"/>
      <c r="FA2115" s="14"/>
      <c r="FB2115" s="14"/>
      <c r="FC2115" s="14"/>
      <c r="FD2115" s="14"/>
      <c r="FE2115" s="14"/>
      <c r="FF2115" s="14"/>
      <c r="FG2115" s="14"/>
      <c r="FH2115" s="14"/>
      <c r="FI2115" s="14"/>
      <c r="FJ2115" s="14"/>
      <c r="FK2115" s="14"/>
      <c r="FL2115" s="14"/>
      <c r="FM2115" s="14"/>
      <c r="FN2115" s="14"/>
      <c r="FO2115" s="14"/>
      <c r="FP2115" s="14"/>
      <c r="FQ2115" s="14"/>
      <c r="FR2115" s="14"/>
      <c r="FS2115" s="14"/>
      <c r="FT2115" s="14"/>
      <c r="FU2115" s="14"/>
      <c r="FV2115" s="14"/>
      <c r="FW2115" s="14"/>
      <c r="FX2115" s="14"/>
      <c r="FY2115" s="14"/>
      <c r="FZ2115" s="14"/>
      <c r="GA2115" s="14"/>
      <c r="GB2115" s="14"/>
      <c r="GC2115" s="14"/>
      <c r="GD2115" s="14"/>
      <c r="GE2115" s="14"/>
    </row>
    <row r="2116" spans="1:187" x14ac:dyDescent="0.2">
      <c r="A2116" s="3"/>
      <c r="B2116" s="3"/>
      <c r="C2116" s="11"/>
      <c r="D2116" s="11"/>
      <c r="E2116" s="11"/>
      <c r="F2116" s="11"/>
      <c r="G2116" s="11"/>
      <c r="H2116" s="11"/>
      <c r="I2116" s="11"/>
      <c r="J2116" s="11"/>
      <c r="K2116" s="11"/>
      <c r="L2116" s="11"/>
      <c r="M2116" s="11"/>
      <c r="N2116" s="11"/>
      <c r="O2116" s="11"/>
      <c r="P2116" s="11"/>
      <c r="Q2116" s="11"/>
      <c r="R2116" s="11"/>
      <c r="EZ2116" s="4"/>
      <c r="FA2116" s="4"/>
      <c r="FB2116" s="4"/>
      <c r="FC2116" s="4"/>
      <c r="FD2116" s="4"/>
      <c r="FE2116" s="4"/>
      <c r="FF2116" s="4"/>
      <c r="FG2116" s="4"/>
      <c r="FH2116" s="4"/>
      <c r="FI2116" s="4"/>
      <c r="FJ2116" s="4"/>
      <c r="FK2116" s="4"/>
      <c r="FL2116" s="4"/>
      <c r="FM2116" s="4"/>
      <c r="FN2116" s="4"/>
      <c r="FO2116" s="4"/>
      <c r="FP2116" s="4"/>
      <c r="FQ2116" s="4"/>
      <c r="FR2116" s="4"/>
      <c r="FS2116" s="4"/>
      <c r="FT2116" s="4"/>
      <c r="FU2116" s="4"/>
      <c r="FV2116" s="4"/>
      <c r="FW2116" s="4"/>
      <c r="FX2116" s="4"/>
      <c r="FY2116" s="4"/>
      <c r="FZ2116" s="4"/>
      <c r="GA2116" s="4"/>
      <c r="GB2116" s="4"/>
      <c r="GC2116" s="4"/>
      <c r="GD2116" s="4"/>
      <c r="GE2116" s="4"/>
    </row>
    <row r="2117" spans="1:187" x14ac:dyDescent="0.2">
      <c r="A2117" s="3"/>
      <c r="B2117" s="3"/>
      <c r="C2117" s="11"/>
      <c r="D2117" s="11"/>
      <c r="E2117" s="11"/>
      <c r="F2117" s="11"/>
      <c r="G2117" s="11"/>
      <c r="H2117" s="11"/>
      <c r="I2117" s="11"/>
      <c r="J2117" s="11"/>
      <c r="K2117" s="11"/>
      <c r="L2117" s="11"/>
      <c r="M2117" s="11"/>
      <c r="N2117" s="11"/>
      <c r="O2117" s="11"/>
      <c r="P2117" s="11"/>
      <c r="Q2117" s="11"/>
      <c r="R2117" s="11"/>
      <c r="EZ2117" s="4"/>
      <c r="FA2117" s="4"/>
      <c r="FB2117" s="4"/>
      <c r="FC2117" s="4"/>
      <c r="FD2117" s="4"/>
      <c r="FE2117" s="4"/>
      <c r="FF2117" s="4"/>
      <c r="FG2117" s="4"/>
      <c r="FH2117" s="4"/>
      <c r="FI2117" s="4"/>
      <c r="FJ2117" s="4"/>
      <c r="FK2117" s="4"/>
      <c r="FL2117" s="4"/>
      <c r="FM2117" s="4"/>
      <c r="FN2117" s="4"/>
      <c r="FO2117" s="4"/>
      <c r="FP2117" s="4"/>
      <c r="FQ2117" s="4"/>
      <c r="FR2117" s="4"/>
      <c r="FS2117" s="4"/>
      <c r="FT2117" s="4"/>
      <c r="FU2117" s="4"/>
      <c r="FV2117" s="4"/>
      <c r="FW2117" s="4"/>
      <c r="FX2117" s="4"/>
      <c r="FY2117" s="4"/>
      <c r="FZ2117" s="4"/>
      <c r="GA2117" s="4"/>
      <c r="GB2117" s="4"/>
      <c r="GC2117" s="4"/>
      <c r="GD2117" s="4"/>
      <c r="GE2117" s="4"/>
    </row>
    <row r="2118" spans="1:187" x14ac:dyDescent="0.2">
      <c r="A2118" s="3"/>
      <c r="B2118" s="3"/>
      <c r="C2118" s="11"/>
      <c r="D2118" s="11"/>
      <c r="E2118" s="11"/>
      <c r="F2118" s="11"/>
      <c r="G2118" s="11"/>
      <c r="H2118" s="11"/>
      <c r="I2118" s="11"/>
      <c r="J2118" s="11"/>
      <c r="K2118" s="11"/>
      <c r="L2118" s="11"/>
      <c r="M2118" s="11"/>
      <c r="N2118" s="11"/>
      <c r="O2118" s="11"/>
      <c r="P2118" s="11"/>
      <c r="Q2118" s="11"/>
      <c r="R2118" s="11"/>
      <c r="EZ2118" s="13"/>
      <c r="FA2118" s="13"/>
      <c r="FB2118" s="13"/>
      <c r="FC2118" s="13"/>
      <c r="FD2118" s="13"/>
      <c r="FE2118" s="13"/>
      <c r="FF2118" s="13"/>
      <c r="FG2118" s="13"/>
      <c r="FH2118" s="13"/>
      <c r="FI2118" s="13"/>
      <c r="FJ2118" s="13"/>
      <c r="FK2118" s="13"/>
      <c r="FL2118" s="13"/>
      <c r="FM2118" s="13"/>
      <c r="FN2118" s="13"/>
      <c r="FO2118" s="13"/>
      <c r="FP2118" s="13"/>
      <c r="FQ2118" s="13"/>
      <c r="FR2118" s="13"/>
      <c r="FS2118" s="13"/>
      <c r="FT2118" s="13"/>
      <c r="FU2118" s="13"/>
      <c r="FV2118" s="13"/>
      <c r="FW2118" s="13"/>
      <c r="FX2118" s="13"/>
      <c r="FY2118" s="13"/>
      <c r="FZ2118" s="13"/>
      <c r="GA2118" s="13"/>
      <c r="GB2118" s="13"/>
      <c r="GC2118" s="13"/>
      <c r="GD2118" s="13"/>
      <c r="GE2118" s="13"/>
    </row>
    <row r="2119" spans="1:187" x14ac:dyDescent="0.2">
      <c r="A2119" s="3"/>
      <c r="B2119" s="3"/>
      <c r="C2119" s="11"/>
      <c r="D2119" s="11"/>
      <c r="E2119" s="11"/>
      <c r="F2119" s="11"/>
      <c r="G2119" s="11"/>
      <c r="H2119" s="11"/>
      <c r="I2119" s="11"/>
      <c r="J2119" s="11"/>
      <c r="K2119" s="11"/>
      <c r="L2119" s="11"/>
      <c r="M2119" s="11"/>
      <c r="N2119" s="11"/>
      <c r="O2119" s="11"/>
      <c r="P2119" s="11"/>
      <c r="Q2119" s="11"/>
      <c r="R2119" s="11"/>
      <c r="EZ2119" s="14"/>
      <c r="FA2119" s="14"/>
      <c r="FB2119" s="14"/>
      <c r="FC2119" s="14"/>
      <c r="FD2119" s="14"/>
      <c r="FE2119" s="14"/>
      <c r="FF2119" s="14"/>
      <c r="FG2119" s="14"/>
      <c r="FH2119" s="14"/>
      <c r="FI2119" s="14"/>
      <c r="FJ2119" s="14"/>
      <c r="FK2119" s="14"/>
      <c r="FL2119" s="14"/>
      <c r="FM2119" s="14"/>
      <c r="FN2119" s="14"/>
      <c r="FO2119" s="14"/>
      <c r="FP2119" s="14"/>
      <c r="FQ2119" s="14"/>
      <c r="FR2119" s="14"/>
      <c r="FS2119" s="14"/>
      <c r="FT2119" s="14"/>
      <c r="FU2119" s="14"/>
      <c r="FV2119" s="14"/>
      <c r="FW2119" s="14"/>
      <c r="FX2119" s="14"/>
      <c r="FY2119" s="14"/>
      <c r="FZ2119" s="14"/>
      <c r="GA2119" s="14"/>
      <c r="GB2119" s="14"/>
      <c r="GC2119" s="14"/>
      <c r="GD2119" s="14"/>
      <c r="GE2119" s="14"/>
    </row>
    <row r="2120" spans="1:187" x14ac:dyDescent="0.2">
      <c r="A2120" s="3"/>
      <c r="B2120" s="3"/>
      <c r="C2120" s="11"/>
      <c r="D2120" s="11"/>
      <c r="E2120" s="11"/>
      <c r="F2120" s="11"/>
      <c r="G2120" s="11"/>
      <c r="H2120" s="11"/>
      <c r="I2120" s="11"/>
      <c r="J2120" s="11"/>
      <c r="K2120" s="11"/>
      <c r="L2120" s="11"/>
      <c r="M2120" s="11"/>
      <c r="N2120" s="11"/>
      <c r="O2120" s="11"/>
      <c r="P2120" s="11"/>
      <c r="Q2120" s="11"/>
      <c r="R2120" s="11"/>
      <c r="EZ2120" s="4"/>
      <c r="FA2120" s="4"/>
      <c r="FB2120" s="4"/>
      <c r="FC2120" s="4"/>
      <c r="FD2120" s="4"/>
      <c r="FE2120" s="4"/>
      <c r="FF2120" s="4"/>
      <c r="FG2120" s="4"/>
      <c r="FH2120" s="4"/>
      <c r="FI2120" s="4"/>
      <c r="FJ2120" s="4"/>
      <c r="FK2120" s="4"/>
      <c r="FL2120" s="4"/>
      <c r="FM2120" s="4"/>
      <c r="FN2120" s="4"/>
      <c r="FO2120" s="4"/>
      <c r="FP2120" s="4"/>
      <c r="FQ2120" s="4"/>
      <c r="FR2120" s="4"/>
      <c r="FS2120" s="4"/>
      <c r="FT2120" s="4"/>
      <c r="FU2120" s="4"/>
      <c r="FV2120" s="4"/>
      <c r="FW2120" s="4"/>
      <c r="FX2120" s="4"/>
      <c r="FY2120" s="4"/>
      <c r="FZ2120" s="4"/>
      <c r="GA2120" s="4"/>
      <c r="GB2120" s="4"/>
      <c r="GC2120" s="4"/>
      <c r="GD2120" s="4"/>
      <c r="GE2120" s="4"/>
    </row>
    <row r="2121" spans="1:187" x14ac:dyDescent="0.2">
      <c r="A2121" s="3"/>
      <c r="B2121" s="3"/>
      <c r="C2121" s="11"/>
      <c r="D2121" s="11"/>
      <c r="E2121" s="11"/>
      <c r="F2121" s="11"/>
      <c r="G2121" s="11"/>
      <c r="H2121" s="11"/>
      <c r="I2121" s="11"/>
      <c r="J2121" s="11"/>
      <c r="K2121" s="11"/>
      <c r="L2121" s="11"/>
      <c r="M2121" s="11"/>
      <c r="N2121" s="11"/>
      <c r="O2121" s="11"/>
      <c r="P2121" s="11"/>
      <c r="Q2121" s="11"/>
      <c r="R2121" s="11"/>
      <c r="EZ2121" s="4"/>
      <c r="FA2121" s="4"/>
      <c r="FB2121" s="4"/>
      <c r="FC2121" s="4"/>
      <c r="FD2121" s="4"/>
      <c r="FE2121" s="4"/>
      <c r="FF2121" s="4"/>
      <c r="FG2121" s="4"/>
      <c r="FH2121" s="4"/>
      <c r="FI2121" s="4"/>
      <c r="FJ2121" s="4"/>
      <c r="FK2121" s="4"/>
      <c r="FL2121" s="4"/>
      <c r="FM2121" s="4"/>
      <c r="FN2121" s="4"/>
      <c r="FO2121" s="4"/>
      <c r="FP2121" s="4"/>
      <c r="FQ2121" s="4"/>
      <c r="FR2121" s="4"/>
      <c r="FS2121" s="4"/>
      <c r="FT2121" s="4"/>
      <c r="FU2121" s="4"/>
      <c r="FV2121" s="4"/>
      <c r="FW2121" s="4"/>
      <c r="FX2121" s="4"/>
      <c r="FY2121" s="4"/>
      <c r="FZ2121" s="4"/>
      <c r="GA2121" s="4"/>
      <c r="GB2121" s="4"/>
      <c r="GC2121" s="4"/>
      <c r="GD2121" s="4"/>
      <c r="GE2121" s="4"/>
    </row>
    <row r="2122" spans="1:187" x14ac:dyDescent="0.2">
      <c r="A2122" s="3"/>
      <c r="B2122" s="3"/>
      <c r="C2122" s="11"/>
      <c r="D2122" s="11"/>
      <c r="E2122" s="11"/>
      <c r="F2122" s="11"/>
      <c r="G2122" s="11"/>
      <c r="H2122" s="11"/>
      <c r="I2122" s="11"/>
      <c r="J2122" s="11"/>
      <c r="K2122" s="11"/>
      <c r="L2122" s="11"/>
      <c r="M2122" s="11"/>
      <c r="N2122" s="11"/>
      <c r="O2122" s="11"/>
      <c r="P2122" s="11"/>
      <c r="Q2122" s="11"/>
      <c r="R2122" s="11"/>
      <c r="EZ2122" s="13"/>
      <c r="FA2122" s="13"/>
      <c r="FB2122" s="13"/>
      <c r="FC2122" s="13"/>
      <c r="FD2122" s="13"/>
      <c r="FE2122" s="13"/>
      <c r="FF2122" s="13"/>
      <c r="FG2122" s="13"/>
      <c r="FH2122" s="13"/>
      <c r="FI2122" s="13"/>
      <c r="FJ2122" s="13"/>
      <c r="FK2122" s="13"/>
      <c r="FL2122" s="13"/>
      <c r="FM2122" s="13"/>
      <c r="FN2122" s="13"/>
      <c r="FO2122" s="13"/>
      <c r="FP2122" s="13"/>
      <c r="FQ2122" s="13"/>
      <c r="FR2122" s="13"/>
      <c r="FS2122" s="13"/>
      <c r="FT2122" s="13"/>
      <c r="FU2122" s="13"/>
      <c r="FV2122" s="13"/>
      <c r="FW2122" s="13"/>
      <c r="FX2122" s="13"/>
      <c r="FY2122" s="13"/>
      <c r="FZ2122" s="13"/>
      <c r="GA2122" s="13"/>
      <c r="GB2122" s="13"/>
      <c r="GC2122" s="13"/>
      <c r="GD2122" s="13"/>
      <c r="GE2122" s="13"/>
    </row>
    <row r="2123" spans="1:187" x14ac:dyDescent="0.2">
      <c r="A2123" s="3"/>
      <c r="B2123" s="3"/>
      <c r="C2123" s="11"/>
      <c r="D2123" s="11"/>
      <c r="E2123" s="11"/>
      <c r="F2123" s="11"/>
      <c r="G2123" s="11"/>
      <c r="H2123" s="11"/>
      <c r="I2123" s="11"/>
      <c r="J2123" s="11"/>
      <c r="K2123" s="11"/>
      <c r="L2123" s="11"/>
      <c r="M2123" s="11"/>
      <c r="N2123" s="11"/>
      <c r="O2123" s="11"/>
      <c r="P2123" s="11"/>
      <c r="Q2123" s="11"/>
      <c r="R2123" s="11"/>
      <c r="EZ2123" s="14"/>
      <c r="FA2123" s="14"/>
      <c r="FB2123" s="14"/>
      <c r="FC2123" s="14"/>
      <c r="FD2123" s="14"/>
      <c r="FE2123" s="14"/>
      <c r="FF2123" s="14"/>
      <c r="FG2123" s="14"/>
      <c r="FH2123" s="14"/>
      <c r="FI2123" s="14"/>
      <c r="FJ2123" s="14"/>
      <c r="FK2123" s="14"/>
      <c r="FL2123" s="14"/>
      <c r="FM2123" s="14"/>
      <c r="FN2123" s="14"/>
      <c r="FO2123" s="14"/>
      <c r="FP2123" s="14"/>
      <c r="FQ2123" s="14"/>
      <c r="FR2123" s="14"/>
      <c r="FS2123" s="14"/>
      <c r="FT2123" s="14"/>
      <c r="FU2123" s="14"/>
      <c r="FV2123" s="14"/>
      <c r="FW2123" s="14"/>
      <c r="FX2123" s="14"/>
      <c r="FY2123" s="14"/>
      <c r="FZ2123" s="14"/>
      <c r="GA2123" s="14"/>
      <c r="GB2123" s="14"/>
      <c r="GC2123" s="14"/>
      <c r="GD2123" s="14"/>
      <c r="GE2123" s="14"/>
    </row>
    <row r="2124" spans="1:187" x14ac:dyDescent="0.2">
      <c r="A2124" s="3"/>
      <c r="B2124" s="3"/>
      <c r="C2124" s="11"/>
      <c r="D2124" s="11"/>
      <c r="E2124" s="11"/>
      <c r="F2124" s="11"/>
      <c r="G2124" s="11"/>
      <c r="H2124" s="11"/>
      <c r="I2124" s="11"/>
      <c r="J2124" s="11"/>
      <c r="K2124" s="11"/>
      <c r="L2124" s="11"/>
      <c r="M2124" s="11"/>
      <c r="N2124" s="11"/>
      <c r="O2124" s="11"/>
      <c r="P2124" s="11"/>
      <c r="Q2124" s="11"/>
      <c r="R2124" s="11"/>
      <c r="EZ2124" s="4"/>
      <c r="FA2124" s="4"/>
      <c r="FB2124" s="4"/>
      <c r="FC2124" s="4"/>
      <c r="FD2124" s="4"/>
      <c r="FE2124" s="4"/>
      <c r="FF2124" s="4"/>
      <c r="FG2124" s="4"/>
      <c r="FH2124" s="4"/>
      <c r="FI2124" s="4"/>
      <c r="FJ2124" s="4"/>
      <c r="FK2124" s="4"/>
      <c r="FL2124" s="4"/>
      <c r="FM2124" s="4"/>
      <c r="FN2124" s="4"/>
      <c r="FO2124" s="4"/>
      <c r="FP2124" s="4"/>
      <c r="FQ2124" s="4"/>
      <c r="FR2124" s="4"/>
      <c r="FS2124" s="4"/>
      <c r="FT2124" s="4"/>
      <c r="FU2124" s="4"/>
      <c r="FV2124" s="4"/>
      <c r="FW2124" s="4"/>
      <c r="FX2124" s="4"/>
      <c r="FY2124" s="4"/>
      <c r="FZ2124" s="4"/>
      <c r="GA2124" s="4"/>
      <c r="GB2124" s="4"/>
      <c r="GC2124" s="4"/>
      <c r="GD2124" s="4"/>
      <c r="GE2124" s="4"/>
    </row>
    <row r="2125" spans="1:187" x14ac:dyDescent="0.2">
      <c r="A2125" s="3"/>
      <c r="B2125" s="3"/>
      <c r="C2125" s="11"/>
      <c r="D2125" s="11"/>
      <c r="E2125" s="11"/>
      <c r="F2125" s="11"/>
      <c r="G2125" s="11"/>
      <c r="H2125" s="11"/>
      <c r="I2125" s="11"/>
      <c r="J2125" s="11"/>
      <c r="K2125" s="11"/>
      <c r="L2125" s="11"/>
      <c r="M2125" s="11"/>
      <c r="N2125" s="11"/>
      <c r="O2125" s="11"/>
      <c r="P2125" s="11"/>
      <c r="Q2125" s="11"/>
      <c r="R2125" s="11"/>
      <c r="EZ2125" s="4"/>
      <c r="FA2125" s="4"/>
      <c r="FB2125" s="4"/>
      <c r="FC2125" s="4"/>
      <c r="FD2125" s="4"/>
      <c r="FE2125" s="4"/>
      <c r="FF2125" s="4"/>
      <c r="FG2125" s="4"/>
      <c r="FH2125" s="4"/>
      <c r="FI2125" s="4"/>
      <c r="FJ2125" s="4"/>
      <c r="FK2125" s="4"/>
      <c r="FL2125" s="4"/>
      <c r="FM2125" s="4"/>
      <c r="FN2125" s="4"/>
      <c r="FO2125" s="4"/>
      <c r="FP2125" s="4"/>
      <c r="FQ2125" s="4"/>
      <c r="FR2125" s="4"/>
      <c r="FS2125" s="4"/>
      <c r="FT2125" s="4"/>
      <c r="FU2125" s="4"/>
      <c r="FV2125" s="4"/>
      <c r="FW2125" s="4"/>
      <c r="FX2125" s="4"/>
      <c r="FY2125" s="4"/>
      <c r="FZ2125" s="4"/>
      <c r="GA2125" s="4"/>
      <c r="GB2125" s="4"/>
      <c r="GC2125" s="4"/>
      <c r="GD2125" s="4"/>
      <c r="GE2125" s="4"/>
    </row>
    <row r="2126" spans="1:187" x14ac:dyDescent="0.2">
      <c r="A2126" s="3"/>
      <c r="B2126" s="3"/>
      <c r="C2126" s="11"/>
      <c r="D2126" s="11"/>
      <c r="E2126" s="11"/>
      <c r="F2126" s="11"/>
      <c r="G2126" s="11"/>
      <c r="H2126" s="11"/>
      <c r="I2126" s="11"/>
      <c r="J2126" s="11"/>
      <c r="K2126" s="11"/>
      <c r="L2126" s="11"/>
      <c r="M2126" s="11"/>
      <c r="N2126" s="11"/>
      <c r="O2126" s="11"/>
      <c r="P2126" s="11"/>
      <c r="Q2126" s="11"/>
      <c r="R2126" s="11"/>
      <c r="EZ2126" s="13"/>
      <c r="FA2126" s="13"/>
      <c r="FB2126" s="13"/>
      <c r="FC2126" s="13"/>
      <c r="FD2126" s="13"/>
      <c r="FE2126" s="13"/>
      <c r="FF2126" s="13"/>
      <c r="FG2126" s="13"/>
      <c r="FH2126" s="13"/>
      <c r="FI2126" s="13"/>
      <c r="FJ2126" s="13"/>
      <c r="FK2126" s="13"/>
      <c r="FL2126" s="13"/>
      <c r="FM2126" s="13"/>
      <c r="FN2126" s="13"/>
      <c r="FO2126" s="13"/>
      <c r="FP2126" s="13"/>
      <c r="FQ2126" s="13"/>
      <c r="FR2126" s="13"/>
      <c r="FS2126" s="13"/>
      <c r="FT2126" s="13"/>
      <c r="FU2126" s="13"/>
      <c r="FV2126" s="13"/>
      <c r="FW2126" s="13"/>
      <c r="FX2126" s="13"/>
      <c r="FY2126" s="13"/>
      <c r="FZ2126" s="13"/>
      <c r="GA2126" s="13"/>
      <c r="GB2126" s="13"/>
      <c r="GC2126" s="13"/>
      <c r="GD2126" s="13"/>
      <c r="GE2126" s="13"/>
    </row>
    <row r="2127" spans="1:187" x14ac:dyDescent="0.2">
      <c r="A2127" s="3"/>
      <c r="B2127" s="3"/>
      <c r="C2127" s="11"/>
      <c r="D2127" s="11"/>
      <c r="E2127" s="11"/>
      <c r="F2127" s="11"/>
      <c r="G2127" s="11"/>
      <c r="H2127" s="11"/>
      <c r="I2127" s="11"/>
      <c r="J2127" s="11"/>
      <c r="K2127" s="11"/>
      <c r="L2127" s="11"/>
      <c r="M2127" s="11"/>
      <c r="N2127" s="11"/>
      <c r="O2127" s="11"/>
      <c r="P2127" s="11"/>
      <c r="Q2127" s="11"/>
      <c r="R2127" s="11"/>
      <c r="EZ2127" s="14"/>
      <c r="FA2127" s="14"/>
      <c r="FB2127" s="14"/>
      <c r="FC2127" s="14"/>
      <c r="FD2127" s="14"/>
      <c r="FE2127" s="14"/>
      <c r="FF2127" s="14"/>
      <c r="FG2127" s="14"/>
      <c r="FH2127" s="14"/>
      <c r="FI2127" s="14"/>
      <c r="FJ2127" s="14"/>
      <c r="FK2127" s="14"/>
      <c r="FL2127" s="14"/>
      <c r="FM2127" s="14"/>
      <c r="FN2127" s="14"/>
      <c r="FO2127" s="14"/>
      <c r="FP2127" s="14"/>
      <c r="FQ2127" s="14"/>
      <c r="FR2127" s="14"/>
      <c r="FS2127" s="14"/>
      <c r="FT2127" s="14"/>
      <c r="FU2127" s="14"/>
      <c r="FV2127" s="14"/>
      <c r="FW2127" s="14"/>
      <c r="FX2127" s="14"/>
      <c r="FY2127" s="14"/>
      <c r="FZ2127" s="14"/>
      <c r="GA2127" s="14"/>
      <c r="GB2127" s="14"/>
      <c r="GC2127" s="14"/>
      <c r="GD2127" s="14"/>
      <c r="GE2127" s="14"/>
    </row>
    <row r="2128" spans="1:187" x14ac:dyDescent="0.2">
      <c r="A2128" s="3"/>
      <c r="B2128" s="3"/>
      <c r="C2128" s="11"/>
      <c r="D2128" s="11"/>
      <c r="E2128" s="11"/>
      <c r="F2128" s="11"/>
      <c r="G2128" s="11"/>
      <c r="H2128" s="11"/>
      <c r="I2128" s="11"/>
      <c r="J2128" s="11"/>
      <c r="K2128" s="11"/>
      <c r="L2128" s="11"/>
      <c r="M2128" s="11"/>
      <c r="N2128" s="11"/>
      <c r="O2128" s="11"/>
      <c r="P2128" s="11"/>
      <c r="Q2128" s="11"/>
      <c r="R2128" s="11"/>
      <c r="EZ2128" s="4"/>
      <c r="FA2128" s="4"/>
      <c r="FB2128" s="4"/>
      <c r="FC2128" s="4"/>
      <c r="FD2128" s="4"/>
      <c r="FE2128" s="4"/>
      <c r="FF2128" s="4"/>
      <c r="FG2128" s="4"/>
      <c r="FH2128" s="4"/>
      <c r="FI2128" s="4"/>
      <c r="FJ2128" s="4"/>
      <c r="FK2128" s="4"/>
      <c r="FL2128" s="4"/>
      <c r="FM2128" s="4"/>
      <c r="FN2128" s="4"/>
      <c r="FO2128" s="4"/>
      <c r="FP2128" s="4"/>
      <c r="FQ2128" s="4"/>
      <c r="FR2128" s="4"/>
      <c r="FS2128" s="4"/>
      <c r="FT2128" s="4"/>
      <c r="FU2128" s="4"/>
      <c r="FV2128" s="4"/>
      <c r="FW2128" s="4"/>
      <c r="FX2128" s="4"/>
      <c r="FY2128" s="4"/>
      <c r="FZ2128" s="4"/>
      <c r="GA2128" s="4"/>
      <c r="GB2128" s="4"/>
      <c r="GC2128" s="4"/>
      <c r="GD2128" s="4"/>
      <c r="GE2128" s="4"/>
    </row>
    <row r="2129" spans="1:187" x14ac:dyDescent="0.2">
      <c r="A2129" s="3"/>
      <c r="B2129" s="3"/>
      <c r="C2129" s="11"/>
      <c r="D2129" s="11"/>
      <c r="E2129" s="11"/>
      <c r="F2129" s="11"/>
      <c r="G2129" s="11"/>
      <c r="H2129" s="11"/>
      <c r="I2129" s="11"/>
      <c r="J2129" s="11"/>
      <c r="K2129" s="11"/>
      <c r="L2129" s="11"/>
      <c r="M2129" s="11"/>
      <c r="N2129" s="11"/>
      <c r="O2129" s="11"/>
      <c r="P2129" s="11"/>
      <c r="Q2129" s="11"/>
      <c r="R2129" s="11"/>
      <c r="EZ2129" s="4"/>
      <c r="FA2129" s="4"/>
      <c r="FB2129" s="4"/>
      <c r="FC2129" s="4"/>
      <c r="FD2129" s="4"/>
      <c r="FE2129" s="4"/>
      <c r="FF2129" s="4"/>
      <c r="FG2129" s="4"/>
      <c r="FH2129" s="4"/>
      <c r="FI2129" s="4"/>
      <c r="FJ2129" s="4"/>
      <c r="FK2129" s="4"/>
      <c r="FL2129" s="4"/>
      <c r="FM2129" s="4"/>
      <c r="FN2129" s="4"/>
      <c r="FO2129" s="4"/>
      <c r="FP2129" s="4"/>
      <c r="FQ2129" s="4"/>
      <c r="FR2129" s="4"/>
      <c r="FS2129" s="4"/>
      <c r="FT2129" s="4"/>
      <c r="FU2129" s="4"/>
      <c r="FV2129" s="4"/>
      <c r="FW2129" s="4"/>
      <c r="FX2129" s="4"/>
      <c r="FY2129" s="4"/>
      <c r="FZ2129" s="4"/>
      <c r="GA2129" s="4"/>
      <c r="GB2129" s="4"/>
      <c r="GC2129" s="4"/>
      <c r="GD2129" s="4"/>
      <c r="GE2129" s="4"/>
    </row>
    <row r="2130" spans="1:187" x14ac:dyDescent="0.2">
      <c r="A2130" s="3"/>
      <c r="B2130" s="3"/>
      <c r="C2130" s="11"/>
      <c r="D2130" s="11"/>
      <c r="E2130" s="11"/>
      <c r="F2130" s="11"/>
      <c r="G2130" s="11"/>
      <c r="H2130" s="11"/>
      <c r="I2130" s="11"/>
      <c r="J2130" s="11"/>
      <c r="K2130" s="11"/>
      <c r="L2130" s="11"/>
      <c r="M2130" s="11"/>
      <c r="N2130" s="11"/>
      <c r="O2130" s="11"/>
      <c r="P2130" s="11"/>
      <c r="Q2130" s="11"/>
      <c r="R2130" s="11"/>
      <c r="EZ2130" s="13"/>
      <c r="FA2130" s="13"/>
      <c r="FB2130" s="13"/>
      <c r="FC2130" s="13"/>
      <c r="FD2130" s="13"/>
      <c r="FE2130" s="13"/>
      <c r="FF2130" s="13"/>
      <c r="FG2130" s="13"/>
      <c r="FH2130" s="13"/>
      <c r="FI2130" s="13"/>
      <c r="FJ2130" s="13"/>
      <c r="FK2130" s="13"/>
      <c r="FL2130" s="13"/>
      <c r="FM2130" s="13"/>
      <c r="FN2130" s="13"/>
      <c r="FO2130" s="13"/>
      <c r="FP2130" s="13"/>
      <c r="FQ2130" s="13"/>
      <c r="FR2130" s="13"/>
      <c r="FS2130" s="13"/>
      <c r="FT2130" s="13"/>
      <c r="FU2130" s="13"/>
      <c r="FV2130" s="13"/>
      <c r="FW2130" s="13"/>
      <c r="FX2130" s="13"/>
      <c r="FY2130" s="13"/>
      <c r="FZ2130" s="13"/>
      <c r="GA2130" s="13"/>
      <c r="GB2130" s="13"/>
      <c r="GC2130" s="13"/>
      <c r="GD2130" s="13"/>
      <c r="GE2130" s="13"/>
    </row>
    <row r="2131" spans="1:187" x14ac:dyDescent="0.2">
      <c r="A2131" s="3"/>
      <c r="B2131" s="3"/>
      <c r="C2131" s="11"/>
      <c r="D2131" s="11"/>
      <c r="E2131" s="11"/>
      <c r="F2131" s="11"/>
      <c r="G2131" s="11"/>
      <c r="H2131" s="11"/>
      <c r="I2131" s="11"/>
      <c r="J2131" s="11"/>
      <c r="K2131" s="11"/>
      <c r="L2131" s="11"/>
      <c r="M2131" s="11"/>
      <c r="N2131" s="11"/>
      <c r="O2131" s="11"/>
      <c r="P2131" s="11"/>
      <c r="Q2131" s="11"/>
      <c r="R2131" s="11"/>
      <c r="EZ2131" s="14"/>
      <c r="FA2131" s="14"/>
      <c r="FB2131" s="14"/>
      <c r="FC2131" s="14"/>
      <c r="FD2131" s="14"/>
      <c r="FE2131" s="14"/>
      <c r="FF2131" s="14"/>
      <c r="FG2131" s="14"/>
      <c r="FH2131" s="14"/>
      <c r="FI2131" s="14"/>
      <c r="FJ2131" s="14"/>
      <c r="FK2131" s="14"/>
      <c r="FL2131" s="14"/>
      <c r="FM2131" s="14"/>
      <c r="FN2131" s="14"/>
      <c r="FO2131" s="14"/>
      <c r="FP2131" s="14"/>
      <c r="FQ2131" s="14"/>
      <c r="FR2131" s="14"/>
      <c r="FS2131" s="14"/>
      <c r="FT2131" s="14"/>
      <c r="FU2131" s="14"/>
      <c r="FV2131" s="14"/>
      <c r="FW2131" s="14"/>
      <c r="FX2131" s="14"/>
      <c r="FY2131" s="14"/>
      <c r="FZ2131" s="14"/>
      <c r="GA2131" s="14"/>
      <c r="GB2131" s="14"/>
      <c r="GC2131" s="14"/>
      <c r="GD2131" s="14"/>
      <c r="GE2131" s="14"/>
    </row>
    <row r="2132" spans="1:187" x14ac:dyDescent="0.2">
      <c r="A2132" s="3"/>
      <c r="B2132" s="3"/>
      <c r="C2132" s="11"/>
      <c r="D2132" s="11"/>
      <c r="E2132" s="11"/>
      <c r="F2132" s="11"/>
      <c r="G2132" s="11"/>
      <c r="H2132" s="11"/>
      <c r="I2132" s="11"/>
      <c r="J2132" s="11"/>
      <c r="K2132" s="11"/>
      <c r="L2132" s="11"/>
      <c r="M2132" s="11"/>
      <c r="N2132" s="11"/>
      <c r="O2132" s="11"/>
      <c r="P2132" s="11"/>
      <c r="Q2132" s="11"/>
      <c r="R2132" s="11"/>
      <c r="EZ2132" s="4"/>
      <c r="FA2132" s="4"/>
      <c r="FB2132" s="4"/>
      <c r="FC2132" s="4"/>
      <c r="FD2132" s="4"/>
      <c r="FE2132" s="4"/>
      <c r="FF2132" s="4"/>
      <c r="FG2132" s="4"/>
      <c r="FH2132" s="4"/>
      <c r="FI2132" s="4"/>
      <c r="FJ2132" s="4"/>
      <c r="FK2132" s="4"/>
      <c r="FL2132" s="4"/>
      <c r="FM2132" s="4"/>
      <c r="FN2132" s="4"/>
      <c r="FO2132" s="4"/>
      <c r="FP2132" s="4"/>
      <c r="FQ2132" s="4"/>
      <c r="FR2132" s="4"/>
      <c r="FS2132" s="4"/>
      <c r="FT2132" s="4"/>
      <c r="FU2132" s="4"/>
      <c r="FV2132" s="4"/>
      <c r="FW2132" s="4"/>
      <c r="FX2132" s="4"/>
      <c r="FY2132" s="4"/>
      <c r="FZ2132" s="4"/>
      <c r="GA2132" s="4"/>
      <c r="GB2132" s="4"/>
      <c r="GC2132" s="4"/>
      <c r="GD2132" s="4"/>
      <c r="GE2132" s="4"/>
    </row>
    <row r="2133" spans="1:187" x14ac:dyDescent="0.2">
      <c r="A2133" s="3"/>
      <c r="B2133" s="3"/>
      <c r="C2133" s="11"/>
      <c r="D2133" s="11"/>
      <c r="E2133" s="11"/>
      <c r="F2133" s="11"/>
      <c r="G2133" s="11"/>
      <c r="H2133" s="11"/>
      <c r="I2133" s="11"/>
      <c r="J2133" s="11"/>
      <c r="K2133" s="11"/>
      <c r="L2133" s="11"/>
      <c r="M2133" s="11"/>
      <c r="N2133" s="11"/>
      <c r="O2133" s="11"/>
      <c r="P2133" s="11"/>
      <c r="Q2133" s="11"/>
      <c r="R2133" s="11"/>
      <c r="EZ2133" s="4"/>
      <c r="FA2133" s="4"/>
      <c r="FB2133" s="4"/>
      <c r="FC2133" s="4"/>
      <c r="FD2133" s="4"/>
      <c r="FE2133" s="4"/>
      <c r="FF2133" s="4"/>
      <c r="FG2133" s="4"/>
      <c r="FH2133" s="4"/>
      <c r="FI2133" s="4"/>
      <c r="FJ2133" s="4"/>
      <c r="FK2133" s="4"/>
      <c r="FL2133" s="4"/>
      <c r="FM2133" s="4"/>
      <c r="FN2133" s="4"/>
      <c r="FO2133" s="4"/>
      <c r="FP2133" s="4"/>
      <c r="FQ2133" s="4"/>
      <c r="FR2133" s="4"/>
      <c r="FS2133" s="4"/>
      <c r="FT2133" s="4"/>
      <c r="FU2133" s="4"/>
      <c r="FV2133" s="4"/>
      <c r="FW2133" s="4"/>
      <c r="FX2133" s="4"/>
      <c r="FY2133" s="4"/>
      <c r="FZ2133" s="4"/>
      <c r="GA2133" s="4"/>
      <c r="GB2133" s="4"/>
      <c r="GC2133" s="4"/>
      <c r="GD2133" s="4"/>
      <c r="GE2133" s="4"/>
    </row>
    <row r="2134" spans="1:187" x14ac:dyDescent="0.2">
      <c r="A2134" s="3"/>
      <c r="B2134" s="3"/>
      <c r="C2134" s="11"/>
      <c r="D2134" s="11"/>
      <c r="E2134" s="11"/>
      <c r="F2134" s="11"/>
      <c r="G2134" s="11"/>
      <c r="H2134" s="11"/>
      <c r="I2134" s="11"/>
      <c r="J2134" s="11"/>
      <c r="K2134" s="11"/>
      <c r="L2134" s="11"/>
      <c r="M2134" s="11"/>
      <c r="N2134" s="11"/>
      <c r="O2134" s="11"/>
      <c r="P2134" s="11"/>
      <c r="Q2134" s="11"/>
      <c r="R2134" s="11"/>
      <c r="EZ2134" s="13"/>
      <c r="FA2134" s="13"/>
      <c r="FB2134" s="13"/>
      <c r="FC2134" s="13"/>
      <c r="FD2134" s="13"/>
      <c r="FE2134" s="13"/>
      <c r="FF2134" s="13"/>
      <c r="FG2134" s="13"/>
      <c r="FH2134" s="13"/>
      <c r="FI2134" s="13"/>
      <c r="FJ2134" s="13"/>
      <c r="FK2134" s="13"/>
      <c r="FL2134" s="13"/>
      <c r="FM2134" s="13"/>
      <c r="FN2134" s="13"/>
      <c r="FO2134" s="13"/>
      <c r="FP2134" s="13"/>
      <c r="FQ2134" s="13"/>
      <c r="FR2134" s="13"/>
      <c r="FS2134" s="13"/>
      <c r="FT2134" s="13"/>
      <c r="FU2134" s="13"/>
      <c r="FV2134" s="13"/>
      <c r="FW2134" s="13"/>
      <c r="FX2134" s="13"/>
      <c r="FY2134" s="13"/>
      <c r="FZ2134" s="13"/>
      <c r="GA2134" s="13"/>
      <c r="GB2134" s="13"/>
      <c r="GC2134" s="13"/>
      <c r="GD2134" s="13"/>
      <c r="GE2134" s="13"/>
    </row>
    <row r="2135" spans="1:187" x14ac:dyDescent="0.2">
      <c r="A2135" s="3"/>
      <c r="B2135" s="3"/>
      <c r="C2135" s="11"/>
      <c r="D2135" s="11"/>
      <c r="E2135" s="11"/>
      <c r="F2135" s="11"/>
      <c r="G2135" s="11"/>
      <c r="H2135" s="11"/>
      <c r="I2135" s="11"/>
      <c r="J2135" s="11"/>
      <c r="K2135" s="11"/>
      <c r="L2135" s="11"/>
      <c r="M2135" s="11"/>
      <c r="N2135" s="11"/>
      <c r="O2135" s="11"/>
      <c r="P2135" s="11"/>
      <c r="Q2135" s="11"/>
      <c r="R2135" s="11"/>
      <c r="EZ2135" s="14"/>
      <c r="FA2135" s="14"/>
      <c r="FB2135" s="14"/>
      <c r="FC2135" s="14"/>
      <c r="FD2135" s="14"/>
      <c r="FE2135" s="14"/>
      <c r="FF2135" s="14"/>
      <c r="FG2135" s="14"/>
      <c r="FH2135" s="14"/>
      <c r="FI2135" s="14"/>
      <c r="FJ2135" s="14"/>
      <c r="FK2135" s="14"/>
      <c r="FL2135" s="14"/>
      <c r="FM2135" s="14"/>
      <c r="FN2135" s="14"/>
      <c r="FO2135" s="14"/>
      <c r="FP2135" s="14"/>
      <c r="FQ2135" s="14"/>
      <c r="FR2135" s="14"/>
      <c r="FS2135" s="14"/>
      <c r="FT2135" s="14"/>
      <c r="FU2135" s="14"/>
      <c r="FV2135" s="14"/>
      <c r="FW2135" s="14"/>
      <c r="FX2135" s="14"/>
      <c r="FY2135" s="14"/>
      <c r="FZ2135" s="14"/>
      <c r="GA2135" s="14"/>
      <c r="GB2135" s="14"/>
      <c r="GC2135" s="14"/>
      <c r="GD2135" s="14"/>
      <c r="GE2135" s="14"/>
    </row>
    <row r="2136" spans="1:187" x14ac:dyDescent="0.2">
      <c r="A2136" s="3"/>
      <c r="B2136" s="3"/>
      <c r="C2136" s="11"/>
      <c r="D2136" s="11"/>
      <c r="E2136" s="11"/>
      <c r="F2136" s="11"/>
      <c r="G2136" s="11"/>
      <c r="H2136" s="11"/>
      <c r="I2136" s="11"/>
      <c r="J2136" s="11"/>
      <c r="K2136" s="11"/>
      <c r="L2136" s="11"/>
      <c r="M2136" s="11"/>
      <c r="N2136" s="11"/>
      <c r="O2136" s="11"/>
      <c r="P2136" s="11"/>
      <c r="Q2136" s="11"/>
      <c r="R2136" s="11"/>
      <c r="EZ2136" s="4"/>
      <c r="FA2136" s="4"/>
      <c r="FB2136" s="4"/>
      <c r="FC2136" s="4"/>
      <c r="FD2136" s="4"/>
      <c r="FE2136" s="4"/>
      <c r="FF2136" s="4"/>
      <c r="FG2136" s="4"/>
      <c r="FH2136" s="4"/>
      <c r="FI2136" s="4"/>
      <c r="FJ2136" s="4"/>
      <c r="FK2136" s="4"/>
      <c r="FL2136" s="4"/>
      <c r="FM2136" s="4"/>
      <c r="FN2136" s="4"/>
      <c r="FO2136" s="4"/>
      <c r="FP2136" s="4"/>
      <c r="FQ2136" s="4"/>
      <c r="FR2136" s="4"/>
      <c r="FS2136" s="4"/>
      <c r="FT2136" s="4"/>
      <c r="FU2136" s="4"/>
      <c r="FV2136" s="4"/>
      <c r="FW2136" s="4"/>
      <c r="FX2136" s="4"/>
      <c r="FY2136" s="4"/>
      <c r="FZ2136" s="4"/>
      <c r="GA2136" s="4"/>
      <c r="GB2136" s="4"/>
      <c r="GC2136" s="4"/>
      <c r="GD2136" s="4"/>
      <c r="GE2136" s="4"/>
    </row>
    <row r="2137" spans="1:187" x14ac:dyDescent="0.2">
      <c r="A2137" s="3"/>
      <c r="B2137" s="3"/>
      <c r="C2137" s="11"/>
      <c r="D2137" s="11"/>
      <c r="E2137" s="11"/>
      <c r="F2137" s="11"/>
      <c r="G2137" s="11"/>
      <c r="H2137" s="11"/>
      <c r="I2137" s="11"/>
      <c r="J2137" s="11"/>
      <c r="K2137" s="11"/>
      <c r="L2137" s="11"/>
      <c r="M2137" s="11"/>
      <c r="N2137" s="11"/>
      <c r="O2137" s="11"/>
      <c r="P2137" s="11"/>
      <c r="Q2137" s="11"/>
      <c r="R2137" s="11"/>
      <c r="EZ2137" s="4"/>
      <c r="FA2137" s="4"/>
      <c r="FB2137" s="4"/>
      <c r="FC2137" s="4"/>
      <c r="FD2137" s="4"/>
      <c r="FE2137" s="4"/>
      <c r="FF2137" s="4"/>
      <c r="FG2137" s="4"/>
      <c r="FH2137" s="4"/>
      <c r="FI2137" s="4"/>
      <c r="FJ2137" s="4"/>
      <c r="FK2137" s="4"/>
      <c r="FL2137" s="4"/>
      <c r="FM2137" s="4"/>
      <c r="FN2137" s="4"/>
      <c r="FO2137" s="4"/>
      <c r="FP2137" s="4"/>
      <c r="FQ2137" s="4"/>
      <c r="FR2137" s="4"/>
      <c r="FS2137" s="4"/>
      <c r="FT2137" s="4"/>
      <c r="FU2137" s="4"/>
      <c r="FV2137" s="4"/>
      <c r="FW2137" s="4"/>
      <c r="FX2137" s="4"/>
      <c r="FY2137" s="4"/>
      <c r="FZ2137" s="4"/>
      <c r="GA2137" s="4"/>
      <c r="GB2137" s="4"/>
      <c r="GC2137" s="4"/>
      <c r="GD2137" s="4"/>
      <c r="GE2137" s="4"/>
    </row>
    <row r="2138" spans="1:187" x14ac:dyDescent="0.2">
      <c r="A2138" s="3"/>
      <c r="B2138" s="3"/>
      <c r="C2138" s="11"/>
      <c r="D2138" s="11"/>
      <c r="E2138" s="11"/>
      <c r="F2138" s="11"/>
      <c r="G2138" s="11"/>
      <c r="H2138" s="11"/>
      <c r="I2138" s="11"/>
      <c r="J2138" s="11"/>
      <c r="K2138" s="11"/>
      <c r="L2138" s="11"/>
      <c r="M2138" s="11"/>
      <c r="N2138" s="11"/>
      <c r="O2138" s="11"/>
      <c r="P2138" s="11"/>
      <c r="Q2138" s="11"/>
      <c r="R2138" s="11"/>
      <c r="EZ2138" s="13"/>
      <c r="FA2138" s="13"/>
      <c r="FB2138" s="13"/>
      <c r="FC2138" s="13"/>
      <c r="FD2138" s="13"/>
      <c r="FE2138" s="13"/>
      <c r="FF2138" s="13"/>
      <c r="FG2138" s="13"/>
      <c r="FH2138" s="13"/>
      <c r="FI2138" s="13"/>
      <c r="FJ2138" s="13"/>
      <c r="FK2138" s="13"/>
      <c r="FL2138" s="13"/>
      <c r="FM2138" s="13"/>
      <c r="FN2138" s="13"/>
      <c r="FO2138" s="13"/>
      <c r="FP2138" s="13"/>
      <c r="FQ2138" s="13"/>
      <c r="FR2138" s="13"/>
      <c r="FS2138" s="13"/>
      <c r="FT2138" s="13"/>
      <c r="FU2138" s="13"/>
      <c r="FV2138" s="13"/>
      <c r="FW2138" s="13"/>
      <c r="FX2138" s="13"/>
      <c r="FY2138" s="13"/>
      <c r="FZ2138" s="13"/>
      <c r="GA2138" s="13"/>
      <c r="GB2138" s="13"/>
      <c r="GC2138" s="13"/>
      <c r="GD2138" s="13"/>
      <c r="GE2138" s="13"/>
    </row>
    <row r="2139" spans="1:187" x14ac:dyDescent="0.2">
      <c r="A2139" s="3"/>
      <c r="B2139" s="3"/>
      <c r="C2139" s="11"/>
      <c r="D2139" s="11"/>
      <c r="E2139" s="11"/>
      <c r="F2139" s="11"/>
      <c r="G2139" s="11"/>
      <c r="H2139" s="11"/>
      <c r="I2139" s="11"/>
      <c r="J2139" s="11"/>
      <c r="K2139" s="11"/>
      <c r="L2139" s="11"/>
      <c r="M2139" s="11"/>
      <c r="N2139" s="11"/>
      <c r="O2139" s="11"/>
      <c r="P2139" s="11"/>
      <c r="Q2139" s="11"/>
      <c r="R2139" s="11"/>
      <c r="EZ2139" s="14"/>
      <c r="FA2139" s="14"/>
      <c r="FB2139" s="14"/>
      <c r="FC2139" s="14"/>
      <c r="FD2139" s="14"/>
      <c r="FE2139" s="14"/>
      <c r="FF2139" s="14"/>
      <c r="FG2139" s="14"/>
      <c r="FH2139" s="14"/>
      <c r="FI2139" s="14"/>
      <c r="FJ2139" s="14"/>
      <c r="FK2139" s="14"/>
      <c r="FL2139" s="14"/>
      <c r="FM2139" s="14"/>
      <c r="FN2139" s="14"/>
      <c r="FO2139" s="14"/>
      <c r="FP2139" s="14"/>
      <c r="FQ2139" s="14"/>
      <c r="FR2139" s="14"/>
      <c r="FS2139" s="14"/>
      <c r="FT2139" s="14"/>
      <c r="FU2139" s="14"/>
      <c r="FV2139" s="14"/>
      <c r="FW2139" s="14"/>
      <c r="FX2139" s="14"/>
      <c r="FY2139" s="14"/>
      <c r="FZ2139" s="14"/>
      <c r="GA2139" s="14"/>
      <c r="GB2139" s="14"/>
      <c r="GC2139" s="14"/>
      <c r="GD2139" s="14"/>
      <c r="GE2139" s="14"/>
    </row>
    <row r="2140" spans="1:187" x14ac:dyDescent="0.2">
      <c r="A2140" s="3"/>
      <c r="B2140" s="3"/>
      <c r="C2140" s="11"/>
      <c r="D2140" s="11"/>
      <c r="E2140" s="11"/>
      <c r="F2140" s="11"/>
      <c r="G2140" s="11"/>
      <c r="H2140" s="11"/>
      <c r="I2140" s="11"/>
      <c r="J2140" s="11"/>
      <c r="K2140" s="11"/>
      <c r="L2140" s="11"/>
      <c r="M2140" s="11"/>
      <c r="N2140" s="11"/>
      <c r="O2140" s="11"/>
      <c r="P2140" s="11"/>
      <c r="Q2140" s="11"/>
      <c r="R2140" s="11"/>
      <c r="EZ2140" s="4"/>
      <c r="FA2140" s="4"/>
      <c r="FB2140" s="4"/>
      <c r="FC2140" s="4"/>
      <c r="FD2140" s="4"/>
      <c r="FE2140" s="4"/>
      <c r="FF2140" s="4"/>
      <c r="FG2140" s="4"/>
      <c r="FH2140" s="4"/>
      <c r="FI2140" s="4"/>
      <c r="FJ2140" s="4"/>
      <c r="FK2140" s="4"/>
      <c r="FL2140" s="4"/>
      <c r="FM2140" s="4"/>
      <c r="FN2140" s="4"/>
      <c r="FO2140" s="4"/>
      <c r="FP2140" s="4"/>
      <c r="FQ2140" s="4"/>
      <c r="FR2140" s="4"/>
      <c r="FS2140" s="4"/>
      <c r="FT2140" s="4"/>
      <c r="FU2140" s="4"/>
      <c r="FV2140" s="4"/>
      <c r="FW2140" s="4"/>
      <c r="FX2140" s="4"/>
      <c r="FY2140" s="4"/>
      <c r="FZ2140" s="4"/>
      <c r="GA2140" s="4"/>
      <c r="GB2140" s="4"/>
      <c r="GC2140" s="4"/>
      <c r="GD2140" s="4"/>
      <c r="GE2140" s="4"/>
    </row>
    <row r="2141" spans="1:187" x14ac:dyDescent="0.2">
      <c r="A2141" s="3"/>
      <c r="B2141" s="3"/>
      <c r="C2141" s="11"/>
      <c r="D2141" s="11"/>
      <c r="E2141" s="11"/>
      <c r="F2141" s="11"/>
      <c r="G2141" s="11"/>
      <c r="H2141" s="11"/>
      <c r="I2141" s="11"/>
      <c r="J2141" s="11"/>
      <c r="K2141" s="11"/>
      <c r="L2141" s="11"/>
      <c r="M2141" s="11"/>
      <c r="N2141" s="11"/>
      <c r="O2141" s="11"/>
      <c r="P2141" s="11"/>
      <c r="Q2141" s="11"/>
      <c r="R2141" s="11"/>
      <c r="EZ2141" s="4"/>
      <c r="FA2141" s="4"/>
      <c r="FB2141" s="4"/>
      <c r="FC2141" s="4"/>
      <c r="FD2141" s="4"/>
      <c r="FE2141" s="4"/>
      <c r="FF2141" s="4"/>
      <c r="FG2141" s="4"/>
      <c r="FH2141" s="4"/>
      <c r="FI2141" s="4"/>
      <c r="FJ2141" s="4"/>
      <c r="FK2141" s="4"/>
      <c r="FL2141" s="4"/>
      <c r="FM2141" s="4"/>
      <c r="FN2141" s="4"/>
      <c r="FO2141" s="4"/>
      <c r="FP2141" s="4"/>
      <c r="FQ2141" s="4"/>
      <c r="FR2141" s="4"/>
      <c r="FS2141" s="4"/>
      <c r="FT2141" s="4"/>
      <c r="FU2141" s="4"/>
      <c r="FV2141" s="4"/>
      <c r="FW2141" s="4"/>
      <c r="FX2141" s="4"/>
      <c r="FY2141" s="4"/>
      <c r="FZ2141" s="4"/>
      <c r="GA2141" s="4"/>
      <c r="GB2141" s="4"/>
      <c r="GC2141" s="4"/>
      <c r="GD2141" s="4"/>
      <c r="GE2141" s="4"/>
    </row>
    <row r="2142" spans="1:187" x14ac:dyDescent="0.2">
      <c r="A2142" s="3"/>
      <c r="B2142" s="3"/>
      <c r="C2142" s="11"/>
      <c r="D2142" s="11"/>
      <c r="E2142" s="11"/>
      <c r="F2142" s="11"/>
      <c r="G2142" s="11"/>
      <c r="H2142" s="11"/>
      <c r="I2142" s="11"/>
      <c r="J2142" s="11"/>
      <c r="K2142" s="11"/>
      <c r="L2142" s="11"/>
      <c r="M2142" s="11"/>
      <c r="N2142" s="11"/>
      <c r="O2142" s="11"/>
      <c r="P2142" s="11"/>
      <c r="Q2142" s="11"/>
      <c r="R2142" s="11"/>
      <c r="EZ2142" s="13"/>
      <c r="FA2142" s="13"/>
      <c r="FB2142" s="13"/>
      <c r="FC2142" s="13"/>
      <c r="FD2142" s="13"/>
      <c r="FE2142" s="13"/>
      <c r="FF2142" s="13"/>
      <c r="FG2142" s="13"/>
      <c r="FH2142" s="13"/>
      <c r="FI2142" s="13"/>
      <c r="FJ2142" s="13"/>
      <c r="FK2142" s="13"/>
      <c r="FL2142" s="13"/>
      <c r="FM2142" s="13"/>
      <c r="FN2142" s="13"/>
      <c r="FO2142" s="13"/>
      <c r="FP2142" s="13"/>
      <c r="FQ2142" s="13"/>
      <c r="FR2142" s="13"/>
      <c r="FS2142" s="13"/>
      <c r="FT2142" s="13"/>
      <c r="FU2142" s="13"/>
      <c r="FV2142" s="13"/>
      <c r="FW2142" s="13"/>
      <c r="FX2142" s="13"/>
      <c r="FY2142" s="13"/>
      <c r="FZ2142" s="13"/>
      <c r="GA2142" s="13"/>
      <c r="GB2142" s="13"/>
      <c r="GC2142" s="13"/>
      <c r="GD2142" s="13"/>
      <c r="GE2142" s="13"/>
    </row>
    <row r="2143" spans="1:187" x14ac:dyDescent="0.2">
      <c r="A2143" s="3"/>
      <c r="B2143" s="3"/>
      <c r="C2143" s="11"/>
      <c r="D2143" s="11"/>
      <c r="E2143" s="11"/>
      <c r="F2143" s="11"/>
      <c r="G2143" s="11"/>
      <c r="H2143" s="11"/>
      <c r="I2143" s="11"/>
      <c r="J2143" s="11"/>
      <c r="K2143" s="11"/>
      <c r="L2143" s="11"/>
      <c r="M2143" s="11"/>
      <c r="N2143" s="11"/>
      <c r="O2143" s="11"/>
      <c r="P2143" s="11"/>
      <c r="Q2143" s="11"/>
      <c r="R2143" s="11"/>
      <c r="EZ2143" s="14"/>
      <c r="FA2143" s="14"/>
      <c r="FB2143" s="14"/>
      <c r="FC2143" s="14"/>
      <c r="FD2143" s="14"/>
      <c r="FE2143" s="14"/>
      <c r="FF2143" s="14"/>
      <c r="FG2143" s="14"/>
      <c r="FH2143" s="14"/>
      <c r="FI2143" s="14"/>
      <c r="FJ2143" s="14"/>
      <c r="FK2143" s="14"/>
      <c r="FL2143" s="14"/>
      <c r="FM2143" s="14"/>
      <c r="FN2143" s="14"/>
      <c r="FO2143" s="14"/>
      <c r="FP2143" s="14"/>
      <c r="FQ2143" s="14"/>
      <c r="FR2143" s="14"/>
      <c r="FS2143" s="14"/>
      <c r="FT2143" s="14"/>
      <c r="FU2143" s="14"/>
      <c r="FV2143" s="14"/>
      <c r="FW2143" s="14"/>
      <c r="FX2143" s="14"/>
      <c r="FY2143" s="14"/>
      <c r="FZ2143" s="14"/>
      <c r="GA2143" s="14"/>
      <c r="GB2143" s="14"/>
      <c r="GC2143" s="14"/>
      <c r="GD2143" s="14"/>
      <c r="GE2143" s="14"/>
    </row>
    <row r="2144" spans="1:187" x14ac:dyDescent="0.2">
      <c r="A2144" s="3"/>
      <c r="B2144" s="3"/>
      <c r="C2144" s="11"/>
      <c r="D2144" s="11"/>
      <c r="E2144" s="11"/>
      <c r="F2144" s="11"/>
      <c r="G2144" s="11"/>
      <c r="H2144" s="11"/>
      <c r="I2144" s="11"/>
      <c r="J2144" s="11"/>
      <c r="K2144" s="11"/>
      <c r="L2144" s="11"/>
      <c r="M2144" s="11"/>
      <c r="N2144" s="11"/>
      <c r="O2144" s="11"/>
      <c r="P2144" s="11"/>
      <c r="Q2144" s="11"/>
      <c r="R2144" s="11"/>
      <c r="EZ2144" s="4"/>
      <c r="FA2144" s="4"/>
      <c r="FB2144" s="4"/>
      <c r="FC2144" s="4"/>
      <c r="FD2144" s="4"/>
      <c r="FE2144" s="4"/>
      <c r="FF2144" s="4"/>
      <c r="FG2144" s="4"/>
      <c r="FH2144" s="4"/>
      <c r="FI2144" s="4"/>
      <c r="FJ2144" s="4"/>
      <c r="FK2144" s="4"/>
      <c r="FL2144" s="4"/>
      <c r="FM2144" s="4"/>
      <c r="FN2144" s="4"/>
      <c r="FO2144" s="4"/>
      <c r="FP2144" s="4"/>
      <c r="FQ2144" s="4"/>
      <c r="FR2144" s="4"/>
      <c r="FS2144" s="4"/>
      <c r="FT2144" s="4"/>
      <c r="FU2144" s="4"/>
      <c r="FV2144" s="4"/>
      <c r="FW2144" s="4"/>
      <c r="FX2144" s="4"/>
      <c r="FY2144" s="4"/>
      <c r="FZ2144" s="4"/>
      <c r="GA2144" s="4"/>
      <c r="GB2144" s="4"/>
      <c r="GC2144" s="4"/>
      <c r="GD2144" s="4"/>
      <c r="GE2144" s="4"/>
    </row>
    <row r="2145" spans="1:187" x14ac:dyDescent="0.2">
      <c r="A2145" s="3"/>
      <c r="B2145" s="3"/>
      <c r="C2145" s="11"/>
      <c r="D2145" s="11"/>
      <c r="E2145" s="11"/>
      <c r="F2145" s="11"/>
      <c r="G2145" s="11"/>
      <c r="H2145" s="11"/>
      <c r="I2145" s="11"/>
      <c r="J2145" s="11"/>
      <c r="K2145" s="11"/>
      <c r="L2145" s="11"/>
      <c r="M2145" s="11"/>
      <c r="N2145" s="11"/>
      <c r="O2145" s="11"/>
      <c r="P2145" s="11"/>
      <c r="Q2145" s="11"/>
      <c r="R2145" s="11"/>
      <c r="EZ2145" s="4"/>
      <c r="FA2145" s="4"/>
      <c r="FB2145" s="4"/>
      <c r="FC2145" s="4"/>
      <c r="FD2145" s="4"/>
      <c r="FE2145" s="4"/>
      <c r="FF2145" s="4"/>
      <c r="FG2145" s="4"/>
      <c r="FH2145" s="4"/>
      <c r="FI2145" s="4"/>
      <c r="FJ2145" s="4"/>
      <c r="FK2145" s="4"/>
      <c r="FL2145" s="4"/>
      <c r="FM2145" s="4"/>
      <c r="FN2145" s="4"/>
      <c r="FO2145" s="4"/>
      <c r="FP2145" s="4"/>
      <c r="FQ2145" s="4"/>
      <c r="FR2145" s="4"/>
      <c r="FS2145" s="4"/>
      <c r="FT2145" s="4"/>
      <c r="FU2145" s="4"/>
      <c r="FV2145" s="4"/>
      <c r="FW2145" s="4"/>
      <c r="FX2145" s="4"/>
      <c r="FY2145" s="4"/>
      <c r="FZ2145" s="4"/>
      <c r="GA2145" s="4"/>
      <c r="GB2145" s="4"/>
      <c r="GC2145" s="4"/>
      <c r="GD2145" s="4"/>
      <c r="GE2145" s="4"/>
    </row>
    <row r="2146" spans="1:187" x14ac:dyDescent="0.2">
      <c r="A2146" s="3"/>
      <c r="B2146" s="3"/>
      <c r="C2146" s="11"/>
      <c r="D2146" s="11"/>
      <c r="E2146" s="11"/>
      <c r="F2146" s="11"/>
      <c r="G2146" s="11"/>
      <c r="H2146" s="11"/>
      <c r="I2146" s="11"/>
      <c r="J2146" s="11"/>
      <c r="K2146" s="11"/>
      <c r="L2146" s="11"/>
      <c r="M2146" s="11"/>
      <c r="N2146" s="11"/>
      <c r="O2146" s="11"/>
      <c r="P2146" s="11"/>
      <c r="Q2146" s="11"/>
      <c r="R2146" s="11"/>
      <c r="EZ2146" s="13"/>
      <c r="FA2146" s="13"/>
      <c r="FB2146" s="13"/>
      <c r="FC2146" s="13"/>
      <c r="FD2146" s="13"/>
      <c r="FE2146" s="13"/>
      <c r="FF2146" s="13"/>
      <c r="FG2146" s="13"/>
      <c r="FH2146" s="13"/>
      <c r="FI2146" s="13"/>
      <c r="FJ2146" s="13"/>
      <c r="FK2146" s="13"/>
      <c r="FL2146" s="13"/>
      <c r="FM2146" s="13"/>
      <c r="FN2146" s="13"/>
      <c r="FO2146" s="13"/>
      <c r="FP2146" s="13"/>
      <c r="FQ2146" s="13"/>
      <c r="FR2146" s="13"/>
      <c r="FS2146" s="13"/>
      <c r="FT2146" s="13"/>
      <c r="FU2146" s="13"/>
      <c r="FV2146" s="13"/>
      <c r="FW2146" s="13"/>
      <c r="FX2146" s="13"/>
      <c r="FY2146" s="13"/>
      <c r="FZ2146" s="13"/>
      <c r="GA2146" s="13"/>
      <c r="GB2146" s="13"/>
      <c r="GC2146" s="13"/>
      <c r="GD2146" s="13"/>
      <c r="GE2146" s="13"/>
    </row>
    <row r="2147" spans="1:187" x14ac:dyDescent="0.2">
      <c r="A2147" s="3"/>
      <c r="B2147" s="3"/>
      <c r="C2147" s="11"/>
      <c r="D2147" s="11"/>
      <c r="E2147" s="11"/>
      <c r="F2147" s="11"/>
      <c r="G2147" s="11"/>
      <c r="H2147" s="11"/>
      <c r="I2147" s="11"/>
      <c r="J2147" s="11"/>
      <c r="K2147" s="11"/>
      <c r="L2147" s="11"/>
      <c r="M2147" s="11"/>
      <c r="N2147" s="11"/>
      <c r="O2147" s="11"/>
      <c r="P2147" s="11"/>
      <c r="Q2147" s="11"/>
      <c r="R2147" s="11"/>
      <c r="EZ2147" s="14"/>
      <c r="FA2147" s="14"/>
      <c r="FB2147" s="14"/>
      <c r="FC2147" s="14"/>
      <c r="FD2147" s="14"/>
      <c r="FE2147" s="14"/>
      <c r="FF2147" s="14"/>
      <c r="FG2147" s="14"/>
      <c r="FH2147" s="14"/>
      <c r="FI2147" s="14"/>
      <c r="FJ2147" s="14"/>
      <c r="FK2147" s="14"/>
      <c r="FL2147" s="14"/>
      <c r="FM2147" s="14"/>
      <c r="FN2147" s="14"/>
      <c r="FO2147" s="14"/>
      <c r="FP2147" s="14"/>
      <c r="FQ2147" s="14"/>
      <c r="FR2147" s="14"/>
      <c r="FS2147" s="14"/>
      <c r="FT2147" s="14"/>
      <c r="FU2147" s="14"/>
      <c r="FV2147" s="14"/>
      <c r="FW2147" s="14"/>
      <c r="FX2147" s="14"/>
      <c r="FY2147" s="14"/>
      <c r="FZ2147" s="14"/>
      <c r="GA2147" s="14"/>
      <c r="GB2147" s="14"/>
      <c r="GC2147" s="14"/>
      <c r="GD2147" s="14"/>
      <c r="GE2147" s="14"/>
    </row>
    <row r="2148" spans="1:187" x14ac:dyDescent="0.2">
      <c r="A2148" s="3"/>
      <c r="B2148" s="3"/>
      <c r="C2148" s="11"/>
      <c r="D2148" s="11"/>
      <c r="E2148" s="11"/>
      <c r="F2148" s="11"/>
      <c r="G2148" s="11"/>
      <c r="H2148" s="11"/>
      <c r="I2148" s="11"/>
      <c r="J2148" s="11"/>
      <c r="K2148" s="11"/>
      <c r="L2148" s="11"/>
      <c r="M2148" s="11"/>
      <c r="N2148" s="11"/>
      <c r="O2148" s="11"/>
      <c r="P2148" s="11"/>
      <c r="Q2148" s="11"/>
      <c r="R2148" s="11"/>
      <c r="EZ2148" s="4"/>
      <c r="FA2148" s="4"/>
      <c r="FB2148" s="4"/>
      <c r="FC2148" s="4"/>
      <c r="FD2148" s="4"/>
      <c r="FE2148" s="4"/>
      <c r="FF2148" s="4"/>
      <c r="FG2148" s="4"/>
      <c r="FH2148" s="4"/>
      <c r="FI2148" s="4"/>
      <c r="FJ2148" s="4"/>
      <c r="FK2148" s="4"/>
      <c r="FL2148" s="4"/>
      <c r="FM2148" s="4"/>
      <c r="FN2148" s="4"/>
      <c r="FO2148" s="4"/>
      <c r="FP2148" s="4"/>
      <c r="FQ2148" s="4"/>
      <c r="FR2148" s="4"/>
      <c r="FS2148" s="4"/>
      <c r="FT2148" s="4"/>
      <c r="FU2148" s="4"/>
      <c r="FV2148" s="4"/>
      <c r="FW2148" s="4"/>
      <c r="FX2148" s="4"/>
      <c r="FY2148" s="4"/>
      <c r="FZ2148" s="4"/>
      <c r="GA2148" s="4"/>
      <c r="GB2148" s="4"/>
      <c r="GC2148" s="4"/>
      <c r="GD2148" s="4"/>
      <c r="GE2148" s="4"/>
    </row>
    <row r="2149" spans="1:187" x14ac:dyDescent="0.2">
      <c r="A2149" s="3"/>
      <c r="B2149" s="3"/>
      <c r="C2149" s="11"/>
      <c r="D2149" s="11"/>
      <c r="E2149" s="11"/>
      <c r="F2149" s="11"/>
      <c r="G2149" s="11"/>
      <c r="H2149" s="11"/>
      <c r="I2149" s="11"/>
      <c r="J2149" s="11"/>
      <c r="K2149" s="11"/>
      <c r="L2149" s="11"/>
      <c r="M2149" s="11"/>
      <c r="N2149" s="11"/>
      <c r="O2149" s="11"/>
      <c r="P2149" s="11"/>
      <c r="Q2149" s="11"/>
      <c r="R2149" s="11"/>
      <c r="EZ2149" s="4"/>
      <c r="FA2149" s="4"/>
      <c r="FB2149" s="4"/>
      <c r="FC2149" s="4"/>
      <c r="FD2149" s="4"/>
      <c r="FE2149" s="4"/>
      <c r="FF2149" s="4"/>
      <c r="FG2149" s="4"/>
      <c r="FH2149" s="4"/>
      <c r="FI2149" s="4"/>
      <c r="FJ2149" s="4"/>
      <c r="FK2149" s="4"/>
      <c r="FL2149" s="4"/>
      <c r="FM2149" s="4"/>
      <c r="FN2149" s="4"/>
      <c r="FO2149" s="4"/>
      <c r="FP2149" s="4"/>
      <c r="FQ2149" s="4"/>
      <c r="FR2149" s="4"/>
      <c r="FS2149" s="4"/>
      <c r="FT2149" s="4"/>
      <c r="FU2149" s="4"/>
      <c r="FV2149" s="4"/>
      <c r="FW2149" s="4"/>
      <c r="FX2149" s="4"/>
      <c r="FY2149" s="4"/>
      <c r="FZ2149" s="4"/>
      <c r="GA2149" s="4"/>
      <c r="GB2149" s="4"/>
      <c r="GC2149" s="4"/>
      <c r="GD2149" s="4"/>
      <c r="GE2149" s="4"/>
    </row>
    <row r="2150" spans="1:187" x14ac:dyDescent="0.2">
      <c r="A2150" s="3"/>
      <c r="B2150" s="3"/>
      <c r="C2150" s="11"/>
      <c r="D2150" s="11"/>
      <c r="E2150" s="11"/>
      <c r="F2150" s="11"/>
      <c r="G2150" s="11"/>
      <c r="H2150" s="11"/>
      <c r="I2150" s="11"/>
      <c r="J2150" s="11"/>
      <c r="K2150" s="11"/>
      <c r="L2150" s="11"/>
      <c r="M2150" s="11"/>
      <c r="N2150" s="11"/>
      <c r="O2150" s="11"/>
      <c r="P2150" s="11"/>
      <c r="Q2150" s="11"/>
      <c r="R2150" s="11"/>
      <c r="EZ2150" s="13"/>
      <c r="FA2150" s="13"/>
      <c r="FB2150" s="13"/>
      <c r="FC2150" s="13"/>
      <c r="FD2150" s="13"/>
      <c r="FE2150" s="13"/>
      <c r="FF2150" s="13"/>
      <c r="FG2150" s="13"/>
      <c r="FH2150" s="13"/>
      <c r="FI2150" s="13"/>
      <c r="FJ2150" s="13"/>
      <c r="FK2150" s="13"/>
      <c r="FL2150" s="13"/>
      <c r="FM2150" s="13"/>
      <c r="FN2150" s="13"/>
      <c r="FO2150" s="13"/>
      <c r="FP2150" s="13"/>
      <c r="FQ2150" s="13"/>
      <c r="FR2150" s="13"/>
      <c r="FS2150" s="13"/>
      <c r="FT2150" s="13"/>
      <c r="FU2150" s="13"/>
      <c r="FV2150" s="13"/>
      <c r="FW2150" s="13"/>
      <c r="FX2150" s="13"/>
      <c r="FY2150" s="13"/>
      <c r="FZ2150" s="13"/>
      <c r="GA2150" s="13"/>
      <c r="GB2150" s="13"/>
      <c r="GC2150" s="13"/>
      <c r="GD2150" s="13"/>
      <c r="GE2150" s="13"/>
    </row>
    <row r="2151" spans="1:187" x14ac:dyDescent="0.2">
      <c r="A2151" s="3"/>
      <c r="B2151" s="3"/>
      <c r="C2151" s="11"/>
      <c r="D2151" s="11"/>
      <c r="E2151" s="11"/>
      <c r="F2151" s="11"/>
      <c r="G2151" s="11"/>
      <c r="H2151" s="11"/>
      <c r="I2151" s="11"/>
      <c r="J2151" s="11"/>
      <c r="K2151" s="11"/>
      <c r="L2151" s="11"/>
      <c r="M2151" s="11"/>
      <c r="N2151" s="11"/>
      <c r="O2151" s="11"/>
      <c r="P2151" s="11"/>
      <c r="Q2151" s="11"/>
      <c r="R2151" s="11"/>
      <c r="EZ2151" s="14"/>
      <c r="FA2151" s="14"/>
      <c r="FB2151" s="14"/>
      <c r="FC2151" s="14"/>
      <c r="FD2151" s="14"/>
      <c r="FE2151" s="14"/>
      <c r="FF2151" s="14"/>
      <c r="FG2151" s="14"/>
      <c r="FH2151" s="14"/>
      <c r="FI2151" s="14"/>
      <c r="FJ2151" s="14"/>
      <c r="FK2151" s="14"/>
      <c r="FL2151" s="14"/>
      <c r="FM2151" s="14"/>
      <c r="FN2151" s="14"/>
      <c r="FO2151" s="14"/>
      <c r="FP2151" s="14"/>
      <c r="FQ2151" s="14"/>
      <c r="FR2151" s="14"/>
      <c r="FS2151" s="14"/>
      <c r="FT2151" s="14"/>
      <c r="FU2151" s="14"/>
      <c r="FV2151" s="14"/>
      <c r="FW2151" s="14"/>
      <c r="FX2151" s="14"/>
      <c r="FY2151" s="14"/>
      <c r="FZ2151" s="14"/>
      <c r="GA2151" s="14"/>
      <c r="GB2151" s="14"/>
      <c r="GC2151" s="14"/>
      <c r="GD2151" s="14"/>
      <c r="GE2151" s="14"/>
    </row>
    <row r="2152" spans="1:187" x14ac:dyDescent="0.2">
      <c r="A2152" s="3"/>
      <c r="B2152" s="3"/>
      <c r="C2152" s="11"/>
      <c r="D2152" s="11"/>
      <c r="E2152" s="11"/>
      <c r="F2152" s="11"/>
      <c r="G2152" s="11"/>
      <c r="H2152" s="11"/>
      <c r="I2152" s="11"/>
      <c r="J2152" s="11"/>
      <c r="K2152" s="11"/>
      <c r="L2152" s="11"/>
      <c r="M2152" s="11"/>
      <c r="N2152" s="11"/>
      <c r="O2152" s="11"/>
      <c r="P2152" s="11"/>
      <c r="Q2152" s="11"/>
      <c r="R2152" s="11"/>
      <c r="EZ2152" s="4"/>
      <c r="FA2152" s="4"/>
      <c r="FB2152" s="4"/>
      <c r="FC2152" s="4"/>
      <c r="FD2152" s="4"/>
      <c r="FE2152" s="4"/>
      <c r="FF2152" s="4"/>
      <c r="FG2152" s="4"/>
      <c r="FH2152" s="4"/>
      <c r="FI2152" s="4"/>
      <c r="FJ2152" s="4"/>
      <c r="FK2152" s="4"/>
      <c r="FL2152" s="4"/>
      <c r="FM2152" s="4"/>
      <c r="FN2152" s="4"/>
      <c r="FO2152" s="4"/>
      <c r="FP2152" s="4"/>
      <c r="FQ2152" s="4"/>
      <c r="FR2152" s="4"/>
      <c r="FS2152" s="4"/>
      <c r="FT2152" s="4"/>
      <c r="FU2152" s="4"/>
      <c r="FV2152" s="4"/>
      <c r="FW2152" s="4"/>
      <c r="FX2152" s="4"/>
      <c r="FY2152" s="4"/>
      <c r="FZ2152" s="4"/>
      <c r="GA2152" s="4"/>
      <c r="GB2152" s="4"/>
      <c r="GC2152" s="4"/>
      <c r="GD2152" s="4"/>
      <c r="GE2152" s="4"/>
    </row>
    <row r="2153" spans="1:187" x14ac:dyDescent="0.2">
      <c r="A2153" s="3"/>
      <c r="B2153" s="3"/>
      <c r="C2153" s="11"/>
      <c r="D2153" s="11"/>
      <c r="E2153" s="11"/>
      <c r="F2153" s="11"/>
      <c r="G2153" s="11"/>
      <c r="H2153" s="11"/>
      <c r="I2153" s="11"/>
      <c r="J2153" s="11"/>
      <c r="K2153" s="11"/>
      <c r="L2153" s="11"/>
      <c r="M2153" s="11"/>
      <c r="N2153" s="11"/>
      <c r="O2153" s="11"/>
      <c r="P2153" s="11"/>
      <c r="Q2153" s="11"/>
      <c r="R2153" s="11"/>
      <c r="EZ2153" s="4"/>
      <c r="FA2153" s="4"/>
      <c r="FB2153" s="4"/>
      <c r="FC2153" s="4"/>
      <c r="FD2153" s="4"/>
      <c r="FE2153" s="4"/>
      <c r="FF2153" s="4"/>
      <c r="FG2153" s="4"/>
      <c r="FH2153" s="4"/>
      <c r="FI2153" s="4"/>
      <c r="FJ2153" s="4"/>
      <c r="FK2153" s="4"/>
      <c r="FL2153" s="4"/>
      <c r="FM2153" s="4"/>
      <c r="FN2153" s="4"/>
      <c r="FO2153" s="4"/>
      <c r="FP2153" s="4"/>
      <c r="FQ2153" s="4"/>
      <c r="FR2153" s="4"/>
      <c r="FS2153" s="4"/>
      <c r="FT2153" s="4"/>
      <c r="FU2153" s="4"/>
      <c r="FV2153" s="4"/>
      <c r="FW2153" s="4"/>
      <c r="FX2153" s="4"/>
      <c r="FY2153" s="4"/>
      <c r="FZ2153" s="4"/>
      <c r="GA2153" s="4"/>
      <c r="GB2153" s="4"/>
      <c r="GC2153" s="4"/>
      <c r="GD2153" s="4"/>
      <c r="GE2153" s="4"/>
    </row>
    <row r="2154" spans="1:187" x14ac:dyDescent="0.2">
      <c r="A2154" s="3"/>
      <c r="B2154" s="3"/>
      <c r="C2154" s="11"/>
      <c r="D2154" s="11"/>
      <c r="E2154" s="11"/>
      <c r="F2154" s="11"/>
      <c r="G2154" s="11"/>
      <c r="H2154" s="11"/>
      <c r="I2154" s="11"/>
      <c r="J2154" s="11"/>
      <c r="K2154" s="11"/>
      <c r="L2154" s="11"/>
      <c r="M2154" s="11"/>
      <c r="N2154" s="11"/>
      <c r="O2154" s="11"/>
      <c r="P2154" s="11"/>
      <c r="Q2154" s="11"/>
      <c r="R2154" s="11"/>
      <c r="EZ2154" s="13"/>
      <c r="FA2154" s="13"/>
      <c r="FB2154" s="13"/>
      <c r="FC2154" s="13"/>
      <c r="FD2154" s="13"/>
      <c r="FE2154" s="13"/>
      <c r="FF2154" s="13"/>
      <c r="FG2154" s="13"/>
      <c r="FH2154" s="13"/>
      <c r="FI2154" s="13"/>
      <c r="FJ2154" s="13"/>
      <c r="FK2154" s="13"/>
      <c r="FL2154" s="13"/>
      <c r="FM2154" s="13"/>
      <c r="FN2154" s="13"/>
      <c r="FO2154" s="13"/>
      <c r="FP2154" s="13"/>
      <c r="FQ2154" s="13"/>
      <c r="FR2154" s="13"/>
      <c r="FS2154" s="13"/>
      <c r="FT2154" s="13"/>
      <c r="FU2154" s="13"/>
      <c r="FV2154" s="13"/>
      <c r="FW2154" s="13"/>
      <c r="FX2154" s="13"/>
      <c r="FY2154" s="13"/>
      <c r="FZ2154" s="13"/>
      <c r="GA2154" s="13"/>
      <c r="GB2154" s="13"/>
      <c r="GC2154" s="13"/>
      <c r="GD2154" s="13"/>
      <c r="GE2154" s="13"/>
    </row>
    <row r="2155" spans="1:187" x14ac:dyDescent="0.2">
      <c r="A2155" s="3"/>
      <c r="B2155" s="3"/>
      <c r="C2155" s="11"/>
      <c r="D2155" s="11"/>
      <c r="E2155" s="11"/>
      <c r="F2155" s="11"/>
      <c r="G2155" s="11"/>
      <c r="H2155" s="11"/>
      <c r="I2155" s="11"/>
      <c r="J2155" s="11"/>
      <c r="K2155" s="11"/>
      <c r="L2155" s="11"/>
      <c r="M2155" s="11"/>
      <c r="N2155" s="11"/>
      <c r="O2155" s="11"/>
      <c r="P2155" s="11"/>
      <c r="Q2155" s="11"/>
      <c r="R2155" s="11"/>
      <c r="EZ2155" s="14"/>
      <c r="FA2155" s="14"/>
      <c r="FB2155" s="14"/>
      <c r="FC2155" s="14"/>
      <c r="FD2155" s="14"/>
      <c r="FE2155" s="14"/>
      <c r="FF2155" s="14"/>
      <c r="FG2155" s="14"/>
      <c r="FH2155" s="14"/>
      <c r="FI2155" s="14"/>
      <c r="FJ2155" s="14"/>
      <c r="FK2155" s="14"/>
      <c r="FL2155" s="14"/>
      <c r="FM2155" s="14"/>
      <c r="FN2155" s="14"/>
      <c r="FO2155" s="14"/>
      <c r="FP2155" s="14"/>
      <c r="FQ2155" s="14"/>
      <c r="FR2155" s="14"/>
      <c r="FS2155" s="14"/>
      <c r="FT2155" s="14"/>
      <c r="FU2155" s="14"/>
      <c r="FV2155" s="14"/>
      <c r="FW2155" s="14"/>
      <c r="FX2155" s="14"/>
      <c r="FY2155" s="14"/>
      <c r="FZ2155" s="14"/>
      <c r="GA2155" s="14"/>
      <c r="GB2155" s="14"/>
      <c r="GC2155" s="14"/>
      <c r="GD2155" s="14"/>
      <c r="GE2155" s="14"/>
    </row>
    <row r="2156" spans="1:187" x14ac:dyDescent="0.2">
      <c r="A2156" s="3"/>
      <c r="B2156" s="3"/>
      <c r="C2156" s="11"/>
      <c r="D2156" s="11"/>
      <c r="E2156" s="11"/>
      <c r="F2156" s="11"/>
      <c r="G2156" s="11"/>
      <c r="H2156" s="11"/>
      <c r="I2156" s="11"/>
      <c r="J2156" s="11"/>
      <c r="K2156" s="11"/>
      <c r="L2156" s="11"/>
      <c r="M2156" s="11"/>
      <c r="N2156" s="11"/>
      <c r="O2156" s="11"/>
      <c r="P2156" s="11"/>
      <c r="Q2156" s="11"/>
      <c r="R2156" s="11"/>
      <c r="EZ2156" s="4"/>
      <c r="FA2156" s="4"/>
      <c r="FB2156" s="4"/>
      <c r="FC2156" s="4"/>
      <c r="FD2156" s="4"/>
      <c r="FE2156" s="4"/>
      <c r="FF2156" s="4"/>
      <c r="FG2156" s="4"/>
      <c r="FH2156" s="4"/>
      <c r="FI2156" s="4"/>
      <c r="FJ2156" s="4"/>
      <c r="FK2156" s="4"/>
      <c r="FL2156" s="4"/>
      <c r="FM2156" s="4"/>
      <c r="FN2156" s="4"/>
      <c r="FO2156" s="4"/>
      <c r="FP2156" s="4"/>
      <c r="FQ2156" s="4"/>
      <c r="FR2156" s="4"/>
      <c r="FS2156" s="4"/>
      <c r="FT2156" s="4"/>
      <c r="FU2156" s="4"/>
      <c r="FV2156" s="4"/>
      <c r="FW2156" s="4"/>
      <c r="FX2156" s="4"/>
      <c r="FY2156" s="4"/>
      <c r="FZ2156" s="4"/>
      <c r="GA2156" s="4"/>
      <c r="GB2156" s="4"/>
      <c r="GC2156" s="4"/>
      <c r="GD2156" s="4"/>
      <c r="GE2156" s="4"/>
    </row>
    <row r="2157" spans="1:187" x14ac:dyDescent="0.2">
      <c r="A2157" s="3"/>
      <c r="B2157" s="3"/>
      <c r="C2157" s="11"/>
      <c r="D2157" s="11"/>
      <c r="E2157" s="11"/>
      <c r="F2157" s="11"/>
      <c r="G2157" s="11"/>
      <c r="H2157" s="11"/>
      <c r="I2157" s="11"/>
      <c r="J2157" s="11"/>
      <c r="K2157" s="11"/>
      <c r="L2157" s="11"/>
      <c r="M2157" s="11"/>
      <c r="N2157" s="11"/>
      <c r="O2157" s="11"/>
      <c r="P2157" s="11"/>
      <c r="Q2157" s="11"/>
      <c r="R2157" s="11"/>
      <c r="EZ2157" s="4"/>
      <c r="FA2157" s="4"/>
      <c r="FB2157" s="4"/>
      <c r="FC2157" s="4"/>
      <c r="FD2157" s="4"/>
      <c r="FE2157" s="4"/>
      <c r="FF2157" s="4"/>
      <c r="FG2157" s="4"/>
      <c r="FH2157" s="4"/>
      <c r="FI2157" s="4"/>
      <c r="FJ2157" s="4"/>
      <c r="FK2157" s="4"/>
      <c r="FL2157" s="4"/>
      <c r="FM2157" s="4"/>
      <c r="FN2157" s="4"/>
      <c r="FO2157" s="4"/>
      <c r="FP2157" s="4"/>
      <c r="FQ2157" s="4"/>
      <c r="FR2157" s="4"/>
      <c r="FS2157" s="4"/>
      <c r="FT2157" s="4"/>
      <c r="FU2157" s="4"/>
      <c r="FV2157" s="4"/>
      <c r="FW2157" s="4"/>
      <c r="FX2157" s="4"/>
      <c r="FY2157" s="4"/>
      <c r="FZ2157" s="4"/>
      <c r="GA2157" s="4"/>
      <c r="GB2157" s="4"/>
      <c r="GC2157" s="4"/>
      <c r="GD2157" s="4"/>
      <c r="GE2157" s="4"/>
    </row>
    <row r="2158" spans="1:187" x14ac:dyDescent="0.2">
      <c r="A2158" s="3"/>
      <c r="B2158" s="3"/>
      <c r="C2158" s="11"/>
      <c r="D2158" s="11"/>
      <c r="E2158" s="11"/>
      <c r="F2158" s="11"/>
      <c r="G2158" s="11"/>
      <c r="H2158" s="11"/>
      <c r="I2158" s="11"/>
      <c r="J2158" s="11"/>
      <c r="K2158" s="11"/>
      <c r="L2158" s="11"/>
      <c r="M2158" s="11"/>
      <c r="N2158" s="11"/>
      <c r="O2158" s="11"/>
      <c r="P2158" s="11"/>
      <c r="Q2158" s="11"/>
      <c r="R2158" s="11"/>
      <c r="EZ2158" s="13"/>
      <c r="FA2158" s="13"/>
      <c r="FB2158" s="13"/>
      <c r="FC2158" s="13"/>
      <c r="FD2158" s="13"/>
      <c r="FE2158" s="13"/>
      <c r="FF2158" s="13"/>
      <c r="FG2158" s="13"/>
      <c r="FH2158" s="13"/>
      <c r="FI2158" s="13"/>
      <c r="FJ2158" s="13"/>
      <c r="FK2158" s="13"/>
      <c r="FL2158" s="13"/>
      <c r="FM2158" s="13"/>
      <c r="FN2158" s="13"/>
      <c r="FO2158" s="13"/>
      <c r="FP2158" s="13"/>
      <c r="FQ2158" s="13"/>
      <c r="FR2158" s="13"/>
      <c r="FS2158" s="13"/>
      <c r="FT2158" s="13"/>
      <c r="FU2158" s="13"/>
      <c r="FV2158" s="13"/>
      <c r="FW2158" s="13"/>
      <c r="FX2158" s="13"/>
      <c r="FY2158" s="13"/>
      <c r="FZ2158" s="13"/>
      <c r="GA2158" s="13"/>
      <c r="GB2158" s="13"/>
      <c r="GC2158" s="13"/>
      <c r="GD2158" s="13"/>
      <c r="GE2158" s="13"/>
    </row>
    <row r="2159" spans="1:187" x14ac:dyDescent="0.2">
      <c r="A2159" s="3"/>
      <c r="B2159" s="3"/>
      <c r="C2159" s="11"/>
      <c r="D2159" s="11"/>
      <c r="E2159" s="11"/>
      <c r="F2159" s="11"/>
      <c r="G2159" s="11"/>
      <c r="H2159" s="11"/>
      <c r="I2159" s="11"/>
      <c r="J2159" s="11"/>
      <c r="K2159" s="11"/>
      <c r="L2159" s="11"/>
      <c r="M2159" s="11"/>
      <c r="N2159" s="11"/>
      <c r="O2159" s="11"/>
      <c r="P2159" s="11"/>
      <c r="Q2159" s="11"/>
      <c r="R2159" s="11"/>
      <c r="EZ2159" s="14"/>
      <c r="FA2159" s="14"/>
      <c r="FB2159" s="14"/>
      <c r="FC2159" s="14"/>
      <c r="FD2159" s="14"/>
      <c r="FE2159" s="14"/>
      <c r="FF2159" s="14"/>
      <c r="FG2159" s="14"/>
      <c r="FH2159" s="14"/>
      <c r="FI2159" s="14"/>
      <c r="FJ2159" s="14"/>
      <c r="FK2159" s="14"/>
      <c r="FL2159" s="14"/>
      <c r="FM2159" s="14"/>
      <c r="FN2159" s="14"/>
      <c r="FO2159" s="14"/>
      <c r="FP2159" s="14"/>
      <c r="FQ2159" s="14"/>
      <c r="FR2159" s="14"/>
      <c r="FS2159" s="14"/>
      <c r="FT2159" s="14"/>
      <c r="FU2159" s="14"/>
      <c r="FV2159" s="14"/>
      <c r="FW2159" s="14"/>
      <c r="FX2159" s="14"/>
      <c r="FY2159" s="14"/>
      <c r="FZ2159" s="14"/>
      <c r="GA2159" s="14"/>
      <c r="GB2159" s="14"/>
      <c r="GC2159" s="14"/>
      <c r="GD2159" s="14"/>
      <c r="GE2159" s="14"/>
    </row>
    <row r="2160" spans="1:187" x14ac:dyDescent="0.2">
      <c r="A2160" s="3"/>
      <c r="B2160" s="3"/>
      <c r="C2160" s="11"/>
      <c r="D2160" s="11"/>
      <c r="E2160" s="11"/>
      <c r="F2160" s="11"/>
      <c r="G2160" s="11"/>
      <c r="H2160" s="11"/>
      <c r="I2160" s="11"/>
      <c r="J2160" s="11"/>
      <c r="K2160" s="11"/>
      <c r="L2160" s="11"/>
      <c r="M2160" s="11"/>
      <c r="N2160" s="11"/>
      <c r="O2160" s="11"/>
      <c r="P2160" s="11"/>
      <c r="Q2160" s="11"/>
      <c r="R2160" s="11"/>
      <c r="EZ2160" s="4"/>
      <c r="FA2160" s="4"/>
      <c r="FB2160" s="4"/>
      <c r="FC2160" s="4"/>
      <c r="FD2160" s="4"/>
      <c r="FE2160" s="4"/>
      <c r="FF2160" s="4"/>
      <c r="FG2160" s="4"/>
      <c r="FH2160" s="4"/>
      <c r="FI2160" s="4"/>
      <c r="FJ2160" s="4"/>
      <c r="FK2160" s="4"/>
      <c r="FL2160" s="4"/>
      <c r="FM2160" s="4"/>
      <c r="FN2160" s="4"/>
      <c r="FO2160" s="4"/>
      <c r="FP2160" s="4"/>
      <c r="FQ2160" s="4"/>
      <c r="FR2160" s="4"/>
      <c r="FS2160" s="4"/>
      <c r="FT2160" s="4"/>
      <c r="FU2160" s="4"/>
      <c r="FV2160" s="4"/>
      <c r="FW2160" s="4"/>
      <c r="FX2160" s="4"/>
      <c r="FY2160" s="4"/>
      <c r="FZ2160" s="4"/>
      <c r="GA2160" s="4"/>
      <c r="GB2160" s="4"/>
      <c r="GC2160" s="4"/>
      <c r="GD2160" s="4"/>
      <c r="GE2160" s="4"/>
    </row>
    <row r="2161" spans="1:187" x14ac:dyDescent="0.2">
      <c r="A2161" s="3"/>
      <c r="B2161" s="3"/>
      <c r="C2161" s="11"/>
      <c r="D2161" s="11"/>
      <c r="E2161" s="11"/>
      <c r="F2161" s="11"/>
      <c r="G2161" s="11"/>
      <c r="H2161" s="11"/>
      <c r="I2161" s="11"/>
      <c r="J2161" s="11"/>
      <c r="K2161" s="11"/>
      <c r="L2161" s="11"/>
      <c r="M2161" s="11"/>
      <c r="N2161" s="11"/>
      <c r="O2161" s="11"/>
      <c r="P2161" s="11"/>
      <c r="Q2161" s="11"/>
      <c r="R2161" s="11"/>
      <c r="EZ2161" s="4"/>
      <c r="FA2161" s="4"/>
      <c r="FB2161" s="4"/>
      <c r="FC2161" s="4"/>
      <c r="FD2161" s="4"/>
      <c r="FE2161" s="4"/>
      <c r="FF2161" s="4"/>
      <c r="FG2161" s="4"/>
      <c r="FH2161" s="4"/>
      <c r="FI2161" s="4"/>
      <c r="FJ2161" s="4"/>
      <c r="FK2161" s="4"/>
      <c r="FL2161" s="4"/>
      <c r="FM2161" s="4"/>
      <c r="FN2161" s="4"/>
      <c r="FO2161" s="4"/>
      <c r="FP2161" s="4"/>
      <c r="FQ2161" s="4"/>
      <c r="FR2161" s="4"/>
      <c r="FS2161" s="4"/>
      <c r="FT2161" s="4"/>
      <c r="FU2161" s="4"/>
      <c r="FV2161" s="4"/>
      <c r="FW2161" s="4"/>
      <c r="FX2161" s="4"/>
      <c r="FY2161" s="4"/>
      <c r="FZ2161" s="4"/>
      <c r="GA2161" s="4"/>
      <c r="GB2161" s="4"/>
      <c r="GC2161" s="4"/>
      <c r="GD2161" s="4"/>
      <c r="GE2161" s="4"/>
    </row>
    <row r="2162" spans="1:187" x14ac:dyDescent="0.2">
      <c r="A2162" s="3"/>
      <c r="B2162" s="3"/>
      <c r="C2162" s="11"/>
      <c r="D2162" s="11"/>
      <c r="E2162" s="11"/>
      <c r="F2162" s="11"/>
      <c r="G2162" s="11"/>
      <c r="H2162" s="11"/>
      <c r="I2162" s="11"/>
      <c r="J2162" s="11"/>
      <c r="K2162" s="11"/>
      <c r="L2162" s="11"/>
      <c r="M2162" s="11"/>
      <c r="N2162" s="11"/>
      <c r="O2162" s="11"/>
      <c r="P2162" s="11"/>
      <c r="Q2162" s="11"/>
      <c r="R2162" s="11"/>
      <c r="EZ2162" s="13"/>
      <c r="FA2162" s="13"/>
      <c r="FB2162" s="13"/>
      <c r="FC2162" s="13"/>
      <c r="FD2162" s="13"/>
      <c r="FE2162" s="13"/>
      <c r="FF2162" s="13"/>
      <c r="FG2162" s="13"/>
      <c r="FH2162" s="13"/>
      <c r="FI2162" s="13"/>
      <c r="FJ2162" s="13"/>
      <c r="FK2162" s="13"/>
      <c r="FL2162" s="13"/>
      <c r="FM2162" s="13"/>
      <c r="FN2162" s="13"/>
      <c r="FO2162" s="13"/>
      <c r="FP2162" s="13"/>
      <c r="FQ2162" s="13"/>
      <c r="FR2162" s="13"/>
      <c r="FS2162" s="13"/>
      <c r="FT2162" s="13"/>
      <c r="FU2162" s="13"/>
      <c r="FV2162" s="13"/>
      <c r="FW2162" s="13"/>
      <c r="FX2162" s="13"/>
      <c r="FY2162" s="13"/>
      <c r="FZ2162" s="13"/>
      <c r="GA2162" s="13"/>
      <c r="GB2162" s="13"/>
      <c r="GC2162" s="13"/>
      <c r="GD2162" s="13"/>
      <c r="GE2162" s="13"/>
    </row>
    <row r="2163" spans="1:187" x14ac:dyDescent="0.2">
      <c r="A2163" s="3"/>
      <c r="B2163" s="3"/>
      <c r="C2163" s="11"/>
      <c r="D2163" s="11"/>
      <c r="E2163" s="11"/>
      <c r="F2163" s="11"/>
      <c r="G2163" s="11"/>
      <c r="H2163" s="11"/>
      <c r="I2163" s="11"/>
      <c r="J2163" s="11"/>
      <c r="K2163" s="11"/>
      <c r="L2163" s="11"/>
      <c r="M2163" s="11"/>
      <c r="N2163" s="11"/>
      <c r="O2163" s="11"/>
      <c r="P2163" s="11"/>
      <c r="Q2163" s="11"/>
      <c r="R2163" s="11"/>
      <c r="EZ2163" s="14"/>
      <c r="FA2163" s="14"/>
      <c r="FB2163" s="14"/>
      <c r="FC2163" s="14"/>
      <c r="FD2163" s="14"/>
      <c r="FE2163" s="14"/>
      <c r="FF2163" s="14"/>
      <c r="FG2163" s="14"/>
      <c r="FH2163" s="14"/>
      <c r="FI2163" s="14"/>
      <c r="FJ2163" s="14"/>
      <c r="FK2163" s="14"/>
      <c r="FL2163" s="14"/>
      <c r="FM2163" s="14"/>
      <c r="FN2163" s="14"/>
      <c r="FO2163" s="14"/>
      <c r="FP2163" s="14"/>
      <c r="FQ2163" s="14"/>
      <c r="FR2163" s="14"/>
      <c r="FS2163" s="14"/>
      <c r="FT2163" s="14"/>
      <c r="FU2163" s="14"/>
      <c r="FV2163" s="14"/>
      <c r="FW2163" s="14"/>
      <c r="FX2163" s="14"/>
      <c r="FY2163" s="14"/>
      <c r="FZ2163" s="14"/>
      <c r="GA2163" s="14"/>
      <c r="GB2163" s="14"/>
      <c r="GC2163" s="14"/>
      <c r="GD2163" s="14"/>
      <c r="GE2163" s="14"/>
    </row>
    <row r="2164" spans="1:187" x14ac:dyDescent="0.2">
      <c r="A2164" s="3"/>
      <c r="B2164" s="3"/>
      <c r="C2164" s="11"/>
      <c r="D2164" s="11"/>
      <c r="E2164" s="11"/>
      <c r="F2164" s="11"/>
      <c r="G2164" s="11"/>
      <c r="H2164" s="11"/>
      <c r="I2164" s="11"/>
      <c r="J2164" s="11"/>
      <c r="K2164" s="11"/>
      <c r="L2164" s="11"/>
      <c r="M2164" s="11"/>
      <c r="N2164" s="11"/>
      <c r="O2164" s="11"/>
      <c r="P2164" s="11"/>
      <c r="Q2164" s="11"/>
      <c r="R2164" s="11"/>
      <c r="EZ2164" s="4"/>
      <c r="FA2164" s="4"/>
      <c r="FB2164" s="4"/>
      <c r="FC2164" s="4"/>
      <c r="FD2164" s="4"/>
      <c r="FE2164" s="4"/>
      <c r="FF2164" s="4"/>
      <c r="FG2164" s="4"/>
      <c r="FH2164" s="4"/>
      <c r="FI2164" s="4"/>
      <c r="FJ2164" s="4"/>
      <c r="FK2164" s="4"/>
      <c r="FL2164" s="4"/>
      <c r="FM2164" s="4"/>
      <c r="FN2164" s="4"/>
      <c r="FO2164" s="4"/>
      <c r="FP2164" s="4"/>
      <c r="FQ2164" s="4"/>
      <c r="FR2164" s="4"/>
      <c r="FS2164" s="4"/>
      <c r="FT2164" s="4"/>
      <c r="FU2164" s="4"/>
      <c r="FV2164" s="4"/>
      <c r="FW2164" s="4"/>
      <c r="FX2164" s="4"/>
      <c r="FY2164" s="4"/>
      <c r="FZ2164" s="4"/>
      <c r="GA2164" s="4"/>
      <c r="GB2164" s="4"/>
      <c r="GC2164" s="4"/>
      <c r="GD2164" s="4"/>
      <c r="GE2164" s="4"/>
    </row>
    <row r="2165" spans="1:187" x14ac:dyDescent="0.2">
      <c r="A2165" s="3"/>
      <c r="B2165" s="3"/>
      <c r="C2165" s="11"/>
      <c r="D2165" s="11"/>
      <c r="E2165" s="11"/>
      <c r="F2165" s="11"/>
      <c r="G2165" s="11"/>
      <c r="H2165" s="11"/>
      <c r="I2165" s="11"/>
      <c r="J2165" s="11"/>
      <c r="K2165" s="11"/>
      <c r="L2165" s="11"/>
      <c r="M2165" s="11"/>
      <c r="N2165" s="11"/>
      <c r="O2165" s="11"/>
      <c r="P2165" s="11"/>
      <c r="Q2165" s="11"/>
      <c r="R2165" s="11"/>
      <c r="EZ2165" s="4"/>
      <c r="FA2165" s="4"/>
      <c r="FB2165" s="4"/>
      <c r="FC2165" s="4"/>
      <c r="FD2165" s="4"/>
      <c r="FE2165" s="4"/>
      <c r="FF2165" s="4"/>
      <c r="FG2165" s="4"/>
      <c r="FH2165" s="4"/>
      <c r="FI2165" s="4"/>
      <c r="FJ2165" s="4"/>
      <c r="FK2165" s="4"/>
      <c r="FL2165" s="4"/>
      <c r="FM2165" s="4"/>
      <c r="FN2165" s="4"/>
      <c r="FO2165" s="4"/>
      <c r="FP2165" s="4"/>
      <c r="FQ2165" s="4"/>
      <c r="FR2165" s="4"/>
      <c r="FS2165" s="4"/>
      <c r="FT2165" s="4"/>
      <c r="FU2165" s="4"/>
      <c r="FV2165" s="4"/>
      <c r="FW2165" s="4"/>
      <c r="FX2165" s="4"/>
      <c r="FY2165" s="4"/>
      <c r="FZ2165" s="4"/>
      <c r="GA2165" s="4"/>
      <c r="GB2165" s="4"/>
      <c r="GC2165" s="4"/>
      <c r="GD2165" s="4"/>
      <c r="GE2165" s="4"/>
    </row>
    <row r="2166" spans="1:187" x14ac:dyDescent="0.2">
      <c r="A2166" s="3"/>
      <c r="B2166" s="3"/>
      <c r="C2166" s="11"/>
      <c r="D2166" s="11"/>
      <c r="E2166" s="11"/>
      <c r="F2166" s="11"/>
      <c r="G2166" s="11"/>
      <c r="H2166" s="11"/>
      <c r="I2166" s="11"/>
      <c r="J2166" s="11"/>
      <c r="K2166" s="11"/>
      <c r="L2166" s="11"/>
      <c r="M2166" s="11"/>
      <c r="N2166" s="11"/>
      <c r="O2166" s="11"/>
      <c r="P2166" s="11"/>
      <c r="Q2166" s="11"/>
      <c r="R2166" s="11"/>
      <c r="EZ2166" s="13"/>
      <c r="FA2166" s="13"/>
      <c r="FB2166" s="13"/>
      <c r="FC2166" s="13"/>
      <c r="FD2166" s="13"/>
      <c r="FE2166" s="13"/>
      <c r="FF2166" s="13"/>
      <c r="FG2166" s="13"/>
      <c r="FH2166" s="13"/>
      <c r="FI2166" s="13"/>
      <c r="FJ2166" s="13"/>
      <c r="FK2166" s="13"/>
      <c r="FL2166" s="13"/>
      <c r="FM2166" s="13"/>
      <c r="FN2166" s="13"/>
      <c r="FO2166" s="13"/>
      <c r="FP2166" s="13"/>
      <c r="FQ2166" s="13"/>
      <c r="FR2166" s="13"/>
      <c r="FS2166" s="13"/>
      <c r="FT2166" s="13"/>
      <c r="FU2166" s="13"/>
      <c r="FV2166" s="13"/>
      <c r="FW2166" s="13"/>
      <c r="FX2166" s="13"/>
      <c r="FY2166" s="13"/>
      <c r="FZ2166" s="13"/>
      <c r="GA2166" s="13"/>
      <c r="GB2166" s="13"/>
      <c r="GC2166" s="13"/>
      <c r="GD2166" s="13"/>
      <c r="GE2166" s="13"/>
    </row>
    <row r="2167" spans="1:187" x14ac:dyDescent="0.2">
      <c r="A2167" s="3"/>
      <c r="B2167" s="3"/>
      <c r="C2167" s="11"/>
      <c r="D2167" s="11"/>
      <c r="E2167" s="11"/>
      <c r="F2167" s="11"/>
      <c r="G2167" s="11"/>
      <c r="H2167" s="11"/>
      <c r="I2167" s="11"/>
      <c r="J2167" s="11"/>
      <c r="K2167" s="11"/>
      <c r="L2167" s="11"/>
      <c r="M2167" s="11"/>
      <c r="N2167" s="11"/>
      <c r="O2167" s="11"/>
      <c r="P2167" s="11"/>
      <c r="Q2167" s="11"/>
      <c r="R2167" s="11"/>
      <c r="EZ2167" s="14"/>
      <c r="FA2167" s="14"/>
      <c r="FB2167" s="14"/>
      <c r="FC2167" s="14"/>
      <c r="FD2167" s="14"/>
      <c r="FE2167" s="14"/>
      <c r="FF2167" s="14"/>
      <c r="FG2167" s="14"/>
      <c r="FH2167" s="14"/>
      <c r="FI2167" s="14"/>
      <c r="FJ2167" s="14"/>
      <c r="FK2167" s="14"/>
      <c r="FL2167" s="14"/>
      <c r="FM2167" s="14"/>
      <c r="FN2167" s="14"/>
      <c r="FO2167" s="14"/>
      <c r="FP2167" s="14"/>
      <c r="FQ2167" s="14"/>
      <c r="FR2167" s="14"/>
      <c r="FS2167" s="14"/>
      <c r="FT2167" s="14"/>
      <c r="FU2167" s="14"/>
      <c r="FV2167" s="14"/>
      <c r="FW2167" s="14"/>
      <c r="FX2167" s="14"/>
      <c r="FY2167" s="14"/>
      <c r="FZ2167" s="14"/>
      <c r="GA2167" s="14"/>
      <c r="GB2167" s="14"/>
      <c r="GC2167" s="14"/>
      <c r="GD2167" s="14"/>
      <c r="GE2167" s="14"/>
    </row>
    <row r="2168" spans="1:187" x14ac:dyDescent="0.2">
      <c r="A2168" s="3"/>
      <c r="B2168" s="3"/>
      <c r="C2168" s="11"/>
      <c r="D2168" s="11"/>
      <c r="E2168" s="11"/>
      <c r="F2168" s="11"/>
      <c r="G2168" s="11"/>
      <c r="H2168" s="11"/>
      <c r="I2168" s="11"/>
      <c r="J2168" s="11"/>
      <c r="K2168" s="11"/>
      <c r="L2168" s="11"/>
      <c r="M2168" s="11"/>
      <c r="N2168" s="11"/>
      <c r="O2168" s="11"/>
      <c r="P2168" s="11"/>
      <c r="Q2168" s="11"/>
      <c r="R2168" s="11"/>
      <c r="EZ2168" s="4"/>
      <c r="FA2168" s="4"/>
      <c r="FB2168" s="4"/>
      <c r="FC2168" s="4"/>
      <c r="FD2168" s="4"/>
      <c r="FE2168" s="4"/>
      <c r="FF2168" s="4"/>
      <c r="FG2168" s="4"/>
      <c r="FH2168" s="4"/>
      <c r="FI2168" s="4"/>
      <c r="FJ2168" s="4"/>
      <c r="FK2168" s="4"/>
      <c r="FL2168" s="4"/>
      <c r="FM2168" s="4"/>
      <c r="FN2168" s="4"/>
      <c r="FO2168" s="4"/>
      <c r="FP2168" s="4"/>
      <c r="FQ2168" s="4"/>
      <c r="FR2168" s="4"/>
      <c r="FS2168" s="4"/>
      <c r="FT2168" s="4"/>
      <c r="FU2168" s="4"/>
      <c r="FV2168" s="4"/>
      <c r="FW2168" s="4"/>
      <c r="FX2168" s="4"/>
      <c r="FY2168" s="4"/>
      <c r="FZ2168" s="4"/>
      <c r="GA2168" s="4"/>
      <c r="GB2168" s="4"/>
      <c r="GC2168" s="4"/>
      <c r="GD2168" s="4"/>
      <c r="GE2168" s="4"/>
    </row>
    <row r="2169" spans="1:187" x14ac:dyDescent="0.2">
      <c r="A2169" s="3"/>
      <c r="B2169" s="3"/>
      <c r="C2169" s="11"/>
      <c r="D2169" s="11"/>
      <c r="E2169" s="11"/>
      <c r="F2169" s="11"/>
      <c r="G2169" s="11"/>
      <c r="H2169" s="11"/>
      <c r="I2169" s="11"/>
      <c r="J2169" s="11"/>
      <c r="K2169" s="11"/>
      <c r="L2169" s="11"/>
      <c r="M2169" s="11"/>
      <c r="N2169" s="11"/>
      <c r="O2169" s="11"/>
      <c r="P2169" s="11"/>
      <c r="Q2169" s="11"/>
      <c r="R2169" s="11"/>
      <c r="EZ2169" s="4"/>
      <c r="FA2169" s="4"/>
      <c r="FB2169" s="4"/>
      <c r="FC2169" s="4"/>
      <c r="FD2169" s="4"/>
      <c r="FE2169" s="4"/>
      <c r="FF2169" s="4"/>
      <c r="FG2169" s="4"/>
      <c r="FH2169" s="4"/>
      <c r="FI2169" s="4"/>
      <c r="FJ2169" s="4"/>
      <c r="FK2169" s="4"/>
      <c r="FL2169" s="4"/>
      <c r="FM2169" s="4"/>
      <c r="FN2169" s="4"/>
      <c r="FO2169" s="4"/>
      <c r="FP2169" s="4"/>
      <c r="FQ2169" s="4"/>
      <c r="FR2169" s="4"/>
      <c r="FS2169" s="4"/>
      <c r="FT2169" s="4"/>
      <c r="FU2169" s="4"/>
      <c r="FV2169" s="4"/>
      <c r="FW2169" s="4"/>
      <c r="FX2169" s="4"/>
      <c r="FY2169" s="4"/>
      <c r="FZ2169" s="4"/>
      <c r="GA2169" s="4"/>
      <c r="GB2169" s="4"/>
      <c r="GC2169" s="4"/>
      <c r="GD2169" s="4"/>
      <c r="GE2169" s="4"/>
    </row>
    <row r="2170" spans="1:187" x14ac:dyDescent="0.2">
      <c r="A2170" s="3"/>
      <c r="B2170" s="3"/>
      <c r="C2170" s="11"/>
      <c r="D2170" s="11"/>
      <c r="E2170" s="11"/>
      <c r="F2170" s="11"/>
      <c r="G2170" s="11"/>
      <c r="H2170" s="11"/>
      <c r="I2170" s="11"/>
      <c r="J2170" s="11"/>
      <c r="K2170" s="11"/>
      <c r="L2170" s="11"/>
      <c r="M2170" s="11"/>
      <c r="N2170" s="11"/>
      <c r="O2170" s="11"/>
      <c r="P2170" s="11"/>
      <c r="Q2170" s="11"/>
      <c r="R2170" s="11"/>
      <c r="EZ2170" s="13"/>
      <c r="FA2170" s="13"/>
      <c r="FB2170" s="13"/>
      <c r="FC2170" s="13"/>
      <c r="FD2170" s="13"/>
      <c r="FE2170" s="13"/>
      <c r="FF2170" s="13"/>
      <c r="FG2170" s="13"/>
      <c r="FH2170" s="13"/>
      <c r="FI2170" s="13"/>
      <c r="FJ2170" s="13"/>
      <c r="FK2170" s="13"/>
      <c r="FL2170" s="13"/>
      <c r="FM2170" s="13"/>
      <c r="FN2170" s="13"/>
      <c r="FO2170" s="13"/>
      <c r="FP2170" s="13"/>
      <c r="FQ2170" s="13"/>
      <c r="FR2170" s="13"/>
      <c r="FS2170" s="13"/>
      <c r="FT2170" s="13"/>
      <c r="FU2170" s="13"/>
      <c r="FV2170" s="13"/>
      <c r="FW2170" s="13"/>
      <c r="FX2170" s="13"/>
      <c r="FY2170" s="13"/>
      <c r="FZ2170" s="13"/>
      <c r="GA2170" s="13"/>
      <c r="GB2170" s="13"/>
      <c r="GC2170" s="13"/>
      <c r="GD2170" s="13"/>
      <c r="GE2170" s="13"/>
    </row>
    <row r="2171" spans="1:187" x14ac:dyDescent="0.2">
      <c r="A2171" s="3"/>
      <c r="B2171" s="3"/>
      <c r="C2171" s="11"/>
      <c r="D2171" s="11"/>
      <c r="E2171" s="11"/>
      <c r="F2171" s="11"/>
      <c r="G2171" s="11"/>
      <c r="H2171" s="11"/>
      <c r="I2171" s="11"/>
      <c r="J2171" s="11"/>
      <c r="K2171" s="11"/>
      <c r="L2171" s="11"/>
      <c r="M2171" s="11"/>
      <c r="N2171" s="11"/>
      <c r="O2171" s="11"/>
      <c r="P2171" s="11"/>
      <c r="Q2171" s="11"/>
      <c r="R2171" s="11"/>
      <c r="EZ2171" s="14"/>
      <c r="FA2171" s="14"/>
      <c r="FB2171" s="14"/>
      <c r="FC2171" s="14"/>
      <c r="FD2171" s="14"/>
      <c r="FE2171" s="14"/>
      <c r="FF2171" s="14"/>
      <c r="FG2171" s="14"/>
      <c r="FH2171" s="14"/>
      <c r="FI2171" s="14"/>
      <c r="FJ2171" s="14"/>
      <c r="FK2171" s="14"/>
      <c r="FL2171" s="14"/>
      <c r="FM2171" s="14"/>
      <c r="FN2171" s="14"/>
      <c r="FO2171" s="14"/>
      <c r="FP2171" s="14"/>
      <c r="FQ2171" s="14"/>
      <c r="FR2171" s="14"/>
      <c r="FS2171" s="14"/>
      <c r="FT2171" s="14"/>
      <c r="FU2171" s="14"/>
      <c r="FV2171" s="14"/>
      <c r="FW2171" s="14"/>
      <c r="FX2171" s="14"/>
      <c r="FY2171" s="14"/>
      <c r="FZ2171" s="14"/>
      <c r="GA2171" s="14"/>
      <c r="GB2171" s="14"/>
      <c r="GC2171" s="14"/>
      <c r="GD2171" s="14"/>
      <c r="GE2171" s="14"/>
    </row>
    <row r="2172" spans="1:187" x14ac:dyDescent="0.2">
      <c r="A2172" s="3"/>
      <c r="B2172" s="3"/>
      <c r="C2172" s="11"/>
      <c r="D2172" s="11"/>
      <c r="E2172" s="11"/>
      <c r="F2172" s="11"/>
      <c r="G2172" s="11"/>
      <c r="H2172" s="11"/>
      <c r="I2172" s="11"/>
      <c r="J2172" s="11"/>
      <c r="K2172" s="11"/>
      <c r="L2172" s="11"/>
      <c r="M2172" s="11"/>
      <c r="N2172" s="11"/>
      <c r="O2172" s="11"/>
      <c r="P2172" s="11"/>
      <c r="Q2172" s="11"/>
      <c r="R2172" s="11"/>
      <c r="EZ2172" s="4"/>
      <c r="FA2172" s="4"/>
      <c r="FB2172" s="4"/>
      <c r="FC2172" s="4"/>
      <c r="FD2172" s="4"/>
      <c r="FE2172" s="4"/>
      <c r="FF2172" s="4"/>
      <c r="FG2172" s="4"/>
      <c r="FH2172" s="4"/>
      <c r="FI2172" s="4"/>
      <c r="FJ2172" s="4"/>
      <c r="FK2172" s="4"/>
      <c r="FL2172" s="4"/>
      <c r="FM2172" s="4"/>
      <c r="FN2172" s="4"/>
      <c r="FO2172" s="4"/>
      <c r="FP2172" s="4"/>
      <c r="FQ2172" s="4"/>
      <c r="FR2172" s="4"/>
      <c r="FS2172" s="4"/>
      <c r="FT2172" s="4"/>
      <c r="FU2172" s="4"/>
      <c r="FV2172" s="4"/>
      <c r="FW2172" s="4"/>
      <c r="FX2172" s="4"/>
      <c r="FY2172" s="4"/>
      <c r="FZ2172" s="4"/>
      <c r="GA2172" s="4"/>
      <c r="GB2172" s="4"/>
      <c r="GC2172" s="4"/>
      <c r="GD2172" s="4"/>
      <c r="GE2172" s="4"/>
    </row>
    <row r="2173" spans="1:187" x14ac:dyDescent="0.2">
      <c r="A2173" s="3"/>
      <c r="B2173" s="3"/>
      <c r="C2173" s="11"/>
      <c r="D2173" s="11"/>
      <c r="E2173" s="11"/>
      <c r="F2173" s="11"/>
      <c r="G2173" s="11"/>
      <c r="H2173" s="11"/>
      <c r="I2173" s="11"/>
      <c r="J2173" s="11"/>
      <c r="K2173" s="11"/>
      <c r="L2173" s="11"/>
      <c r="M2173" s="11"/>
      <c r="N2173" s="11"/>
      <c r="O2173" s="11"/>
      <c r="P2173" s="11"/>
      <c r="Q2173" s="11"/>
      <c r="R2173" s="11"/>
      <c r="EZ2173" s="4"/>
      <c r="FA2173" s="4"/>
      <c r="FB2173" s="4"/>
      <c r="FC2173" s="4"/>
      <c r="FD2173" s="4"/>
      <c r="FE2173" s="4"/>
      <c r="FF2173" s="4"/>
      <c r="FG2173" s="4"/>
      <c r="FH2173" s="4"/>
      <c r="FI2173" s="4"/>
      <c r="FJ2173" s="4"/>
      <c r="FK2173" s="4"/>
      <c r="FL2173" s="4"/>
      <c r="FM2173" s="4"/>
      <c r="FN2173" s="4"/>
      <c r="FO2173" s="4"/>
      <c r="FP2173" s="4"/>
      <c r="FQ2173" s="4"/>
      <c r="FR2173" s="4"/>
      <c r="FS2173" s="4"/>
      <c r="FT2173" s="4"/>
      <c r="FU2173" s="4"/>
      <c r="FV2173" s="4"/>
      <c r="FW2173" s="4"/>
      <c r="FX2173" s="4"/>
      <c r="FY2173" s="4"/>
      <c r="FZ2173" s="4"/>
      <c r="GA2173" s="4"/>
      <c r="GB2173" s="4"/>
      <c r="GC2173" s="4"/>
      <c r="GD2173" s="4"/>
      <c r="GE2173" s="4"/>
    </row>
    <row r="2174" spans="1:187" x14ac:dyDescent="0.2">
      <c r="A2174" s="3"/>
      <c r="B2174" s="3"/>
      <c r="C2174" s="11"/>
      <c r="D2174" s="11"/>
      <c r="E2174" s="11"/>
      <c r="F2174" s="11"/>
      <c r="G2174" s="11"/>
      <c r="H2174" s="11"/>
      <c r="I2174" s="11"/>
      <c r="J2174" s="11"/>
      <c r="K2174" s="11"/>
      <c r="L2174" s="11"/>
      <c r="M2174" s="11"/>
      <c r="N2174" s="11"/>
      <c r="O2174" s="11"/>
      <c r="P2174" s="11"/>
      <c r="Q2174" s="11"/>
      <c r="R2174" s="11"/>
      <c r="EZ2174" s="13"/>
      <c r="FA2174" s="13"/>
      <c r="FB2174" s="13"/>
      <c r="FC2174" s="13"/>
      <c r="FD2174" s="13"/>
      <c r="FE2174" s="13"/>
      <c r="FF2174" s="13"/>
      <c r="FG2174" s="13"/>
      <c r="FH2174" s="13"/>
      <c r="FI2174" s="13"/>
      <c r="FJ2174" s="13"/>
      <c r="FK2174" s="13"/>
      <c r="FL2174" s="13"/>
      <c r="FM2174" s="13"/>
      <c r="FN2174" s="13"/>
      <c r="FO2174" s="13"/>
      <c r="FP2174" s="13"/>
      <c r="FQ2174" s="13"/>
      <c r="FR2174" s="13"/>
      <c r="FS2174" s="13"/>
      <c r="FT2174" s="13"/>
      <c r="FU2174" s="13"/>
      <c r="FV2174" s="13"/>
      <c r="FW2174" s="13"/>
      <c r="FX2174" s="13"/>
      <c r="FY2174" s="13"/>
      <c r="FZ2174" s="13"/>
      <c r="GA2174" s="13"/>
      <c r="GB2174" s="13"/>
      <c r="GC2174" s="13"/>
      <c r="GD2174" s="13"/>
      <c r="GE2174" s="13"/>
    </row>
    <row r="2175" spans="1:187" x14ac:dyDescent="0.2">
      <c r="A2175" s="3"/>
      <c r="B2175" s="3"/>
      <c r="C2175" s="11"/>
      <c r="D2175" s="11"/>
      <c r="E2175" s="11"/>
      <c r="F2175" s="11"/>
      <c r="G2175" s="11"/>
      <c r="H2175" s="11"/>
      <c r="I2175" s="11"/>
      <c r="J2175" s="11"/>
      <c r="K2175" s="11"/>
      <c r="L2175" s="11"/>
      <c r="M2175" s="11"/>
      <c r="N2175" s="11"/>
      <c r="O2175" s="11"/>
      <c r="P2175" s="11"/>
      <c r="Q2175" s="11"/>
      <c r="R2175" s="11"/>
      <c r="EZ2175" s="14"/>
      <c r="FA2175" s="14"/>
      <c r="FB2175" s="14"/>
      <c r="FC2175" s="14"/>
      <c r="FD2175" s="14"/>
      <c r="FE2175" s="14"/>
      <c r="FF2175" s="14"/>
      <c r="FG2175" s="14"/>
      <c r="FH2175" s="14"/>
      <c r="FI2175" s="14"/>
      <c r="FJ2175" s="14"/>
      <c r="FK2175" s="14"/>
      <c r="FL2175" s="14"/>
      <c r="FM2175" s="14"/>
      <c r="FN2175" s="14"/>
      <c r="FO2175" s="14"/>
      <c r="FP2175" s="14"/>
      <c r="FQ2175" s="14"/>
      <c r="FR2175" s="14"/>
      <c r="FS2175" s="14"/>
      <c r="FT2175" s="14"/>
      <c r="FU2175" s="14"/>
      <c r="FV2175" s="14"/>
      <c r="FW2175" s="14"/>
      <c r="FX2175" s="14"/>
      <c r="FY2175" s="14"/>
      <c r="FZ2175" s="14"/>
      <c r="GA2175" s="14"/>
      <c r="GB2175" s="14"/>
      <c r="GC2175" s="14"/>
      <c r="GD2175" s="14"/>
      <c r="GE2175" s="14"/>
    </row>
    <row r="2176" spans="1:187" x14ac:dyDescent="0.2">
      <c r="A2176" s="3"/>
      <c r="B2176" s="3"/>
      <c r="C2176" s="11"/>
      <c r="D2176" s="11"/>
      <c r="E2176" s="11"/>
      <c r="F2176" s="11"/>
      <c r="G2176" s="11"/>
      <c r="H2176" s="11"/>
      <c r="I2176" s="11"/>
      <c r="J2176" s="11"/>
      <c r="K2176" s="11"/>
      <c r="L2176" s="11"/>
      <c r="M2176" s="11"/>
      <c r="N2176" s="11"/>
      <c r="O2176" s="11"/>
      <c r="P2176" s="11"/>
      <c r="Q2176" s="11"/>
      <c r="R2176" s="11"/>
      <c r="EZ2176" s="4"/>
      <c r="FA2176" s="4"/>
      <c r="FB2176" s="4"/>
      <c r="FC2176" s="4"/>
      <c r="FD2176" s="4"/>
      <c r="FE2176" s="4"/>
      <c r="FF2176" s="4"/>
      <c r="FG2176" s="4"/>
      <c r="FH2176" s="4"/>
      <c r="FI2176" s="4"/>
      <c r="FJ2176" s="4"/>
      <c r="FK2176" s="4"/>
      <c r="FL2176" s="4"/>
      <c r="FM2176" s="4"/>
      <c r="FN2176" s="4"/>
      <c r="FO2176" s="4"/>
      <c r="FP2176" s="4"/>
      <c r="FQ2176" s="4"/>
      <c r="FR2176" s="4"/>
      <c r="FS2176" s="4"/>
      <c r="FT2176" s="4"/>
      <c r="FU2176" s="4"/>
      <c r="FV2176" s="4"/>
      <c r="FW2176" s="4"/>
      <c r="FX2176" s="4"/>
      <c r="FY2176" s="4"/>
      <c r="FZ2176" s="4"/>
      <c r="GA2176" s="4"/>
      <c r="GB2176" s="4"/>
      <c r="GC2176" s="4"/>
      <c r="GD2176" s="4"/>
      <c r="GE2176" s="4"/>
    </row>
    <row r="2177" spans="1:187" x14ac:dyDescent="0.2">
      <c r="A2177" s="3"/>
      <c r="B2177" s="3"/>
      <c r="C2177" s="11"/>
      <c r="D2177" s="11"/>
      <c r="E2177" s="11"/>
      <c r="F2177" s="11"/>
      <c r="G2177" s="11"/>
      <c r="H2177" s="11"/>
      <c r="I2177" s="11"/>
      <c r="J2177" s="11"/>
      <c r="K2177" s="11"/>
      <c r="L2177" s="11"/>
      <c r="M2177" s="11"/>
      <c r="N2177" s="11"/>
      <c r="O2177" s="11"/>
      <c r="P2177" s="11"/>
      <c r="Q2177" s="11"/>
      <c r="R2177" s="11"/>
      <c r="EZ2177" s="4"/>
      <c r="FA2177" s="4"/>
      <c r="FB2177" s="4"/>
      <c r="FC2177" s="4"/>
      <c r="FD2177" s="4"/>
      <c r="FE2177" s="4"/>
      <c r="FF2177" s="4"/>
      <c r="FG2177" s="4"/>
      <c r="FH2177" s="4"/>
      <c r="FI2177" s="4"/>
      <c r="FJ2177" s="4"/>
      <c r="FK2177" s="4"/>
      <c r="FL2177" s="4"/>
      <c r="FM2177" s="4"/>
      <c r="FN2177" s="4"/>
      <c r="FO2177" s="4"/>
      <c r="FP2177" s="4"/>
      <c r="FQ2177" s="4"/>
      <c r="FR2177" s="4"/>
      <c r="FS2177" s="4"/>
      <c r="FT2177" s="4"/>
      <c r="FU2177" s="4"/>
      <c r="FV2177" s="4"/>
      <c r="FW2177" s="4"/>
      <c r="FX2177" s="4"/>
      <c r="FY2177" s="4"/>
      <c r="FZ2177" s="4"/>
      <c r="GA2177" s="4"/>
      <c r="GB2177" s="4"/>
      <c r="GC2177" s="4"/>
      <c r="GD2177" s="4"/>
      <c r="GE2177" s="4"/>
    </row>
    <row r="2178" spans="1:187" x14ac:dyDescent="0.2">
      <c r="A2178" s="3"/>
      <c r="B2178" s="3"/>
      <c r="C2178" s="11"/>
      <c r="D2178" s="11"/>
      <c r="E2178" s="11"/>
      <c r="F2178" s="11"/>
      <c r="G2178" s="11"/>
      <c r="H2178" s="11"/>
      <c r="I2178" s="11"/>
      <c r="J2178" s="11"/>
      <c r="K2178" s="11"/>
      <c r="L2178" s="11"/>
      <c r="M2178" s="11"/>
      <c r="N2178" s="11"/>
      <c r="O2178" s="11"/>
      <c r="P2178" s="11"/>
      <c r="Q2178" s="11"/>
      <c r="R2178" s="11"/>
      <c r="EZ2178" s="13"/>
      <c r="FA2178" s="13"/>
      <c r="FB2178" s="13"/>
      <c r="FC2178" s="13"/>
      <c r="FD2178" s="13"/>
      <c r="FE2178" s="13"/>
      <c r="FF2178" s="13"/>
      <c r="FG2178" s="13"/>
      <c r="FH2178" s="13"/>
      <c r="FI2178" s="13"/>
      <c r="FJ2178" s="13"/>
      <c r="FK2178" s="13"/>
      <c r="FL2178" s="13"/>
      <c r="FM2178" s="13"/>
      <c r="FN2178" s="13"/>
      <c r="FO2178" s="13"/>
      <c r="FP2178" s="13"/>
      <c r="FQ2178" s="13"/>
      <c r="FR2178" s="13"/>
      <c r="FS2178" s="13"/>
      <c r="FT2178" s="13"/>
      <c r="FU2178" s="13"/>
      <c r="FV2178" s="13"/>
      <c r="FW2178" s="13"/>
      <c r="FX2178" s="13"/>
      <c r="FY2178" s="13"/>
      <c r="FZ2178" s="13"/>
      <c r="GA2178" s="13"/>
      <c r="GB2178" s="13"/>
      <c r="GC2178" s="13"/>
      <c r="GD2178" s="13"/>
      <c r="GE2178" s="13"/>
    </row>
    <row r="2179" spans="1:187" x14ac:dyDescent="0.2">
      <c r="A2179" s="3"/>
      <c r="B2179" s="3"/>
      <c r="C2179" s="11"/>
      <c r="D2179" s="11"/>
      <c r="E2179" s="11"/>
      <c r="F2179" s="11"/>
      <c r="G2179" s="11"/>
      <c r="H2179" s="11"/>
      <c r="I2179" s="11"/>
      <c r="J2179" s="11"/>
      <c r="K2179" s="11"/>
      <c r="L2179" s="11"/>
      <c r="M2179" s="11"/>
      <c r="N2179" s="11"/>
      <c r="O2179" s="11"/>
      <c r="P2179" s="11"/>
      <c r="Q2179" s="11"/>
      <c r="R2179" s="11"/>
      <c r="EZ2179" s="14"/>
      <c r="FA2179" s="14"/>
      <c r="FB2179" s="14"/>
      <c r="FC2179" s="14"/>
      <c r="FD2179" s="14"/>
      <c r="FE2179" s="14"/>
      <c r="FF2179" s="14"/>
      <c r="FG2179" s="14"/>
      <c r="FH2179" s="14"/>
      <c r="FI2179" s="14"/>
      <c r="FJ2179" s="14"/>
      <c r="FK2179" s="14"/>
      <c r="FL2179" s="14"/>
      <c r="FM2179" s="14"/>
      <c r="FN2179" s="14"/>
      <c r="FO2179" s="14"/>
      <c r="FP2179" s="14"/>
      <c r="FQ2179" s="14"/>
      <c r="FR2179" s="14"/>
      <c r="FS2179" s="14"/>
      <c r="FT2179" s="14"/>
      <c r="FU2179" s="14"/>
      <c r="FV2179" s="14"/>
      <c r="FW2179" s="14"/>
      <c r="FX2179" s="14"/>
      <c r="FY2179" s="14"/>
      <c r="FZ2179" s="14"/>
      <c r="GA2179" s="14"/>
      <c r="GB2179" s="14"/>
      <c r="GC2179" s="14"/>
      <c r="GD2179" s="14"/>
      <c r="GE2179" s="14"/>
    </row>
    <row r="2180" spans="1:187" x14ac:dyDescent="0.2">
      <c r="A2180" s="3"/>
      <c r="B2180" s="3"/>
      <c r="C2180" s="11"/>
      <c r="D2180" s="11"/>
      <c r="E2180" s="11"/>
      <c r="F2180" s="11"/>
      <c r="G2180" s="11"/>
      <c r="H2180" s="11"/>
      <c r="I2180" s="11"/>
      <c r="J2180" s="11"/>
      <c r="K2180" s="11"/>
      <c r="L2180" s="11"/>
      <c r="M2180" s="11"/>
      <c r="N2180" s="11"/>
      <c r="O2180" s="11"/>
      <c r="P2180" s="11"/>
      <c r="Q2180" s="11"/>
      <c r="R2180" s="11"/>
      <c r="EZ2180" s="4"/>
      <c r="FA2180" s="4"/>
      <c r="FB2180" s="4"/>
      <c r="FC2180" s="4"/>
      <c r="FD2180" s="4"/>
      <c r="FE2180" s="4"/>
      <c r="FF2180" s="4"/>
      <c r="FG2180" s="4"/>
      <c r="FH2180" s="4"/>
      <c r="FI2180" s="4"/>
      <c r="FJ2180" s="4"/>
      <c r="FK2180" s="4"/>
      <c r="FL2180" s="4"/>
      <c r="FM2180" s="4"/>
      <c r="FN2180" s="4"/>
      <c r="FO2180" s="4"/>
      <c r="FP2180" s="4"/>
      <c r="FQ2180" s="4"/>
      <c r="FR2180" s="4"/>
      <c r="FS2180" s="4"/>
      <c r="FT2180" s="4"/>
      <c r="FU2180" s="4"/>
      <c r="FV2180" s="4"/>
      <c r="FW2180" s="4"/>
      <c r="FX2180" s="4"/>
      <c r="FY2180" s="4"/>
      <c r="FZ2180" s="4"/>
      <c r="GA2180" s="4"/>
      <c r="GB2180" s="4"/>
      <c r="GC2180" s="4"/>
      <c r="GD2180" s="4"/>
      <c r="GE2180" s="4"/>
    </row>
    <row r="2181" spans="1:187" x14ac:dyDescent="0.2">
      <c r="A2181" s="3"/>
      <c r="B2181" s="3"/>
      <c r="C2181" s="11"/>
      <c r="D2181" s="11"/>
      <c r="E2181" s="11"/>
      <c r="F2181" s="11"/>
      <c r="G2181" s="11"/>
      <c r="H2181" s="11"/>
      <c r="I2181" s="11"/>
      <c r="J2181" s="11"/>
      <c r="K2181" s="11"/>
      <c r="L2181" s="11"/>
      <c r="M2181" s="11"/>
      <c r="N2181" s="11"/>
      <c r="O2181" s="11"/>
      <c r="P2181" s="11"/>
      <c r="Q2181" s="11"/>
      <c r="R2181" s="11"/>
      <c r="EZ2181" s="4"/>
      <c r="FA2181" s="4"/>
      <c r="FB2181" s="4"/>
      <c r="FC2181" s="4"/>
      <c r="FD2181" s="4"/>
      <c r="FE2181" s="4"/>
      <c r="FF2181" s="4"/>
      <c r="FG2181" s="4"/>
      <c r="FH2181" s="4"/>
      <c r="FI2181" s="4"/>
      <c r="FJ2181" s="4"/>
      <c r="FK2181" s="4"/>
      <c r="FL2181" s="4"/>
      <c r="FM2181" s="4"/>
      <c r="FN2181" s="4"/>
      <c r="FO2181" s="4"/>
      <c r="FP2181" s="4"/>
      <c r="FQ2181" s="4"/>
      <c r="FR2181" s="4"/>
      <c r="FS2181" s="4"/>
      <c r="FT2181" s="4"/>
      <c r="FU2181" s="4"/>
      <c r="FV2181" s="4"/>
      <c r="FW2181" s="4"/>
      <c r="FX2181" s="4"/>
      <c r="FY2181" s="4"/>
      <c r="FZ2181" s="4"/>
      <c r="GA2181" s="4"/>
      <c r="GB2181" s="4"/>
      <c r="GC2181" s="4"/>
      <c r="GD2181" s="4"/>
      <c r="GE2181" s="4"/>
    </row>
    <row r="2182" spans="1:187" x14ac:dyDescent="0.2">
      <c r="A2182" s="3"/>
      <c r="B2182" s="3"/>
      <c r="C2182" s="11"/>
      <c r="D2182" s="11"/>
      <c r="E2182" s="11"/>
      <c r="F2182" s="11"/>
      <c r="G2182" s="11"/>
      <c r="H2182" s="11"/>
      <c r="I2182" s="11"/>
      <c r="J2182" s="11"/>
      <c r="K2182" s="11"/>
      <c r="L2182" s="11"/>
      <c r="M2182" s="11"/>
      <c r="N2182" s="11"/>
      <c r="O2182" s="11"/>
      <c r="P2182" s="11"/>
      <c r="Q2182" s="11"/>
      <c r="R2182" s="11"/>
      <c r="EZ2182" s="13"/>
      <c r="FA2182" s="13"/>
      <c r="FB2182" s="13"/>
      <c r="FC2182" s="13"/>
      <c r="FD2182" s="13"/>
      <c r="FE2182" s="13"/>
      <c r="FF2182" s="13"/>
      <c r="FG2182" s="13"/>
      <c r="FH2182" s="13"/>
      <c r="FI2182" s="13"/>
      <c r="FJ2182" s="13"/>
      <c r="FK2182" s="13"/>
      <c r="FL2182" s="13"/>
      <c r="FM2182" s="13"/>
      <c r="FN2182" s="13"/>
      <c r="FO2182" s="13"/>
      <c r="FP2182" s="13"/>
      <c r="FQ2182" s="13"/>
      <c r="FR2182" s="13"/>
      <c r="FS2182" s="13"/>
      <c r="FT2182" s="13"/>
      <c r="FU2182" s="13"/>
      <c r="FV2182" s="13"/>
      <c r="FW2182" s="13"/>
      <c r="FX2182" s="13"/>
      <c r="FY2182" s="13"/>
      <c r="FZ2182" s="13"/>
      <c r="GA2182" s="13"/>
      <c r="GB2182" s="13"/>
      <c r="GC2182" s="13"/>
      <c r="GD2182" s="13"/>
      <c r="GE2182" s="13"/>
    </row>
    <row r="2183" spans="1:187" x14ac:dyDescent="0.2">
      <c r="A2183" s="3"/>
      <c r="B2183" s="3"/>
      <c r="C2183" s="11"/>
      <c r="D2183" s="11"/>
      <c r="E2183" s="11"/>
      <c r="F2183" s="11"/>
      <c r="G2183" s="11"/>
      <c r="H2183" s="11"/>
      <c r="I2183" s="11"/>
      <c r="J2183" s="11"/>
      <c r="K2183" s="11"/>
      <c r="L2183" s="11"/>
      <c r="M2183" s="11"/>
      <c r="N2183" s="11"/>
      <c r="O2183" s="11"/>
      <c r="P2183" s="11"/>
      <c r="Q2183" s="11"/>
      <c r="R2183" s="11"/>
      <c r="EZ2183" s="14"/>
      <c r="FA2183" s="14"/>
      <c r="FB2183" s="14"/>
      <c r="FC2183" s="14"/>
      <c r="FD2183" s="14"/>
      <c r="FE2183" s="14"/>
      <c r="FF2183" s="14"/>
      <c r="FG2183" s="14"/>
      <c r="FH2183" s="14"/>
      <c r="FI2183" s="14"/>
      <c r="FJ2183" s="14"/>
      <c r="FK2183" s="14"/>
      <c r="FL2183" s="14"/>
      <c r="FM2183" s="14"/>
      <c r="FN2183" s="14"/>
      <c r="FO2183" s="14"/>
      <c r="FP2183" s="14"/>
      <c r="FQ2183" s="14"/>
      <c r="FR2183" s="14"/>
      <c r="FS2183" s="14"/>
      <c r="FT2183" s="14"/>
      <c r="FU2183" s="14"/>
      <c r="FV2183" s="14"/>
      <c r="FW2183" s="14"/>
      <c r="FX2183" s="14"/>
      <c r="FY2183" s="14"/>
      <c r="FZ2183" s="14"/>
      <c r="GA2183" s="14"/>
      <c r="GB2183" s="14"/>
      <c r="GC2183" s="14"/>
      <c r="GD2183" s="14"/>
      <c r="GE2183" s="14"/>
    </row>
    <row r="2184" spans="1:187" x14ac:dyDescent="0.2">
      <c r="A2184" s="3"/>
      <c r="B2184" s="3"/>
      <c r="C2184" s="11"/>
      <c r="D2184" s="11"/>
      <c r="E2184" s="11"/>
      <c r="F2184" s="11"/>
      <c r="G2184" s="11"/>
      <c r="H2184" s="11"/>
      <c r="I2184" s="11"/>
      <c r="J2184" s="11"/>
      <c r="K2184" s="11"/>
      <c r="L2184" s="11"/>
      <c r="M2184" s="11"/>
      <c r="N2184" s="11"/>
      <c r="O2184" s="11"/>
      <c r="P2184" s="11"/>
      <c r="Q2184" s="11"/>
      <c r="R2184" s="11"/>
      <c r="EZ2184" s="4"/>
      <c r="FA2184" s="4"/>
      <c r="FB2184" s="4"/>
      <c r="FC2184" s="4"/>
      <c r="FD2184" s="4"/>
      <c r="FE2184" s="4"/>
      <c r="FF2184" s="4"/>
      <c r="FG2184" s="4"/>
      <c r="FH2184" s="4"/>
      <c r="FI2184" s="4"/>
      <c r="FJ2184" s="4"/>
      <c r="FK2184" s="4"/>
      <c r="FL2184" s="4"/>
      <c r="FM2184" s="4"/>
      <c r="FN2184" s="4"/>
      <c r="FO2184" s="4"/>
      <c r="FP2184" s="4"/>
      <c r="FQ2184" s="4"/>
      <c r="FR2184" s="4"/>
      <c r="FS2184" s="4"/>
      <c r="FT2184" s="4"/>
      <c r="FU2184" s="4"/>
      <c r="FV2184" s="4"/>
      <c r="FW2184" s="4"/>
      <c r="FX2184" s="4"/>
      <c r="FY2184" s="4"/>
      <c r="FZ2184" s="4"/>
      <c r="GA2184" s="4"/>
      <c r="GB2184" s="4"/>
      <c r="GC2184" s="4"/>
      <c r="GD2184" s="4"/>
      <c r="GE2184" s="4"/>
    </row>
    <row r="2185" spans="1:187" x14ac:dyDescent="0.2">
      <c r="A2185" s="3"/>
      <c r="B2185" s="3"/>
      <c r="C2185" s="11"/>
      <c r="D2185" s="11"/>
      <c r="E2185" s="11"/>
      <c r="F2185" s="11"/>
      <c r="G2185" s="11"/>
      <c r="H2185" s="11"/>
      <c r="I2185" s="11"/>
      <c r="J2185" s="11"/>
      <c r="K2185" s="11"/>
      <c r="L2185" s="11"/>
      <c r="M2185" s="11"/>
      <c r="N2185" s="11"/>
      <c r="O2185" s="11"/>
      <c r="P2185" s="11"/>
      <c r="Q2185" s="11"/>
      <c r="R2185" s="11"/>
      <c r="EZ2185" s="4"/>
      <c r="FA2185" s="4"/>
      <c r="FB2185" s="4"/>
      <c r="FC2185" s="4"/>
      <c r="FD2185" s="4"/>
      <c r="FE2185" s="4"/>
      <c r="FF2185" s="4"/>
      <c r="FG2185" s="4"/>
      <c r="FH2185" s="4"/>
      <c r="FI2185" s="4"/>
      <c r="FJ2185" s="4"/>
      <c r="FK2185" s="4"/>
      <c r="FL2185" s="4"/>
      <c r="FM2185" s="4"/>
      <c r="FN2185" s="4"/>
      <c r="FO2185" s="4"/>
      <c r="FP2185" s="4"/>
      <c r="FQ2185" s="4"/>
      <c r="FR2185" s="4"/>
      <c r="FS2185" s="4"/>
      <c r="FT2185" s="4"/>
      <c r="FU2185" s="4"/>
      <c r="FV2185" s="4"/>
      <c r="FW2185" s="4"/>
      <c r="FX2185" s="4"/>
      <c r="FY2185" s="4"/>
      <c r="FZ2185" s="4"/>
      <c r="GA2185" s="4"/>
      <c r="GB2185" s="4"/>
      <c r="GC2185" s="4"/>
      <c r="GD2185" s="4"/>
      <c r="GE2185" s="4"/>
    </row>
    <row r="2186" spans="1:187" x14ac:dyDescent="0.2">
      <c r="A2186" s="3"/>
      <c r="B2186" s="3"/>
      <c r="C2186" s="11"/>
      <c r="D2186" s="11"/>
      <c r="E2186" s="11"/>
      <c r="F2186" s="11"/>
      <c r="G2186" s="11"/>
      <c r="H2186" s="11"/>
      <c r="I2186" s="11"/>
      <c r="J2186" s="11"/>
      <c r="K2186" s="11"/>
      <c r="L2186" s="11"/>
      <c r="M2186" s="11"/>
      <c r="N2186" s="11"/>
      <c r="O2186" s="11"/>
      <c r="P2186" s="11"/>
      <c r="Q2186" s="11"/>
      <c r="R2186" s="11"/>
      <c r="EZ2186" s="13"/>
      <c r="FA2186" s="13"/>
      <c r="FB2186" s="13"/>
      <c r="FC2186" s="13"/>
      <c r="FD2186" s="13"/>
      <c r="FE2186" s="13"/>
      <c r="FF2186" s="13"/>
      <c r="FG2186" s="13"/>
      <c r="FH2186" s="13"/>
      <c r="FI2186" s="13"/>
      <c r="FJ2186" s="13"/>
      <c r="FK2186" s="13"/>
      <c r="FL2186" s="13"/>
      <c r="FM2186" s="13"/>
      <c r="FN2186" s="13"/>
      <c r="FO2186" s="13"/>
      <c r="FP2186" s="13"/>
      <c r="FQ2186" s="13"/>
      <c r="FR2186" s="13"/>
      <c r="FS2186" s="13"/>
      <c r="FT2186" s="13"/>
      <c r="FU2186" s="13"/>
      <c r="FV2186" s="13"/>
      <c r="FW2186" s="13"/>
      <c r="FX2186" s="13"/>
      <c r="FY2186" s="13"/>
      <c r="FZ2186" s="13"/>
      <c r="GA2186" s="13"/>
      <c r="GB2186" s="13"/>
      <c r="GC2186" s="13"/>
      <c r="GD2186" s="13"/>
      <c r="GE2186" s="13"/>
    </row>
    <row r="2187" spans="1:187" x14ac:dyDescent="0.2">
      <c r="A2187" s="3"/>
      <c r="B2187" s="3"/>
      <c r="C2187" s="11"/>
      <c r="D2187" s="11"/>
      <c r="E2187" s="11"/>
      <c r="F2187" s="11"/>
      <c r="G2187" s="11"/>
      <c r="H2187" s="11"/>
      <c r="I2187" s="11"/>
      <c r="J2187" s="11"/>
      <c r="K2187" s="11"/>
      <c r="L2187" s="11"/>
      <c r="M2187" s="11"/>
      <c r="N2187" s="11"/>
      <c r="O2187" s="11"/>
      <c r="P2187" s="11"/>
      <c r="Q2187" s="11"/>
      <c r="R2187" s="11"/>
      <c r="EZ2187" s="14"/>
      <c r="FA2187" s="14"/>
      <c r="FB2187" s="14"/>
      <c r="FC2187" s="14"/>
      <c r="FD2187" s="14"/>
      <c r="FE2187" s="14"/>
      <c r="FF2187" s="14"/>
      <c r="FG2187" s="14"/>
      <c r="FH2187" s="14"/>
      <c r="FI2187" s="14"/>
      <c r="FJ2187" s="14"/>
      <c r="FK2187" s="14"/>
      <c r="FL2187" s="14"/>
      <c r="FM2187" s="14"/>
      <c r="FN2187" s="14"/>
      <c r="FO2187" s="14"/>
      <c r="FP2187" s="14"/>
      <c r="FQ2187" s="14"/>
      <c r="FR2187" s="14"/>
      <c r="FS2187" s="14"/>
      <c r="FT2187" s="14"/>
      <c r="FU2187" s="14"/>
      <c r="FV2187" s="14"/>
      <c r="FW2187" s="14"/>
      <c r="FX2187" s="14"/>
      <c r="FY2187" s="14"/>
      <c r="FZ2187" s="14"/>
      <c r="GA2187" s="14"/>
      <c r="GB2187" s="14"/>
      <c r="GC2187" s="14"/>
      <c r="GD2187" s="14"/>
      <c r="GE2187" s="14"/>
    </row>
    <row r="2188" spans="1:187" x14ac:dyDescent="0.2">
      <c r="A2188" s="3"/>
      <c r="B2188" s="3"/>
      <c r="C2188" s="11"/>
      <c r="D2188" s="11"/>
      <c r="E2188" s="11"/>
      <c r="F2188" s="11"/>
      <c r="G2188" s="11"/>
      <c r="H2188" s="11"/>
      <c r="I2188" s="11"/>
      <c r="J2188" s="11"/>
      <c r="K2188" s="11"/>
      <c r="L2188" s="11"/>
      <c r="M2188" s="11"/>
      <c r="N2188" s="11"/>
      <c r="O2188" s="11"/>
      <c r="P2188" s="11"/>
      <c r="Q2188" s="11"/>
      <c r="R2188" s="11"/>
      <c r="EZ2188" s="4"/>
      <c r="FA2188" s="4"/>
      <c r="FB2188" s="4"/>
      <c r="FC2188" s="4"/>
      <c r="FD2188" s="4"/>
      <c r="FE2188" s="4"/>
      <c r="FF2188" s="4"/>
      <c r="FG2188" s="4"/>
      <c r="FH2188" s="4"/>
      <c r="FI2188" s="4"/>
      <c r="FJ2188" s="4"/>
      <c r="FK2188" s="4"/>
      <c r="FL2188" s="4"/>
      <c r="FM2188" s="4"/>
      <c r="FN2188" s="4"/>
      <c r="FO2188" s="4"/>
      <c r="FP2188" s="4"/>
      <c r="FQ2188" s="4"/>
      <c r="FR2188" s="4"/>
      <c r="FS2188" s="4"/>
      <c r="FT2188" s="4"/>
      <c r="FU2188" s="4"/>
      <c r="FV2188" s="4"/>
      <c r="FW2188" s="4"/>
      <c r="FX2188" s="4"/>
      <c r="FY2188" s="4"/>
      <c r="FZ2188" s="4"/>
      <c r="GA2188" s="4"/>
      <c r="GB2188" s="4"/>
      <c r="GC2188" s="4"/>
      <c r="GD2188" s="4"/>
      <c r="GE2188" s="4"/>
    </row>
    <row r="2189" spans="1:187" x14ac:dyDescent="0.2">
      <c r="A2189" s="3"/>
      <c r="B2189" s="3"/>
      <c r="C2189" s="11"/>
      <c r="D2189" s="11"/>
      <c r="E2189" s="11"/>
      <c r="F2189" s="11"/>
      <c r="G2189" s="11"/>
      <c r="H2189" s="11"/>
      <c r="I2189" s="11"/>
      <c r="J2189" s="11"/>
      <c r="K2189" s="11"/>
      <c r="L2189" s="11"/>
      <c r="M2189" s="11"/>
      <c r="N2189" s="11"/>
      <c r="O2189" s="11"/>
      <c r="P2189" s="11"/>
      <c r="Q2189" s="11"/>
      <c r="R2189" s="11"/>
      <c r="EZ2189" s="4"/>
      <c r="FA2189" s="4"/>
      <c r="FB2189" s="4"/>
      <c r="FC2189" s="4"/>
      <c r="FD2189" s="4"/>
      <c r="FE2189" s="4"/>
      <c r="FF2189" s="4"/>
      <c r="FG2189" s="4"/>
      <c r="FH2189" s="4"/>
      <c r="FI2189" s="4"/>
      <c r="FJ2189" s="4"/>
      <c r="FK2189" s="4"/>
      <c r="FL2189" s="4"/>
      <c r="FM2189" s="4"/>
      <c r="FN2189" s="4"/>
      <c r="FO2189" s="4"/>
      <c r="FP2189" s="4"/>
      <c r="FQ2189" s="4"/>
      <c r="FR2189" s="4"/>
      <c r="FS2189" s="4"/>
      <c r="FT2189" s="4"/>
      <c r="FU2189" s="4"/>
      <c r="FV2189" s="4"/>
      <c r="FW2189" s="4"/>
      <c r="FX2189" s="4"/>
      <c r="FY2189" s="4"/>
      <c r="FZ2189" s="4"/>
      <c r="GA2189" s="4"/>
      <c r="GB2189" s="4"/>
      <c r="GC2189" s="4"/>
      <c r="GD2189" s="4"/>
      <c r="GE2189" s="4"/>
    </row>
    <row r="2190" spans="1:187" x14ac:dyDescent="0.2">
      <c r="A2190" s="3"/>
      <c r="B2190" s="3"/>
      <c r="C2190" s="11"/>
      <c r="D2190" s="11"/>
      <c r="E2190" s="11"/>
      <c r="F2190" s="11"/>
      <c r="G2190" s="11"/>
      <c r="H2190" s="11"/>
      <c r="I2190" s="11"/>
      <c r="J2190" s="11"/>
      <c r="K2190" s="11"/>
      <c r="L2190" s="11"/>
      <c r="M2190" s="11"/>
      <c r="N2190" s="11"/>
      <c r="O2190" s="11"/>
      <c r="P2190" s="11"/>
      <c r="Q2190" s="11"/>
      <c r="R2190" s="11"/>
      <c r="EZ2190" s="13"/>
      <c r="FA2190" s="13"/>
      <c r="FB2190" s="13"/>
      <c r="FC2190" s="13"/>
      <c r="FD2190" s="13"/>
      <c r="FE2190" s="13"/>
      <c r="FF2190" s="13"/>
      <c r="FG2190" s="13"/>
      <c r="FH2190" s="13"/>
      <c r="FI2190" s="13"/>
      <c r="FJ2190" s="13"/>
      <c r="FK2190" s="13"/>
      <c r="FL2190" s="13"/>
      <c r="FM2190" s="13"/>
      <c r="FN2190" s="13"/>
      <c r="FO2190" s="13"/>
      <c r="FP2190" s="13"/>
      <c r="FQ2190" s="13"/>
      <c r="FR2190" s="13"/>
      <c r="FS2190" s="13"/>
      <c r="FT2190" s="13"/>
      <c r="FU2190" s="13"/>
      <c r="FV2190" s="13"/>
      <c r="FW2190" s="13"/>
      <c r="FX2190" s="13"/>
      <c r="FY2190" s="13"/>
      <c r="FZ2190" s="13"/>
      <c r="GA2190" s="13"/>
      <c r="GB2190" s="13"/>
      <c r="GC2190" s="13"/>
      <c r="GD2190" s="13"/>
      <c r="GE2190" s="13"/>
    </row>
    <row r="2191" spans="1:187" x14ac:dyDescent="0.2">
      <c r="A2191" s="3"/>
      <c r="B2191" s="3"/>
      <c r="C2191" s="11"/>
      <c r="D2191" s="11"/>
      <c r="E2191" s="11"/>
      <c r="F2191" s="11"/>
      <c r="G2191" s="11"/>
      <c r="H2191" s="11"/>
      <c r="I2191" s="11"/>
      <c r="J2191" s="11"/>
      <c r="K2191" s="11"/>
      <c r="L2191" s="11"/>
      <c r="M2191" s="11"/>
      <c r="N2191" s="11"/>
      <c r="O2191" s="11"/>
      <c r="P2191" s="11"/>
      <c r="Q2191" s="11"/>
      <c r="R2191" s="11"/>
      <c r="EZ2191" s="14"/>
      <c r="FA2191" s="14"/>
      <c r="FB2191" s="14"/>
      <c r="FC2191" s="14"/>
      <c r="FD2191" s="14"/>
      <c r="FE2191" s="14"/>
      <c r="FF2191" s="14"/>
      <c r="FG2191" s="14"/>
      <c r="FH2191" s="14"/>
      <c r="FI2191" s="14"/>
      <c r="FJ2191" s="14"/>
      <c r="FK2191" s="14"/>
      <c r="FL2191" s="14"/>
      <c r="FM2191" s="14"/>
      <c r="FN2191" s="14"/>
      <c r="FO2191" s="14"/>
      <c r="FP2191" s="14"/>
      <c r="FQ2191" s="14"/>
      <c r="FR2191" s="14"/>
      <c r="FS2191" s="14"/>
      <c r="FT2191" s="14"/>
      <c r="FU2191" s="14"/>
      <c r="FV2191" s="14"/>
      <c r="FW2191" s="14"/>
      <c r="FX2191" s="14"/>
      <c r="FY2191" s="14"/>
      <c r="FZ2191" s="14"/>
      <c r="GA2191" s="14"/>
      <c r="GB2191" s="14"/>
      <c r="GC2191" s="14"/>
      <c r="GD2191" s="14"/>
      <c r="GE2191" s="14"/>
    </row>
    <row r="2192" spans="1:187" x14ac:dyDescent="0.2">
      <c r="A2192" s="3"/>
      <c r="B2192" s="3"/>
      <c r="C2192" s="11"/>
      <c r="D2192" s="11"/>
      <c r="E2192" s="11"/>
      <c r="F2192" s="11"/>
      <c r="G2192" s="11"/>
      <c r="H2192" s="11"/>
      <c r="I2192" s="11"/>
      <c r="J2192" s="11"/>
      <c r="K2192" s="11"/>
      <c r="L2192" s="11"/>
      <c r="M2192" s="11"/>
      <c r="N2192" s="11"/>
      <c r="O2192" s="11"/>
      <c r="P2192" s="11"/>
      <c r="Q2192" s="11"/>
      <c r="R2192" s="11"/>
      <c r="EZ2192" s="4"/>
      <c r="FA2192" s="4"/>
      <c r="FB2192" s="4"/>
      <c r="FC2192" s="4"/>
      <c r="FD2192" s="4"/>
      <c r="FE2192" s="4"/>
      <c r="FF2192" s="4"/>
      <c r="FG2192" s="4"/>
      <c r="FH2192" s="4"/>
      <c r="FI2192" s="4"/>
      <c r="FJ2192" s="4"/>
      <c r="FK2192" s="4"/>
      <c r="FL2192" s="4"/>
      <c r="FM2192" s="4"/>
      <c r="FN2192" s="4"/>
      <c r="FO2192" s="4"/>
      <c r="FP2192" s="4"/>
      <c r="FQ2192" s="4"/>
      <c r="FR2192" s="4"/>
      <c r="FS2192" s="4"/>
      <c r="FT2192" s="4"/>
      <c r="FU2192" s="4"/>
      <c r="FV2192" s="4"/>
      <c r="FW2192" s="4"/>
      <c r="FX2192" s="4"/>
      <c r="FY2192" s="4"/>
      <c r="FZ2192" s="4"/>
      <c r="GA2192" s="4"/>
      <c r="GB2192" s="4"/>
      <c r="GC2192" s="4"/>
      <c r="GD2192" s="4"/>
      <c r="GE2192" s="4"/>
    </row>
    <row r="2193" spans="1:187" x14ac:dyDescent="0.2">
      <c r="A2193" s="3"/>
      <c r="B2193" s="3"/>
      <c r="C2193" s="11"/>
      <c r="D2193" s="11"/>
      <c r="E2193" s="11"/>
      <c r="F2193" s="11"/>
      <c r="G2193" s="11"/>
      <c r="H2193" s="11"/>
      <c r="I2193" s="11"/>
      <c r="J2193" s="11"/>
      <c r="K2193" s="11"/>
      <c r="L2193" s="11"/>
      <c r="M2193" s="11"/>
      <c r="N2193" s="11"/>
      <c r="O2193" s="11"/>
      <c r="P2193" s="11"/>
      <c r="Q2193" s="11"/>
      <c r="R2193" s="11"/>
      <c r="EZ2193" s="4"/>
      <c r="FA2193" s="4"/>
      <c r="FB2193" s="4"/>
      <c r="FC2193" s="4"/>
      <c r="FD2193" s="4"/>
      <c r="FE2193" s="4"/>
      <c r="FF2193" s="4"/>
      <c r="FG2193" s="4"/>
      <c r="FH2193" s="4"/>
      <c r="FI2193" s="4"/>
      <c r="FJ2193" s="4"/>
      <c r="FK2193" s="4"/>
      <c r="FL2193" s="4"/>
      <c r="FM2193" s="4"/>
      <c r="FN2193" s="4"/>
      <c r="FO2193" s="4"/>
      <c r="FP2193" s="4"/>
      <c r="FQ2193" s="4"/>
      <c r="FR2193" s="4"/>
      <c r="FS2193" s="4"/>
      <c r="FT2193" s="4"/>
      <c r="FU2193" s="4"/>
      <c r="FV2193" s="4"/>
      <c r="FW2193" s="4"/>
      <c r="FX2193" s="4"/>
      <c r="FY2193" s="4"/>
      <c r="FZ2193" s="4"/>
      <c r="GA2193" s="4"/>
      <c r="GB2193" s="4"/>
      <c r="GC2193" s="4"/>
      <c r="GD2193" s="4"/>
      <c r="GE2193" s="4"/>
    </row>
    <row r="2194" spans="1:187" x14ac:dyDescent="0.2">
      <c r="A2194" s="3"/>
      <c r="B2194" s="3"/>
      <c r="C2194" s="11"/>
      <c r="D2194" s="11"/>
      <c r="E2194" s="11"/>
      <c r="F2194" s="11"/>
      <c r="G2194" s="11"/>
      <c r="H2194" s="11"/>
      <c r="I2194" s="11"/>
      <c r="J2194" s="11"/>
      <c r="K2194" s="11"/>
      <c r="L2194" s="11"/>
      <c r="M2194" s="11"/>
      <c r="N2194" s="11"/>
      <c r="O2194" s="11"/>
      <c r="P2194" s="11"/>
      <c r="Q2194" s="11"/>
      <c r="R2194" s="11"/>
      <c r="EZ2194" s="13"/>
      <c r="FA2194" s="13"/>
      <c r="FB2194" s="13"/>
      <c r="FC2194" s="13"/>
      <c r="FD2194" s="13"/>
      <c r="FE2194" s="13"/>
      <c r="FF2194" s="13"/>
      <c r="FG2194" s="13"/>
      <c r="FH2194" s="13"/>
      <c r="FI2194" s="13"/>
      <c r="FJ2194" s="13"/>
      <c r="FK2194" s="13"/>
      <c r="FL2194" s="13"/>
      <c r="FM2194" s="13"/>
      <c r="FN2194" s="13"/>
      <c r="FO2194" s="13"/>
      <c r="FP2194" s="13"/>
      <c r="FQ2194" s="13"/>
      <c r="FR2194" s="13"/>
      <c r="FS2194" s="13"/>
      <c r="FT2194" s="13"/>
      <c r="FU2194" s="13"/>
      <c r="FV2194" s="13"/>
      <c r="FW2194" s="13"/>
      <c r="FX2194" s="13"/>
      <c r="FY2194" s="13"/>
      <c r="FZ2194" s="13"/>
      <c r="GA2194" s="13"/>
      <c r="GB2194" s="13"/>
      <c r="GC2194" s="13"/>
      <c r="GD2194" s="13"/>
      <c r="GE2194" s="13"/>
    </row>
    <row r="2195" spans="1:187" x14ac:dyDescent="0.2">
      <c r="A2195" s="3"/>
      <c r="B2195" s="3"/>
      <c r="C2195" s="11"/>
      <c r="D2195" s="11"/>
      <c r="E2195" s="11"/>
      <c r="F2195" s="11"/>
      <c r="G2195" s="11"/>
      <c r="H2195" s="11"/>
      <c r="I2195" s="11"/>
      <c r="J2195" s="11"/>
      <c r="K2195" s="11"/>
      <c r="L2195" s="11"/>
      <c r="M2195" s="11"/>
      <c r="N2195" s="11"/>
      <c r="O2195" s="11"/>
      <c r="P2195" s="11"/>
      <c r="Q2195" s="11"/>
      <c r="R2195" s="11"/>
      <c r="EZ2195" s="14"/>
      <c r="FA2195" s="14"/>
      <c r="FB2195" s="14"/>
      <c r="FC2195" s="14"/>
      <c r="FD2195" s="14"/>
      <c r="FE2195" s="14"/>
      <c r="FF2195" s="14"/>
      <c r="FG2195" s="14"/>
      <c r="FH2195" s="14"/>
      <c r="FI2195" s="14"/>
      <c r="FJ2195" s="14"/>
      <c r="FK2195" s="14"/>
      <c r="FL2195" s="14"/>
      <c r="FM2195" s="14"/>
      <c r="FN2195" s="14"/>
      <c r="FO2195" s="14"/>
      <c r="FP2195" s="14"/>
      <c r="FQ2195" s="14"/>
      <c r="FR2195" s="14"/>
      <c r="FS2195" s="14"/>
      <c r="FT2195" s="14"/>
      <c r="FU2195" s="14"/>
      <c r="FV2195" s="14"/>
      <c r="FW2195" s="14"/>
      <c r="FX2195" s="14"/>
      <c r="FY2195" s="14"/>
      <c r="FZ2195" s="14"/>
      <c r="GA2195" s="14"/>
      <c r="GB2195" s="14"/>
      <c r="GC2195" s="14"/>
      <c r="GD2195" s="14"/>
      <c r="GE2195" s="14"/>
    </row>
    <row r="2196" spans="1:187" x14ac:dyDescent="0.2">
      <c r="A2196" s="3"/>
      <c r="B2196" s="3"/>
      <c r="C2196" s="11"/>
      <c r="D2196" s="11"/>
      <c r="E2196" s="11"/>
      <c r="F2196" s="11"/>
      <c r="G2196" s="11"/>
      <c r="H2196" s="11"/>
      <c r="I2196" s="11"/>
      <c r="J2196" s="11"/>
      <c r="K2196" s="11"/>
      <c r="L2196" s="11"/>
      <c r="M2196" s="11"/>
      <c r="N2196" s="11"/>
      <c r="O2196" s="11"/>
      <c r="P2196" s="11"/>
      <c r="Q2196" s="11"/>
      <c r="R2196" s="11"/>
      <c r="EZ2196" s="4"/>
      <c r="FA2196" s="4"/>
      <c r="FB2196" s="4"/>
      <c r="FC2196" s="4"/>
      <c r="FD2196" s="4"/>
      <c r="FE2196" s="4"/>
      <c r="FF2196" s="4"/>
      <c r="FG2196" s="4"/>
      <c r="FH2196" s="4"/>
      <c r="FI2196" s="4"/>
      <c r="FJ2196" s="4"/>
      <c r="FK2196" s="4"/>
      <c r="FL2196" s="4"/>
      <c r="FM2196" s="4"/>
      <c r="FN2196" s="4"/>
      <c r="FO2196" s="4"/>
      <c r="FP2196" s="4"/>
      <c r="FQ2196" s="4"/>
      <c r="FR2196" s="4"/>
      <c r="FS2196" s="4"/>
      <c r="FT2196" s="4"/>
      <c r="FU2196" s="4"/>
      <c r="FV2196" s="4"/>
      <c r="FW2196" s="4"/>
      <c r="FX2196" s="4"/>
      <c r="FY2196" s="4"/>
      <c r="FZ2196" s="4"/>
      <c r="GA2196" s="4"/>
      <c r="GB2196" s="4"/>
      <c r="GC2196" s="4"/>
      <c r="GD2196" s="4"/>
      <c r="GE2196" s="4"/>
    </row>
    <row r="2197" spans="1:187" x14ac:dyDescent="0.2">
      <c r="A2197" s="3"/>
      <c r="B2197" s="3"/>
      <c r="C2197" s="11"/>
      <c r="D2197" s="11"/>
      <c r="E2197" s="11"/>
      <c r="F2197" s="11"/>
      <c r="G2197" s="11"/>
      <c r="H2197" s="11"/>
      <c r="I2197" s="11"/>
      <c r="J2197" s="11"/>
      <c r="K2197" s="11"/>
      <c r="L2197" s="11"/>
      <c r="M2197" s="11"/>
      <c r="N2197" s="11"/>
      <c r="O2197" s="11"/>
      <c r="P2197" s="11"/>
      <c r="Q2197" s="11"/>
      <c r="R2197" s="11"/>
      <c r="EZ2197" s="4"/>
      <c r="FA2197" s="4"/>
      <c r="FB2197" s="4"/>
      <c r="FC2197" s="4"/>
      <c r="FD2197" s="4"/>
      <c r="FE2197" s="4"/>
      <c r="FF2197" s="4"/>
      <c r="FG2197" s="4"/>
      <c r="FH2197" s="4"/>
      <c r="FI2197" s="4"/>
      <c r="FJ2197" s="4"/>
      <c r="FK2197" s="4"/>
      <c r="FL2197" s="4"/>
      <c r="FM2197" s="4"/>
      <c r="FN2197" s="4"/>
      <c r="FO2197" s="4"/>
      <c r="FP2197" s="4"/>
      <c r="FQ2197" s="4"/>
      <c r="FR2197" s="4"/>
      <c r="FS2197" s="4"/>
      <c r="FT2197" s="4"/>
      <c r="FU2197" s="4"/>
      <c r="FV2197" s="4"/>
      <c r="FW2197" s="4"/>
      <c r="FX2197" s="4"/>
      <c r="FY2197" s="4"/>
      <c r="FZ2197" s="4"/>
      <c r="GA2197" s="4"/>
      <c r="GB2197" s="4"/>
      <c r="GC2197" s="4"/>
      <c r="GD2197" s="4"/>
      <c r="GE2197" s="4"/>
    </row>
    <row r="2198" spans="1:187" x14ac:dyDescent="0.2">
      <c r="A2198" s="3"/>
      <c r="B2198" s="3"/>
      <c r="C2198" s="11"/>
      <c r="D2198" s="11"/>
      <c r="E2198" s="11"/>
      <c r="F2198" s="11"/>
      <c r="G2198" s="11"/>
      <c r="H2198" s="11"/>
      <c r="I2198" s="11"/>
      <c r="J2198" s="11"/>
      <c r="K2198" s="11"/>
      <c r="L2198" s="11"/>
      <c r="M2198" s="11"/>
      <c r="N2198" s="11"/>
      <c r="O2198" s="11"/>
      <c r="P2198" s="11"/>
      <c r="Q2198" s="11"/>
      <c r="R2198" s="11"/>
      <c r="EZ2198" s="13"/>
      <c r="FA2198" s="13"/>
      <c r="FB2198" s="13"/>
      <c r="FC2198" s="13"/>
      <c r="FD2198" s="13"/>
      <c r="FE2198" s="13"/>
      <c r="FF2198" s="13"/>
      <c r="FG2198" s="13"/>
      <c r="FH2198" s="13"/>
      <c r="FI2198" s="13"/>
      <c r="FJ2198" s="13"/>
      <c r="FK2198" s="13"/>
      <c r="FL2198" s="13"/>
      <c r="FM2198" s="13"/>
      <c r="FN2198" s="13"/>
      <c r="FO2198" s="13"/>
      <c r="FP2198" s="13"/>
      <c r="FQ2198" s="13"/>
      <c r="FR2198" s="13"/>
      <c r="FS2198" s="13"/>
      <c r="FT2198" s="13"/>
      <c r="FU2198" s="13"/>
      <c r="FV2198" s="13"/>
      <c r="FW2198" s="13"/>
      <c r="FX2198" s="13"/>
      <c r="FY2198" s="13"/>
      <c r="FZ2198" s="13"/>
      <c r="GA2198" s="13"/>
      <c r="GB2198" s="13"/>
      <c r="GC2198" s="13"/>
      <c r="GD2198" s="13"/>
      <c r="GE2198" s="13"/>
    </row>
    <row r="2199" spans="1:187" x14ac:dyDescent="0.2">
      <c r="A2199" s="3"/>
      <c r="B2199" s="3"/>
      <c r="C2199" s="11"/>
      <c r="D2199" s="11"/>
      <c r="E2199" s="11"/>
      <c r="F2199" s="11"/>
      <c r="G2199" s="11"/>
      <c r="H2199" s="11"/>
      <c r="I2199" s="11"/>
      <c r="J2199" s="11"/>
      <c r="K2199" s="11"/>
      <c r="L2199" s="11"/>
      <c r="M2199" s="11"/>
      <c r="N2199" s="11"/>
      <c r="O2199" s="11"/>
      <c r="P2199" s="11"/>
      <c r="Q2199" s="11"/>
      <c r="R2199" s="11"/>
      <c r="EZ2199" s="14"/>
      <c r="FA2199" s="14"/>
      <c r="FB2199" s="14"/>
      <c r="FC2199" s="14"/>
      <c r="FD2199" s="14"/>
      <c r="FE2199" s="14"/>
      <c r="FF2199" s="14"/>
      <c r="FG2199" s="14"/>
      <c r="FH2199" s="14"/>
      <c r="FI2199" s="14"/>
      <c r="FJ2199" s="14"/>
      <c r="FK2199" s="14"/>
      <c r="FL2199" s="14"/>
      <c r="FM2199" s="14"/>
      <c r="FN2199" s="14"/>
      <c r="FO2199" s="14"/>
      <c r="FP2199" s="14"/>
      <c r="FQ2199" s="14"/>
      <c r="FR2199" s="14"/>
      <c r="FS2199" s="14"/>
      <c r="FT2199" s="14"/>
      <c r="FU2199" s="14"/>
      <c r="FV2199" s="14"/>
      <c r="FW2199" s="14"/>
      <c r="FX2199" s="14"/>
      <c r="FY2199" s="14"/>
      <c r="FZ2199" s="14"/>
      <c r="GA2199" s="14"/>
      <c r="GB2199" s="14"/>
      <c r="GC2199" s="14"/>
      <c r="GD2199" s="14"/>
      <c r="GE2199" s="14"/>
    </row>
    <row r="2200" spans="1:187" x14ac:dyDescent="0.2">
      <c r="A2200" s="3"/>
      <c r="B2200" s="3"/>
      <c r="C2200" s="11"/>
      <c r="D2200" s="11"/>
      <c r="E2200" s="11"/>
      <c r="F2200" s="11"/>
      <c r="G2200" s="11"/>
      <c r="H2200" s="11"/>
      <c r="I2200" s="11"/>
      <c r="J2200" s="11"/>
      <c r="K2200" s="11"/>
      <c r="L2200" s="11"/>
      <c r="M2200" s="11"/>
      <c r="N2200" s="11"/>
      <c r="O2200" s="11"/>
      <c r="P2200" s="11"/>
      <c r="Q2200" s="11"/>
      <c r="R2200" s="11"/>
      <c r="EZ2200" s="4"/>
      <c r="FA2200" s="4"/>
      <c r="FB2200" s="4"/>
      <c r="FC2200" s="4"/>
      <c r="FD2200" s="4"/>
      <c r="FE2200" s="4"/>
      <c r="FF2200" s="4"/>
      <c r="FG2200" s="4"/>
      <c r="FH2200" s="4"/>
      <c r="FI2200" s="4"/>
      <c r="FJ2200" s="4"/>
      <c r="FK2200" s="4"/>
      <c r="FL2200" s="4"/>
      <c r="FM2200" s="4"/>
      <c r="FN2200" s="4"/>
      <c r="FO2200" s="4"/>
      <c r="FP2200" s="4"/>
      <c r="FQ2200" s="4"/>
      <c r="FR2200" s="4"/>
      <c r="FS2200" s="4"/>
      <c r="FT2200" s="4"/>
      <c r="FU2200" s="4"/>
      <c r="FV2200" s="4"/>
      <c r="FW2200" s="4"/>
      <c r="FX2200" s="4"/>
      <c r="FY2200" s="4"/>
      <c r="FZ2200" s="4"/>
      <c r="GA2200" s="4"/>
      <c r="GB2200" s="4"/>
      <c r="GC2200" s="4"/>
      <c r="GD2200" s="4"/>
      <c r="GE2200" s="4"/>
    </row>
    <row r="2201" spans="1:187" x14ac:dyDescent="0.2">
      <c r="A2201" s="3"/>
      <c r="B2201" s="3"/>
      <c r="C2201" s="11"/>
      <c r="D2201" s="11"/>
      <c r="E2201" s="11"/>
      <c r="F2201" s="11"/>
      <c r="G2201" s="11"/>
      <c r="H2201" s="11"/>
      <c r="I2201" s="11"/>
      <c r="J2201" s="11"/>
      <c r="K2201" s="11"/>
      <c r="L2201" s="11"/>
      <c r="M2201" s="11"/>
      <c r="N2201" s="11"/>
      <c r="O2201" s="11"/>
      <c r="P2201" s="11"/>
      <c r="Q2201" s="11"/>
      <c r="R2201" s="11"/>
      <c r="EZ2201" s="4"/>
      <c r="FA2201" s="4"/>
      <c r="FB2201" s="4"/>
      <c r="FC2201" s="4"/>
      <c r="FD2201" s="4"/>
      <c r="FE2201" s="4"/>
      <c r="FF2201" s="4"/>
      <c r="FG2201" s="4"/>
      <c r="FH2201" s="4"/>
      <c r="FI2201" s="4"/>
      <c r="FJ2201" s="4"/>
      <c r="FK2201" s="4"/>
      <c r="FL2201" s="4"/>
      <c r="FM2201" s="4"/>
      <c r="FN2201" s="4"/>
      <c r="FO2201" s="4"/>
      <c r="FP2201" s="4"/>
      <c r="FQ2201" s="4"/>
      <c r="FR2201" s="4"/>
      <c r="FS2201" s="4"/>
      <c r="FT2201" s="4"/>
      <c r="FU2201" s="4"/>
      <c r="FV2201" s="4"/>
      <c r="FW2201" s="4"/>
      <c r="FX2201" s="4"/>
      <c r="FY2201" s="4"/>
      <c r="FZ2201" s="4"/>
      <c r="GA2201" s="4"/>
      <c r="GB2201" s="4"/>
      <c r="GC2201" s="4"/>
      <c r="GD2201" s="4"/>
      <c r="GE2201" s="4"/>
    </row>
    <row r="2202" spans="1:187" x14ac:dyDescent="0.2">
      <c r="A2202" s="3"/>
      <c r="B2202" s="3"/>
      <c r="C2202" s="11"/>
      <c r="D2202" s="11"/>
      <c r="E2202" s="11"/>
      <c r="F2202" s="11"/>
      <c r="G2202" s="11"/>
      <c r="H2202" s="11"/>
      <c r="I2202" s="11"/>
      <c r="J2202" s="11"/>
      <c r="K2202" s="11"/>
      <c r="L2202" s="11"/>
      <c r="M2202" s="11"/>
      <c r="N2202" s="11"/>
      <c r="O2202" s="11"/>
      <c r="P2202" s="11"/>
      <c r="Q2202" s="11"/>
      <c r="R2202" s="11"/>
      <c r="EZ2202" s="13"/>
      <c r="FA2202" s="13"/>
      <c r="FB2202" s="13"/>
      <c r="FC2202" s="13"/>
      <c r="FD2202" s="13"/>
      <c r="FE2202" s="13"/>
      <c r="FF2202" s="13"/>
      <c r="FG2202" s="13"/>
      <c r="FH2202" s="13"/>
      <c r="FI2202" s="13"/>
      <c r="FJ2202" s="13"/>
      <c r="FK2202" s="13"/>
      <c r="FL2202" s="13"/>
      <c r="FM2202" s="13"/>
      <c r="FN2202" s="13"/>
      <c r="FO2202" s="13"/>
      <c r="FP2202" s="13"/>
      <c r="FQ2202" s="13"/>
      <c r="FR2202" s="13"/>
      <c r="FS2202" s="13"/>
      <c r="FT2202" s="13"/>
      <c r="FU2202" s="13"/>
      <c r="FV2202" s="13"/>
      <c r="FW2202" s="13"/>
      <c r="FX2202" s="13"/>
      <c r="FY2202" s="13"/>
      <c r="FZ2202" s="13"/>
      <c r="GA2202" s="13"/>
      <c r="GB2202" s="13"/>
      <c r="GC2202" s="13"/>
      <c r="GD2202" s="13"/>
      <c r="GE2202" s="13"/>
    </row>
    <row r="2203" spans="1:187" x14ac:dyDescent="0.2">
      <c r="A2203" s="3"/>
      <c r="B2203" s="3"/>
      <c r="C2203" s="11"/>
      <c r="D2203" s="11"/>
      <c r="E2203" s="11"/>
      <c r="F2203" s="11"/>
      <c r="G2203" s="11"/>
      <c r="H2203" s="11"/>
      <c r="I2203" s="11"/>
      <c r="J2203" s="11"/>
      <c r="K2203" s="11"/>
      <c r="L2203" s="11"/>
      <c r="M2203" s="11"/>
      <c r="N2203" s="11"/>
      <c r="O2203" s="11"/>
      <c r="P2203" s="11"/>
      <c r="Q2203" s="11"/>
      <c r="R2203" s="11"/>
      <c r="EZ2203" s="14"/>
      <c r="FA2203" s="14"/>
      <c r="FB2203" s="14"/>
      <c r="FC2203" s="14"/>
      <c r="FD2203" s="14"/>
      <c r="FE2203" s="14"/>
      <c r="FF2203" s="14"/>
      <c r="FG2203" s="14"/>
      <c r="FH2203" s="14"/>
      <c r="FI2203" s="14"/>
      <c r="FJ2203" s="14"/>
      <c r="FK2203" s="14"/>
      <c r="FL2203" s="14"/>
      <c r="FM2203" s="14"/>
      <c r="FN2203" s="14"/>
      <c r="FO2203" s="14"/>
      <c r="FP2203" s="14"/>
      <c r="FQ2203" s="14"/>
      <c r="FR2203" s="14"/>
      <c r="FS2203" s="14"/>
      <c r="FT2203" s="14"/>
      <c r="FU2203" s="14"/>
      <c r="FV2203" s="14"/>
      <c r="FW2203" s="14"/>
      <c r="FX2203" s="14"/>
      <c r="FY2203" s="14"/>
      <c r="FZ2203" s="14"/>
      <c r="GA2203" s="14"/>
      <c r="GB2203" s="14"/>
      <c r="GC2203" s="14"/>
      <c r="GD2203" s="14"/>
      <c r="GE2203" s="14"/>
    </row>
    <row r="2204" spans="1:187" x14ac:dyDescent="0.2">
      <c r="A2204" s="3"/>
      <c r="B2204" s="3"/>
      <c r="C2204" s="11"/>
      <c r="D2204" s="11"/>
      <c r="E2204" s="11"/>
      <c r="F2204" s="11"/>
      <c r="G2204" s="11"/>
      <c r="H2204" s="11"/>
      <c r="I2204" s="11"/>
      <c r="J2204" s="11"/>
      <c r="K2204" s="11"/>
      <c r="L2204" s="11"/>
      <c r="M2204" s="11"/>
      <c r="N2204" s="11"/>
      <c r="O2204" s="11"/>
      <c r="P2204" s="11"/>
      <c r="Q2204" s="11"/>
      <c r="R2204" s="11"/>
      <c r="EZ2204" s="4"/>
      <c r="FA2204" s="4"/>
      <c r="FB2204" s="4"/>
      <c r="FC2204" s="4"/>
      <c r="FD2204" s="4"/>
      <c r="FE2204" s="4"/>
      <c r="FF2204" s="4"/>
      <c r="FG2204" s="4"/>
      <c r="FH2204" s="4"/>
      <c r="FI2204" s="4"/>
      <c r="FJ2204" s="4"/>
      <c r="FK2204" s="4"/>
      <c r="FL2204" s="4"/>
      <c r="FM2204" s="4"/>
      <c r="FN2204" s="4"/>
      <c r="FO2204" s="4"/>
      <c r="FP2204" s="4"/>
      <c r="FQ2204" s="4"/>
      <c r="FR2204" s="4"/>
      <c r="FS2204" s="4"/>
      <c r="FT2204" s="4"/>
      <c r="FU2204" s="4"/>
      <c r="FV2204" s="4"/>
      <c r="FW2204" s="4"/>
      <c r="FX2204" s="4"/>
      <c r="FY2204" s="4"/>
      <c r="FZ2204" s="4"/>
      <c r="GA2204" s="4"/>
      <c r="GB2204" s="4"/>
      <c r="GC2204" s="4"/>
      <c r="GD2204" s="4"/>
      <c r="GE2204" s="4"/>
    </row>
    <row r="2205" spans="1:187" x14ac:dyDescent="0.2">
      <c r="A2205" s="3"/>
      <c r="B2205" s="3"/>
      <c r="C2205" s="11"/>
      <c r="D2205" s="11"/>
      <c r="E2205" s="11"/>
      <c r="F2205" s="11"/>
      <c r="G2205" s="11"/>
      <c r="H2205" s="11"/>
      <c r="I2205" s="11"/>
      <c r="J2205" s="11"/>
      <c r="K2205" s="11"/>
      <c r="L2205" s="11"/>
      <c r="M2205" s="11"/>
      <c r="N2205" s="11"/>
      <c r="O2205" s="11"/>
      <c r="P2205" s="11"/>
      <c r="Q2205" s="11"/>
      <c r="R2205" s="11"/>
      <c r="EZ2205" s="4"/>
      <c r="FA2205" s="4"/>
      <c r="FB2205" s="4"/>
      <c r="FC2205" s="4"/>
      <c r="FD2205" s="4"/>
      <c r="FE2205" s="4"/>
      <c r="FF2205" s="4"/>
      <c r="FG2205" s="4"/>
      <c r="FH2205" s="4"/>
      <c r="FI2205" s="4"/>
      <c r="FJ2205" s="4"/>
      <c r="FK2205" s="4"/>
      <c r="FL2205" s="4"/>
      <c r="FM2205" s="4"/>
      <c r="FN2205" s="4"/>
      <c r="FO2205" s="4"/>
      <c r="FP2205" s="4"/>
      <c r="FQ2205" s="4"/>
      <c r="FR2205" s="4"/>
      <c r="FS2205" s="4"/>
      <c r="FT2205" s="4"/>
      <c r="FU2205" s="4"/>
      <c r="FV2205" s="4"/>
      <c r="FW2205" s="4"/>
      <c r="FX2205" s="4"/>
      <c r="FY2205" s="4"/>
      <c r="FZ2205" s="4"/>
      <c r="GA2205" s="4"/>
      <c r="GB2205" s="4"/>
      <c r="GC2205" s="4"/>
      <c r="GD2205" s="4"/>
      <c r="GE2205" s="4"/>
    </row>
    <row r="2206" spans="1:187" x14ac:dyDescent="0.2">
      <c r="A2206" s="3"/>
      <c r="B2206" s="3"/>
      <c r="C2206" s="11"/>
      <c r="D2206" s="11"/>
      <c r="E2206" s="11"/>
      <c r="F2206" s="11"/>
      <c r="G2206" s="11"/>
      <c r="H2206" s="11"/>
      <c r="I2206" s="11"/>
      <c r="J2206" s="11"/>
      <c r="K2206" s="11"/>
      <c r="L2206" s="11"/>
      <c r="M2206" s="11"/>
      <c r="N2206" s="11"/>
      <c r="O2206" s="11"/>
      <c r="P2206" s="11"/>
      <c r="Q2206" s="11"/>
      <c r="R2206" s="11"/>
      <c r="EZ2206" s="13"/>
      <c r="FA2206" s="13"/>
      <c r="FB2206" s="13"/>
      <c r="FC2206" s="13"/>
      <c r="FD2206" s="13"/>
      <c r="FE2206" s="13"/>
      <c r="FF2206" s="13"/>
      <c r="FG2206" s="13"/>
      <c r="FH2206" s="13"/>
      <c r="FI2206" s="13"/>
      <c r="FJ2206" s="13"/>
      <c r="FK2206" s="13"/>
      <c r="FL2206" s="13"/>
      <c r="FM2206" s="13"/>
      <c r="FN2206" s="13"/>
      <c r="FO2206" s="13"/>
      <c r="FP2206" s="13"/>
      <c r="FQ2206" s="13"/>
      <c r="FR2206" s="13"/>
      <c r="FS2206" s="13"/>
      <c r="FT2206" s="13"/>
      <c r="FU2206" s="13"/>
      <c r="FV2206" s="13"/>
      <c r="FW2206" s="13"/>
      <c r="FX2206" s="13"/>
      <c r="FY2206" s="13"/>
      <c r="FZ2206" s="13"/>
      <c r="GA2206" s="13"/>
      <c r="GB2206" s="13"/>
      <c r="GC2206" s="13"/>
      <c r="GD2206" s="13"/>
      <c r="GE2206" s="13"/>
    </row>
    <row r="2207" spans="1:187" x14ac:dyDescent="0.2">
      <c r="A2207" s="3"/>
      <c r="B2207" s="3"/>
      <c r="C2207" s="11"/>
      <c r="D2207" s="11"/>
      <c r="E2207" s="11"/>
      <c r="F2207" s="11"/>
      <c r="G2207" s="11"/>
      <c r="H2207" s="11"/>
      <c r="I2207" s="11"/>
      <c r="J2207" s="11"/>
      <c r="K2207" s="11"/>
      <c r="L2207" s="11"/>
      <c r="M2207" s="11"/>
      <c r="N2207" s="11"/>
      <c r="O2207" s="11"/>
      <c r="P2207" s="11"/>
      <c r="Q2207" s="11"/>
      <c r="R2207" s="11"/>
      <c r="EZ2207" s="14"/>
      <c r="FA2207" s="14"/>
      <c r="FB2207" s="14"/>
      <c r="FC2207" s="14"/>
      <c r="FD2207" s="14"/>
      <c r="FE2207" s="14"/>
      <c r="FF2207" s="14"/>
      <c r="FG2207" s="14"/>
      <c r="FH2207" s="14"/>
      <c r="FI2207" s="14"/>
      <c r="FJ2207" s="14"/>
      <c r="FK2207" s="14"/>
      <c r="FL2207" s="14"/>
      <c r="FM2207" s="14"/>
      <c r="FN2207" s="14"/>
      <c r="FO2207" s="14"/>
      <c r="FP2207" s="14"/>
      <c r="FQ2207" s="14"/>
      <c r="FR2207" s="14"/>
      <c r="FS2207" s="14"/>
      <c r="FT2207" s="14"/>
      <c r="FU2207" s="14"/>
      <c r="FV2207" s="14"/>
      <c r="FW2207" s="14"/>
      <c r="FX2207" s="14"/>
      <c r="FY2207" s="14"/>
      <c r="FZ2207" s="14"/>
      <c r="GA2207" s="14"/>
      <c r="GB2207" s="14"/>
      <c r="GC2207" s="14"/>
      <c r="GD2207" s="14"/>
      <c r="GE2207" s="14"/>
    </row>
    <row r="2208" spans="1:187" x14ac:dyDescent="0.2">
      <c r="A2208" s="3"/>
      <c r="B2208" s="3"/>
      <c r="C2208" s="11"/>
      <c r="D2208" s="11"/>
      <c r="E2208" s="11"/>
      <c r="F2208" s="11"/>
      <c r="G2208" s="11"/>
      <c r="H2208" s="11"/>
      <c r="I2208" s="11"/>
      <c r="J2208" s="11"/>
      <c r="K2208" s="11"/>
      <c r="L2208" s="11"/>
      <c r="M2208" s="11"/>
      <c r="N2208" s="11"/>
      <c r="O2208" s="11"/>
      <c r="P2208" s="11"/>
      <c r="Q2208" s="11"/>
      <c r="R2208" s="11"/>
      <c r="EZ2208" s="4"/>
      <c r="FA2208" s="4"/>
      <c r="FB2208" s="4"/>
      <c r="FC2208" s="4"/>
      <c r="FD2208" s="4"/>
      <c r="FE2208" s="4"/>
      <c r="FF2208" s="4"/>
      <c r="FG2208" s="4"/>
      <c r="FH2208" s="4"/>
      <c r="FI2208" s="4"/>
      <c r="FJ2208" s="4"/>
      <c r="FK2208" s="4"/>
      <c r="FL2208" s="4"/>
      <c r="FM2208" s="4"/>
      <c r="FN2208" s="4"/>
      <c r="FO2208" s="4"/>
      <c r="FP2208" s="4"/>
      <c r="FQ2208" s="4"/>
      <c r="FR2208" s="4"/>
      <c r="FS2208" s="4"/>
      <c r="FT2208" s="4"/>
      <c r="FU2208" s="4"/>
      <c r="FV2208" s="4"/>
      <c r="FW2208" s="4"/>
      <c r="FX2208" s="4"/>
      <c r="FY2208" s="4"/>
      <c r="FZ2208" s="4"/>
      <c r="GA2208" s="4"/>
      <c r="GB2208" s="4"/>
      <c r="GC2208" s="4"/>
      <c r="GD2208" s="4"/>
      <c r="GE2208" s="4"/>
    </row>
    <row r="2209" spans="1:187" x14ac:dyDescent="0.2">
      <c r="A2209" s="3"/>
      <c r="B2209" s="3"/>
      <c r="C2209" s="11"/>
      <c r="D2209" s="11"/>
      <c r="E2209" s="11"/>
      <c r="F2209" s="11"/>
      <c r="G2209" s="11"/>
      <c r="H2209" s="11"/>
      <c r="I2209" s="11"/>
      <c r="J2209" s="11"/>
      <c r="K2209" s="11"/>
      <c r="L2209" s="11"/>
      <c r="M2209" s="11"/>
      <c r="N2209" s="11"/>
      <c r="O2209" s="11"/>
      <c r="P2209" s="11"/>
      <c r="Q2209" s="11"/>
      <c r="R2209" s="11"/>
      <c r="EZ2209" s="4"/>
      <c r="FA2209" s="4"/>
      <c r="FB2209" s="4"/>
      <c r="FC2209" s="4"/>
      <c r="FD2209" s="4"/>
      <c r="FE2209" s="4"/>
      <c r="FF2209" s="4"/>
      <c r="FG2209" s="4"/>
      <c r="FH2209" s="4"/>
      <c r="FI2209" s="4"/>
      <c r="FJ2209" s="4"/>
      <c r="FK2209" s="4"/>
      <c r="FL2209" s="4"/>
      <c r="FM2209" s="4"/>
      <c r="FN2209" s="4"/>
      <c r="FO2209" s="4"/>
      <c r="FP2209" s="4"/>
      <c r="FQ2209" s="4"/>
      <c r="FR2209" s="4"/>
      <c r="FS2209" s="4"/>
      <c r="FT2209" s="4"/>
      <c r="FU2209" s="4"/>
      <c r="FV2209" s="4"/>
      <c r="FW2209" s="4"/>
      <c r="FX2209" s="4"/>
      <c r="FY2209" s="4"/>
      <c r="FZ2209" s="4"/>
      <c r="GA2209" s="4"/>
      <c r="GB2209" s="4"/>
      <c r="GC2209" s="4"/>
      <c r="GD2209" s="4"/>
      <c r="GE2209" s="4"/>
    </row>
    <row r="2210" spans="1:187" x14ac:dyDescent="0.2">
      <c r="A2210" s="3"/>
      <c r="B2210" s="3"/>
      <c r="C2210" s="11"/>
      <c r="D2210" s="11"/>
      <c r="E2210" s="11"/>
      <c r="F2210" s="11"/>
      <c r="G2210" s="11"/>
      <c r="H2210" s="11"/>
      <c r="I2210" s="11"/>
      <c r="J2210" s="11"/>
      <c r="K2210" s="11"/>
      <c r="L2210" s="11"/>
      <c r="M2210" s="11"/>
      <c r="N2210" s="11"/>
      <c r="O2210" s="11"/>
      <c r="P2210" s="11"/>
      <c r="Q2210" s="11"/>
      <c r="R2210" s="11"/>
      <c r="EZ2210" s="13"/>
      <c r="FA2210" s="13"/>
      <c r="FB2210" s="13"/>
      <c r="FC2210" s="13"/>
      <c r="FD2210" s="13"/>
      <c r="FE2210" s="13"/>
      <c r="FF2210" s="13"/>
      <c r="FG2210" s="13"/>
      <c r="FH2210" s="13"/>
      <c r="FI2210" s="13"/>
      <c r="FJ2210" s="13"/>
      <c r="FK2210" s="13"/>
      <c r="FL2210" s="13"/>
      <c r="FM2210" s="13"/>
      <c r="FN2210" s="13"/>
      <c r="FO2210" s="13"/>
      <c r="FP2210" s="13"/>
      <c r="FQ2210" s="13"/>
      <c r="FR2210" s="13"/>
      <c r="FS2210" s="13"/>
      <c r="FT2210" s="13"/>
      <c r="FU2210" s="13"/>
      <c r="FV2210" s="13"/>
      <c r="FW2210" s="13"/>
      <c r="FX2210" s="13"/>
      <c r="FY2210" s="13"/>
      <c r="FZ2210" s="13"/>
      <c r="GA2210" s="13"/>
      <c r="GB2210" s="13"/>
      <c r="GC2210" s="13"/>
      <c r="GD2210" s="13"/>
      <c r="GE2210" s="13"/>
    </row>
    <row r="2211" spans="1:187" x14ac:dyDescent="0.2">
      <c r="A2211" s="3"/>
      <c r="B2211" s="3"/>
      <c r="C2211" s="11"/>
      <c r="D2211" s="11"/>
      <c r="E2211" s="11"/>
      <c r="F2211" s="11"/>
      <c r="G2211" s="11"/>
      <c r="H2211" s="11"/>
      <c r="I2211" s="11"/>
      <c r="J2211" s="11"/>
      <c r="K2211" s="11"/>
      <c r="L2211" s="11"/>
      <c r="M2211" s="11"/>
      <c r="N2211" s="11"/>
      <c r="O2211" s="11"/>
      <c r="P2211" s="11"/>
      <c r="Q2211" s="11"/>
      <c r="R2211" s="11"/>
      <c r="EZ2211" s="14"/>
      <c r="FA2211" s="14"/>
      <c r="FB2211" s="14"/>
      <c r="FC2211" s="14"/>
      <c r="FD2211" s="14"/>
      <c r="FE2211" s="14"/>
      <c r="FF2211" s="14"/>
      <c r="FG2211" s="14"/>
      <c r="FH2211" s="14"/>
      <c r="FI2211" s="14"/>
      <c r="FJ2211" s="14"/>
      <c r="FK2211" s="14"/>
      <c r="FL2211" s="14"/>
      <c r="FM2211" s="14"/>
      <c r="FN2211" s="14"/>
      <c r="FO2211" s="14"/>
      <c r="FP2211" s="14"/>
      <c r="FQ2211" s="14"/>
      <c r="FR2211" s="14"/>
      <c r="FS2211" s="14"/>
      <c r="FT2211" s="14"/>
      <c r="FU2211" s="14"/>
      <c r="FV2211" s="14"/>
      <c r="FW2211" s="14"/>
      <c r="FX2211" s="14"/>
      <c r="FY2211" s="14"/>
      <c r="FZ2211" s="14"/>
      <c r="GA2211" s="14"/>
      <c r="GB2211" s="14"/>
      <c r="GC2211" s="14"/>
      <c r="GD2211" s="14"/>
      <c r="GE2211" s="14"/>
    </row>
    <row r="2212" spans="1:187" x14ac:dyDescent="0.2">
      <c r="A2212" s="3"/>
      <c r="B2212" s="3"/>
      <c r="C2212" s="11"/>
      <c r="D2212" s="11"/>
      <c r="E2212" s="11"/>
      <c r="F2212" s="11"/>
      <c r="G2212" s="11"/>
      <c r="H2212" s="11"/>
      <c r="I2212" s="11"/>
      <c r="J2212" s="11"/>
      <c r="K2212" s="11"/>
      <c r="L2212" s="11"/>
      <c r="M2212" s="11"/>
      <c r="N2212" s="11"/>
      <c r="O2212" s="11"/>
      <c r="P2212" s="11"/>
      <c r="Q2212" s="11"/>
      <c r="R2212" s="11"/>
      <c r="EZ2212" s="4"/>
      <c r="FA2212" s="4"/>
      <c r="FB2212" s="4"/>
      <c r="FC2212" s="4"/>
      <c r="FD2212" s="4"/>
      <c r="FE2212" s="4"/>
      <c r="FF2212" s="4"/>
      <c r="FG2212" s="4"/>
      <c r="FH2212" s="4"/>
      <c r="FI2212" s="4"/>
      <c r="FJ2212" s="4"/>
      <c r="FK2212" s="4"/>
      <c r="FL2212" s="4"/>
      <c r="FM2212" s="4"/>
      <c r="FN2212" s="4"/>
      <c r="FO2212" s="4"/>
      <c r="FP2212" s="4"/>
      <c r="FQ2212" s="4"/>
      <c r="FR2212" s="4"/>
      <c r="FS2212" s="4"/>
      <c r="FT2212" s="4"/>
      <c r="FU2212" s="4"/>
      <c r="FV2212" s="4"/>
      <c r="FW2212" s="4"/>
      <c r="FX2212" s="4"/>
      <c r="FY2212" s="4"/>
      <c r="FZ2212" s="4"/>
      <c r="GA2212" s="4"/>
      <c r="GB2212" s="4"/>
      <c r="GC2212" s="4"/>
      <c r="GD2212" s="4"/>
      <c r="GE2212" s="4"/>
    </row>
    <row r="2213" spans="1:187" x14ac:dyDescent="0.2">
      <c r="A2213" s="3"/>
      <c r="B2213" s="3"/>
      <c r="C2213" s="11"/>
      <c r="D2213" s="11"/>
      <c r="E2213" s="11"/>
      <c r="F2213" s="11"/>
      <c r="G2213" s="11"/>
      <c r="H2213" s="11"/>
      <c r="I2213" s="11"/>
      <c r="J2213" s="11"/>
      <c r="K2213" s="11"/>
      <c r="L2213" s="11"/>
      <c r="M2213" s="11"/>
      <c r="N2213" s="11"/>
      <c r="O2213" s="11"/>
      <c r="P2213" s="11"/>
      <c r="Q2213" s="11"/>
      <c r="R2213" s="11"/>
      <c r="EZ2213" s="4"/>
      <c r="FA2213" s="4"/>
      <c r="FB2213" s="4"/>
      <c r="FC2213" s="4"/>
      <c r="FD2213" s="4"/>
      <c r="FE2213" s="4"/>
      <c r="FF2213" s="4"/>
      <c r="FG2213" s="4"/>
      <c r="FH2213" s="4"/>
      <c r="FI2213" s="4"/>
      <c r="FJ2213" s="4"/>
      <c r="FK2213" s="4"/>
      <c r="FL2213" s="4"/>
      <c r="FM2213" s="4"/>
      <c r="FN2213" s="4"/>
      <c r="FO2213" s="4"/>
      <c r="FP2213" s="4"/>
      <c r="FQ2213" s="4"/>
      <c r="FR2213" s="4"/>
      <c r="FS2213" s="4"/>
      <c r="FT2213" s="4"/>
      <c r="FU2213" s="4"/>
      <c r="FV2213" s="4"/>
      <c r="FW2213" s="4"/>
      <c r="FX2213" s="4"/>
      <c r="FY2213" s="4"/>
      <c r="FZ2213" s="4"/>
      <c r="GA2213" s="4"/>
      <c r="GB2213" s="4"/>
      <c r="GC2213" s="4"/>
      <c r="GD2213" s="4"/>
      <c r="GE2213" s="4"/>
    </row>
    <row r="2214" spans="1:187" x14ac:dyDescent="0.2">
      <c r="A2214" s="3"/>
      <c r="B2214" s="3"/>
      <c r="C2214" s="11"/>
      <c r="D2214" s="11"/>
      <c r="E2214" s="11"/>
      <c r="F2214" s="11"/>
      <c r="G2214" s="11"/>
      <c r="H2214" s="11"/>
      <c r="I2214" s="11"/>
      <c r="J2214" s="11"/>
      <c r="K2214" s="11"/>
      <c r="L2214" s="11"/>
      <c r="M2214" s="11"/>
      <c r="N2214" s="11"/>
      <c r="O2214" s="11"/>
      <c r="P2214" s="11"/>
      <c r="Q2214" s="11"/>
      <c r="R2214" s="11"/>
      <c r="EZ2214" s="13"/>
      <c r="FA2214" s="13"/>
      <c r="FB2214" s="13"/>
      <c r="FC2214" s="13"/>
      <c r="FD2214" s="13"/>
      <c r="FE2214" s="13"/>
      <c r="FF2214" s="13"/>
      <c r="FG2214" s="13"/>
      <c r="FH2214" s="13"/>
      <c r="FI2214" s="13"/>
      <c r="FJ2214" s="13"/>
      <c r="FK2214" s="13"/>
      <c r="FL2214" s="13"/>
      <c r="FM2214" s="13"/>
      <c r="FN2214" s="13"/>
      <c r="FO2214" s="13"/>
      <c r="FP2214" s="13"/>
      <c r="FQ2214" s="13"/>
      <c r="FR2214" s="13"/>
      <c r="FS2214" s="13"/>
      <c r="FT2214" s="13"/>
      <c r="FU2214" s="13"/>
      <c r="FV2214" s="13"/>
      <c r="FW2214" s="13"/>
      <c r="FX2214" s="13"/>
      <c r="FY2214" s="13"/>
      <c r="FZ2214" s="13"/>
      <c r="GA2214" s="13"/>
      <c r="GB2214" s="13"/>
      <c r="GC2214" s="13"/>
      <c r="GD2214" s="13"/>
      <c r="GE2214" s="13"/>
    </row>
    <row r="2215" spans="1:187" x14ac:dyDescent="0.2">
      <c r="A2215" s="3"/>
      <c r="B2215" s="3"/>
      <c r="C2215" s="11"/>
      <c r="D2215" s="11"/>
      <c r="E2215" s="11"/>
      <c r="F2215" s="11"/>
      <c r="G2215" s="11"/>
      <c r="H2215" s="11"/>
      <c r="I2215" s="11"/>
      <c r="J2215" s="11"/>
      <c r="K2215" s="11"/>
      <c r="L2215" s="11"/>
      <c r="M2215" s="11"/>
      <c r="N2215" s="11"/>
      <c r="O2215" s="11"/>
      <c r="P2215" s="11"/>
      <c r="Q2215" s="11"/>
      <c r="R2215" s="11"/>
      <c r="EZ2215" s="14"/>
      <c r="FA2215" s="14"/>
      <c r="FB2215" s="14"/>
      <c r="FC2215" s="14"/>
      <c r="FD2215" s="14"/>
      <c r="FE2215" s="14"/>
      <c r="FF2215" s="14"/>
      <c r="FG2215" s="14"/>
      <c r="FH2215" s="14"/>
      <c r="FI2215" s="14"/>
      <c r="FJ2215" s="14"/>
      <c r="FK2215" s="14"/>
      <c r="FL2215" s="14"/>
      <c r="FM2215" s="14"/>
      <c r="FN2215" s="14"/>
      <c r="FO2215" s="14"/>
      <c r="FP2215" s="14"/>
      <c r="FQ2215" s="14"/>
      <c r="FR2215" s="14"/>
      <c r="FS2215" s="14"/>
      <c r="FT2215" s="14"/>
      <c r="FU2215" s="14"/>
      <c r="FV2215" s="14"/>
      <c r="FW2215" s="14"/>
      <c r="FX2215" s="14"/>
      <c r="FY2215" s="14"/>
      <c r="FZ2215" s="14"/>
      <c r="GA2215" s="14"/>
      <c r="GB2215" s="14"/>
      <c r="GC2215" s="14"/>
      <c r="GD2215" s="14"/>
      <c r="GE2215" s="14"/>
    </row>
    <row r="2216" spans="1:187" x14ac:dyDescent="0.2">
      <c r="A2216" s="3"/>
      <c r="B2216" s="3"/>
      <c r="C2216" s="11"/>
      <c r="D2216" s="11"/>
      <c r="E2216" s="11"/>
      <c r="F2216" s="11"/>
      <c r="G2216" s="11"/>
      <c r="H2216" s="11"/>
      <c r="I2216" s="11"/>
      <c r="J2216" s="11"/>
      <c r="K2216" s="11"/>
      <c r="L2216" s="11"/>
      <c r="M2216" s="11"/>
      <c r="N2216" s="11"/>
      <c r="O2216" s="11"/>
      <c r="P2216" s="11"/>
      <c r="Q2216" s="11"/>
      <c r="R2216" s="11"/>
      <c r="EZ2216" s="4"/>
      <c r="FA2216" s="4"/>
      <c r="FB2216" s="4"/>
      <c r="FC2216" s="4"/>
      <c r="FD2216" s="4"/>
      <c r="FE2216" s="4"/>
      <c r="FF2216" s="4"/>
      <c r="FG2216" s="4"/>
      <c r="FH2216" s="4"/>
      <c r="FI2216" s="4"/>
      <c r="FJ2216" s="4"/>
      <c r="FK2216" s="4"/>
      <c r="FL2216" s="4"/>
      <c r="FM2216" s="4"/>
      <c r="FN2216" s="4"/>
      <c r="FO2216" s="4"/>
      <c r="FP2216" s="4"/>
      <c r="FQ2216" s="4"/>
      <c r="FR2216" s="4"/>
      <c r="FS2216" s="4"/>
      <c r="FT2216" s="4"/>
      <c r="FU2216" s="4"/>
      <c r="FV2216" s="4"/>
      <c r="FW2216" s="4"/>
      <c r="FX2216" s="4"/>
      <c r="FY2216" s="4"/>
      <c r="FZ2216" s="4"/>
      <c r="GA2216" s="4"/>
      <c r="GB2216" s="4"/>
      <c r="GC2216" s="4"/>
      <c r="GD2216" s="4"/>
      <c r="GE2216" s="4"/>
    </row>
    <row r="2217" spans="1:187" x14ac:dyDescent="0.2">
      <c r="A2217" s="3"/>
      <c r="B2217" s="3"/>
      <c r="C2217" s="11"/>
      <c r="D2217" s="11"/>
      <c r="E2217" s="11"/>
      <c r="F2217" s="11"/>
      <c r="G2217" s="11"/>
      <c r="H2217" s="11"/>
      <c r="I2217" s="11"/>
      <c r="J2217" s="11"/>
      <c r="K2217" s="11"/>
      <c r="L2217" s="11"/>
      <c r="M2217" s="11"/>
      <c r="N2217" s="11"/>
      <c r="O2217" s="11"/>
      <c r="P2217" s="11"/>
      <c r="Q2217" s="11"/>
      <c r="R2217" s="11"/>
      <c r="EZ2217" s="4"/>
      <c r="FA2217" s="4"/>
      <c r="FB2217" s="4"/>
      <c r="FC2217" s="4"/>
      <c r="FD2217" s="4"/>
      <c r="FE2217" s="4"/>
      <c r="FF2217" s="4"/>
      <c r="FG2217" s="4"/>
      <c r="FH2217" s="4"/>
      <c r="FI2217" s="4"/>
      <c r="FJ2217" s="4"/>
      <c r="FK2217" s="4"/>
      <c r="FL2217" s="4"/>
      <c r="FM2217" s="4"/>
      <c r="FN2217" s="4"/>
      <c r="FO2217" s="4"/>
      <c r="FP2217" s="4"/>
      <c r="FQ2217" s="4"/>
      <c r="FR2217" s="4"/>
      <c r="FS2217" s="4"/>
      <c r="FT2217" s="4"/>
      <c r="FU2217" s="4"/>
      <c r="FV2217" s="4"/>
      <c r="FW2217" s="4"/>
      <c r="FX2217" s="4"/>
      <c r="FY2217" s="4"/>
      <c r="FZ2217" s="4"/>
      <c r="GA2217" s="4"/>
      <c r="GB2217" s="4"/>
      <c r="GC2217" s="4"/>
      <c r="GD2217" s="4"/>
      <c r="GE2217" s="4"/>
    </row>
    <row r="2218" spans="1:187" x14ac:dyDescent="0.2">
      <c r="A2218" s="3"/>
      <c r="B2218" s="3"/>
      <c r="C2218" s="11"/>
      <c r="D2218" s="11"/>
      <c r="E2218" s="11"/>
      <c r="F2218" s="11"/>
      <c r="G2218" s="11"/>
      <c r="H2218" s="11"/>
      <c r="I2218" s="11"/>
      <c r="J2218" s="11"/>
      <c r="K2218" s="11"/>
      <c r="L2218" s="11"/>
      <c r="M2218" s="11"/>
      <c r="N2218" s="11"/>
      <c r="O2218" s="11"/>
      <c r="P2218" s="11"/>
      <c r="Q2218" s="11"/>
      <c r="R2218" s="11"/>
      <c r="EZ2218" s="13"/>
      <c r="FA2218" s="13"/>
      <c r="FB2218" s="13"/>
      <c r="FC2218" s="13"/>
      <c r="FD2218" s="13"/>
      <c r="FE2218" s="13"/>
      <c r="FF2218" s="13"/>
      <c r="FG2218" s="13"/>
      <c r="FH2218" s="13"/>
      <c r="FI2218" s="13"/>
      <c r="FJ2218" s="13"/>
      <c r="FK2218" s="13"/>
      <c r="FL2218" s="13"/>
      <c r="FM2218" s="13"/>
      <c r="FN2218" s="13"/>
      <c r="FO2218" s="13"/>
      <c r="FP2218" s="13"/>
      <c r="FQ2218" s="13"/>
      <c r="FR2218" s="13"/>
      <c r="FS2218" s="13"/>
      <c r="FT2218" s="13"/>
      <c r="FU2218" s="13"/>
      <c r="FV2218" s="13"/>
      <c r="FW2218" s="13"/>
      <c r="FX2218" s="13"/>
      <c r="FY2218" s="13"/>
      <c r="FZ2218" s="13"/>
      <c r="GA2218" s="13"/>
      <c r="GB2218" s="13"/>
      <c r="GC2218" s="13"/>
      <c r="GD2218" s="13"/>
      <c r="GE2218" s="13"/>
    </row>
    <row r="2219" spans="1:187" x14ac:dyDescent="0.2">
      <c r="A2219" s="3"/>
      <c r="B2219" s="3"/>
      <c r="C2219" s="11"/>
      <c r="D2219" s="11"/>
      <c r="E2219" s="11"/>
      <c r="F2219" s="11"/>
      <c r="G2219" s="11"/>
      <c r="H2219" s="11"/>
      <c r="I2219" s="11"/>
      <c r="J2219" s="11"/>
      <c r="K2219" s="11"/>
      <c r="L2219" s="11"/>
      <c r="M2219" s="11"/>
      <c r="N2219" s="11"/>
      <c r="O2219" s="11"/>
      <c r="P2219" s="11"/>
      <c r="Q2219" s="11"/>
      <c r="R2219" s="11"/>
      <c r="EZ2219" s="14"/>
      <c r="FA2219" s="14"/>
      <c r="FB2219" s="14"/>
      <c r="FC2219" s="14"/>
      <c r="FD2219" s="14"/>
      <c r="FE2219" s="14"/>
      <c r="FF2219" s="14"/>
      <c r="FG2219" s="14"/>
      <c r="FH2219" s="14"/>
      <c r="FI2219" s="14"/>
      <c r="FJ2219" s="14"/>
      <c r="FK2219" s="14"/>
      <c r="FL2219" s="14"/>
      <c r="FM2219" s="14"/>
      <c r="FN2219" s="14"/>
      <c r="FO2219" s="14"/>
      <c r="FP2219" s="14"/>
      <c r="FQ2219" s="14"/>
      <c r="FR2219" s="14"/>
      <c r="FS2219" s="14"/>
      <c r="FT2219" s="14"/>
      <c r="FU2219" s="14"/>
      <c r="FV2219" s="14"/>
      <c r="FW2219" s="14"/>
      <c r="FX2219" s="14"/>
      <c r="FY2219" s="14"/>
      <c r="FZ2219" s="14"/>
      <c r="GA2219" s="14"/>
      <c r="GB2219" s="14"/>
      <c r="GC2219" s="14"/>
      <c r="GD2219" s="14"/>
      <c r="GE2219" s="14"/>
    </row>
    <row r="2220" spans="1:187" x14ac:dyDescent="0.2">
      <c r="A2220" s="3"/>
      <c r="B2220" s="3"/>
      <c r="C2220" s="11"/>
      <c r="D2220" s="11"/>
      <c r="E2220" s="11"/>
      <c r="F2220" s="11"/>
      <c r="G2220" s="11"/>
      <c r="H2220" s="11"/>
      <c r="I2220" s="11"/>
      <c r="J2220" s="11"/>
      <c r="K2220" s="11"/>
      <c r="L2220" s="11"/>
      <c r="M2220" s="11"/>
      <c r="N2220" s="11"/>
      <c r="O2220" s="11"/>
      <c r="P2220" s="11"/>
      <c r="Q2220" s="11"/>
      <c r="R2220" s="11"/>
      <c r="EZ2220" s="4"/>
      <c r="FA2220" s="4"/>
      <c r="FB2220" s="4"/>
      <c r="FC2220" s="4"/>
      <c r="FD2220" s="4"/>
      <c r="FE2220" s="4"/>
      <c r="FF2220" s="4"/>
      <c r="FG2220" s="4"/>
      <c r="FH2220" s="4"/>
      <c r="FI2220" s="4"/>
      <c r="FJ2220" s="4"/>
      <c r="FK2220" s="4"/>
      <c r="FL2220" s="4"/>
      <c r="FM2220" s="4"/>
      <c r="FN2220" s="4"/>
      <c r="FO2220" s="4"/>
      <c r="FP2220" s="4"/>
      <c r="FQ2220" s="4"/>
      <c r="FR2220" s="4"/>
      <c r="FS2220" s="4"/>
      <c r="FT2220" s="4"/>
      <c r="FU2220" s="4"/>
      <c r="FV2220" s="4"/>
      <c r="FW2220" s="4"/>
      <c r="FX2220" s="4"/>
      <c r="FY2220" s="4"/>
      <c r="FZ2220" s="4"/>
      <c r="GA2220" s="4"/>
      <c r="GB2220" s="4"/>
      <c r="GC2220" s="4"/>
      <c r="GD2220" s="4"/>
      <c r="GE2220" s="4"/>
    </row>
    <row r="2221" spans="1:187" x14ac:dyDescent="0.2">
      <c r="A2221" s="3"/>
      <c r="B2221" s="3"/>
      <c r="C2221" s="11"/>
      <c r="D2221" s="11"/>
      <c r="E2221" s="11"/>
      <c r="F2221" s="11"/>
      <c r="G2221" s="11"/>
      <c r="H2221" s="11"/>
      <c r="I2221" s="11"/>
      <c r="J2221" s="11"/>
      <c r="K2221" s="11"/>
      <c r="L2221" s="11"/>
      <c r="M2221" s="11"/>
      <c r="N2221" s="11"/>
      <c r="O2221" s="11"/>
      <c r="P2221" s="11"/>
      <c r="Q2221" s="11"/>
      <c r="R2221" s="11"/>
      <c r="EZ2221" s="4"/>
      <c r="FA2221" s="4"/>
      <c r="FB2221" s="4"/>
      <c r="FC2221" s="4"/>
      <c r="FD2221" s="4"/>
      <c r="FE2221" s="4"/>
      <c r="FF2221" s="4"/>
      <c r="FG2221" s="4"/>
      <c r="FH2221" s="4"/>
      <c r="FI2221" s="4"/>
      <c r="FJ2221" s="4"/>
      <c r="FK2221" s="4"/>
      <c r="FL2221" s="4"/>
      <c r="FM2221" s="4"/>
      <c r="FN2221" s="4"/>
      <c r="FO2221" s="4"/>
      <c r="FP2221" s="4"/>
      <c r="FQ2221" s="4"/>
      <c r="FR2221" s="4"/>
      <c r="FS2221" s="4"/>
      <c r="FT2221" s="4"/>
      <c r="FU2221" s="4"/>
      <c r="FV2221" s="4"/>
      <c r="FW2221" s="4"/>
      <c r="FX2221" s="4"/>
      <c r="FY2221" s="4"/>
      <c r="FZ2221" s="4"/>
      <c r="GA2221" s="4"/>
      <c r="GB2221" s="4"/>
      <c r="GC2221" s="4"/>
      <c r="GD2221" s="4"/>
      <c r="GE2221" s="4"/>
    </row>
    <row r="2222" spans="1:187" x14ac:dyDescent="0.2">
      <c r="A2222" s="3"/>
      <c r="B2222" s="3"/>
      <c r="C2222" s="11"/>
      <c r="D2222" s="11"/>
      <c r="E2222" s="11"/>
      <c r="F2222" s="11"/>
      <c r="G2222" s="11"/>
      <c r="H2222" s="11"/>
      <c r="I2222" s="11"/>
      <c r="J2222" s="11"/>
      <c r="K2222" s="11"/>
      <c r="L2222" s="11"/>
      <c r="M2222" s="11"/>
      <c r="N2222" s="11"/>
      <c r="O2222" s="11"/>
      <c r="P2222" s="11"/>
      <c r="Q2222" s="11"/>
      <c r="R2222" s="11"/>
      <c r="EZ2222" s="13"/>
      <c r="FA2222" s="13"/>
      <c r="FB2222" s="13"/>
      <c r="FC2222" s="13"/>
      <c r="FD2222" s="13"/>
      <c r="FE2222" s="13"/>
      <c r="FF2222" s="13"/>
      <c r="FG2222" s="13"/>
      <c r="FH2222" s="13"/>
      <c r="FI2222" s="13"/>
      <c r="FJ2222" s="13"/>
      <c r="FK2222" s="13"/>
      <c r="FL2222" s="13"/>
      <c r="FM2222" s="13"/>
      <c r="FN2222" s="13"/>
      <c r="FO2222" s="13"/>
      <c r="FP2222" s="13"/>
      <c r="FQ2222" s="13"/>
      <c r="FR2222" s="13"/>
      <c r="FS2222" s="13"/>
      <c r="FT2222" s="13"/>
      <c r="FU2222" s="13"/>
      <c r="FV2222" s="13"/>
      <c r="FW2222" s="13"/>
      <c r="FX2222" s="13"/>
      <c r="FY2222" s="13"/>
      <c r="FZ2222" s="13"/>
      <c r="GA2222" s="13"/>
      <c r="GB2222" s="13"/>
      <c r="GC2222" s="13"/>
      <c r="GD2222" s="13"/>
      <c r="GE2222" s="13"/>
    </row>
    <row r="2223" spans="1:187" x14ac:dyDescent="0.2">
      <c r="A2223" s="3"/>
      <c r="B2223" s="3"/>
      <c r="C2223" s="11"/>
      <c r="D2223" s="11"/>
      <c r="E2223" s="11"/>
      <c r="F2223" s="11"/>
      <c r="G2223" s="11"/>
      <c r="H2223" s="11"/>
      <c r="I2223" s="11"/>
      <c r="J2223" s="11"/>
      <c r="K2223" s="11"/>
      <c r="L2223" s="11"/>
      <c r="M2223" s="11"/>
      <c r="N2223" s="11"/>
      <c r="O2223" s="11"/>
      <c r="P2223" s="11"/>
      <c r="Q2223" s="11"/>
      <c r="R2223" s="11"/>
      <c r="EZ2223" s="14"/>
      <c r="FA2223" s="14"/>
      <c r="FB2223" s="14"/>
      <c r="FC2223" s="14"/>
      <c r="FD2223" s="14"/>
      <c r="FE2223" s="14"/>
      <c r="FF2223" s="14"/>
      <c r="FG2223" s="14"/>
      <c r="FH2223" s="14"/>
      <c r="FI2223" s="14"/>
      <c r="FJ2223" s="14"/>
      <c r="FK2223" s="14"/>
      <c r="FL2223" s="14"/>
      <c r="FM2223" s="14"/>
      <c r="FN2223" s="14"/>
      <c r="FO2223" s="14"/>
      <c r="FP2223" s="14"/>
      <c r="FQ2223" s="14"/>
      <c r="FR2223" s="14"/>
      <c r="FS2223" s="14"/>
      <c r="FT2223" s="14"/>
      <c r="FU2223" s="14"/>
      <c r="FV2223" s="14"/>
      <c r="FW2223" s="14"/>
      <c r="FX2223" s="14"/>
      <c r="FY2223" s="14"/>
      <c r="FZ2223" s="14"/>
      <c r="GA2223" s="14"/>
      <c r="GB2223" s="14"/>
      <c r="GC2223" s="14"/>
      <c r="GD2223" s="14"/>
      <c r="GE2223" s="14"/>
    </row>
    <row r="2224" spans="1:187" x14ac:dyDescent="0.2">
      <c r="A2224" s="3"/>
      <c r="B2224" s="3"/>
      <c r="C2224" s="11"/>
      <c r="D2224" s="11"/>
      <c r="E2224" s="11"/>
      <c r="F2224" s="11"/>
      <c r="G2224" s="11"/>
      <c r="H2224" s="11"/>
      <c r="I2224" s="11"/>
      <c r="J2224" s="11"/>
      <c r="K2224" s="11"/>
      <c r="L2224" s="11"/>
      <c r="M2224" s="11"/>
      <c r="N2224" s="11"/>
      <c r="O2224" s="11"/>
      <c r="P2224" s="11"/>
      <c r="Q2224" s="11"/>
      <c r="R2224" s="11"/>
      <c r="EZ2224" s="4"/>
      <c r="FA2224" s="4"/>
      <c r="FB2224" s="4"/>
      <c r="FC2224" s="4"/>
      <c r="FD2224" s="4"/>
      <c r="FE2224" s="4"/>
      <c r="FF2224" s="4"/>
      <c r="FG2224" s="4"/>
      <c r="FH2224" s="4"/>
      <c r="FI2224" s="4"/>
      <c r="FJ2224" s="4"/>
      <c r="FK2224" s="4"/>
      <c r="FL2224" s="4"/>
      <c r="FM2224" s="4"/>
      <c r="FN2224" s="4"/>
      <c r="FO2224" s="4"/>
      <c r="FP2224" s="4"/>
      <c r="FQ2224" s="4"/>
      <c r="FR2224" s="4"/>
      <c r="FS2224" s="4"/>
      <c r="FT2224" s="4"/>
      <c r="FU2224" s="4"/>
      <c r="FV2224" s="4"/>
      <c r="FW2224" s="4"/>
      <c r="FX2224" s="4"/>
      <c r="FY2224" s="4"/>
      <c r="FZ2224" s="4"/>
      <c r="GA2224" s="4"/>
      <c r="GB2224" s="4"/>
      <c r="GC2224" s="4"/>
      <c r="GD2224" s="4"/>
      <c r="GE2224" s="4"/>
    </row>
    <row r="2225" spans="1:187" x14ac:dyDescent="0.2">
      <c r="A2225" s="3"/>
      <c r="B2225" s="3"/>
      <c r="C2225" s="11"/>
      <c r="D2225" s="11"/>
      <c r="E2225" s="11"/>
      <c r="F2225" s="11"/>
      <c r="G2225" s="11"/>
      <c r="H2225" s="11"/>
      <c r="I2225" s="11"/>
      <c r="J2225" s="11"/>
      <c r="K2225" s="11"/>
      <c r="L2225" s="11"/>
      <c r="M2225" s="11"/>
      <c r="N2225" s="11"/>
      <c r="O2225" s="11"/>
      <c r="P2225" s="11"/>
      <c r="Q2225" s="11"/>
      <c r="R2225" s="11"/>
      <c r="EZ2225" s="4"/>
      <c r="FA2225" s="4"/>
      <c r="FB2225" s="4"/>
      <c r="FC2225" s="4"/>
      <c r="FD2225" s="4"/>
      <c r="FE2225" s="4"/>
      <c r="FF2225" s="4"/>
      <c r="FG2225" s="4"/>
      <c r="FH2225" s="4"/>
      <c r="FI2225" s="4"/>
      <c r="FJ2225" s="4"/>
      <c r="FK2225" s="4"/>
      <c r="FL2225" s="4"/>
      <c r="FM2225" s="4"/>
      <c r="FN2225" s="4"/>
      <c r="FO2225" s="4"/>
      <c r="FP2225" s="4"/>
      <c r="FQ2225" s="4"/>
      <c r="FR2225" s="4"/>
      <c r="FS2225" s="4"/>
      <c r="FT2225" s="4"/>
      <c r="FU2225" s="4"/>
      <c r="FV2225" s="4"/>
      <c r="FW2225" s="4"/>
      <c r="FX2225" s="4"/>
      <c r="FY2225" s="4"/>
      <c r="FZ2225" s="4"/>
      <c r="GA2225" s="4"/>
      <c r="GB2225" s="4"/>
      <c r="GC2225" s="4"/>
      <c r="GD2225" s="4"/>
      <c r="GE2225" s="4"/>
    </row>
    <row r="2226" spans="1:187" x14ac:dyDescent="0.2">
      <c r="A2226" s="3"/>
      <c r="B2226" s="3"/>
      <c r="C2226" s="11"/>
      <c r="D2226" s="11"/>
      <c r="E2226" s="11"/>
      <c r="F2226" s="11"/>
      <c r="G2226" s="11"/>
      <c r="H2226" s="11"/>
      <c r="I2226" s="11"/>
      <c r="J2226" s="11"/>
      <c r="K2226" s="11"/>
      <c r="L2226" s="11"/>
      <c r="M2226" s="11"/>
      <c r="N2226" s="11"/>
      <c r="O2226" s="11"/>
      <c r="P2226" s="11"/>
      <c r="Q2226" s="11"/>
      <c r="R2226" s="11"/>
      <c r="EZ2226" s="13"/>
      <c r="FA2226" s="13"/>
      <c r="FB2226" s="13"/>
      <c r="FC2226" s="13"/>
      <c r="FD2226" s="13"/>
      <c r="FE2226" s="13"/>
      <c r="FF2226" s="13"/>
      <c r="FG2226" s="13"/>
      <c r="FH2226" s="13"/>
      <c r="FI2226" s="13"/>
      <c r="FJ2226" s="13"/>
      <c r="FK2226" s="13"/>
      <c r="FL2226" s="13"/>
      <c r="FM2226" s="13"/>
      <c r="FN2226" s="13"/>
      <c r="FO2226" s="13"/>
      <c r="FP2226" s="13"/>
      <c r="FQ2226" s="13"/>
      <c r="FR2226" s="13"/>
      <c r="FS2226" s="13"/>
      <c r="FT2226" s="13"/>
      <c r="FU2226" s="13"/>
      <c r="FV2226" s="13"/>
      <c r="FW2226" s="13"/>
      <c r="FX2226" s="13"/>
      <c r="FY2226" s="13"/>
      <c r="FZ2226" s="13"/>
      <c r="GA2226" s="13"/>
      <c r="GB2226" s="13"/>
      <c r="GC2226" s="13"/>
      <c r="GD2226" s="13"/>
      <c r="GE2226" s="13"/>
    </row>
    <row r="2227" spans="1:187" x14ac:dyDescent="0.2">
      <c r="A2227" s="3"/>
      <c r="B2227" s="3"/>
      <c r="C2227" s="11"/>
      <c r="D2227" s="11"/>
      <c r="E2227" s="11"/>
      <c r="F2227" s="11"/>
      <c r="G2227" s="11"/>
      <c r="H2227" s="11"/>
      <c r="I2227" s="11"/>
      <c r="J2227" s="11"/>
      <c r="K2227" s="11"/>
      <c r="L2227" s="11"/>
      <c r="M2227" s="11"/>
      <c r="N2227" s="11"/>
      <c r="O2227" s="11"/>
      <c r="P2227" s="11"/>
      <c r="Q2227" s="11"/>
      <c r="R2227" s="11"/>
      <c r="EZ2227" s="14"/>
      <c r="FA2227" s="14"/>
      <c r="FB2227" s="14"/>
      <c r="FC2227" s="14"/>
      <c r="FD2227" s="14"/>
      <c r="FE2227" s="14"/>
      <c r="FF2227" s="14"/>
      <c r="FG2227" s="14"/>
      <c r="FH2227" s="14"/>
      <c r="FI2227" s="14"/>
      <c r="FJ2227" s="14"/>
      <c r="FK2227" s="14"/>
      <c r="FL2227" s="14"/>
      <c r="FM2227" s="14"/>
      <c r="FN2227" s="14"/>
      <c r="FO2227" s="14"/>
      <c r="FP2227" s="14"/>
      <c r="FQ2227" s="14"/>
      <c r="FR2227" s="14"/>
      <c r="FS2227" s="14"/>
      <c r="FT2227" s="14"/>
      <c r="FU2227" s="14"/>
      <c r="FV2227" s="14"/>
      <c r="FW2227" s="14"/>
      <c r="FX2227" s="14"/>
      <c r="FY2227" s="14"/>
      <c r="FZ2227" s="14"/>
      <c r="GA2227" s="14"/>
      <c r="GB2227" s="14"/>
      <c r="GC2227" s="14"/>
      <c r="GD2227" s="14"/>
      <c r="GE2227" s="14"/>
    </row>
    <row r="2228" spans="1:187" x14ac:dyDescent="0.2">
      <c r="A2228" s="3"/>
      <c r="B2228" s="3"/>
      <c r="C2228" s="11"/>
      <c r="D2228" s="11"/>
      <c r="E2228" s="11"/>
      <c r="F2228" s="11"/>
      <c r="G2228" s="11"/>
      <c r="H2228" s="11"/>
      <c r="I2228" s="11"/>
      <c r="J2228" s="11"/>
      <c r="K2228" s="11"/>
      <c r="L2228" s="11"/>
      <c r="M2228" s="11"/>
      <c r="N2228" s="11"/>
      <c r="O2228" s="11"/>
      <c r="P2228" s="11"/>
      <c r="Q2228" s="11"/>
      <c r="R2228" s="11"/>
      <c r="EZ2228" s="4"/>
      <c r="FA2228" s="4"/>
      <c r="FB2228" s="4"/>
      <c r="FC2228" s="4"/>
      <c r="FD2228" s="4"/>
      <c r="FE2228" s="4"/>
      <c r="FF2228" s="4"/>
      <c r="FG2228" s="4"/>
      <c r="FH2228" s="4"/>
      <c r="FI2228" s="4"/>
      <c r="FJ2228" s="4"/>
      <c r="FK2228" s="4"/>
      <c r="FL2228" s="4"/>
      <c r="FM2228" s="4"/>
      <c r="FN2228" s="4"/>
      <c r="FO2228" s="4"/>
      <c r="FP2228" s="4"/>
      <c r="FQ2228" s="4"/>
      <c r="FR2228" s="4"/>
      <c r="FS2228" s="4"/>
      <c r="FT2228" s="4"/>
      <c r="FU2228" s="4"/>
      <c r="FV2228" s="4"/>
      <c r="FW2228" s="4"/>
      <c r="FX2228" s="4"/>
      <c r="FY2228" s="4"/>
      <c r="FZ2228" s="4"/>
      <c r="GA2228" s="4"/>
      <c r="GB2228" s="4"/>
      <c r="GC2228" s="4"/>
      <c r="GD2228" s="4"/>
      <c r="GE2228" s="4"/>
    </row>
    <row r="2229" spans="1:187" x14ac:dyDescent="0.2">
      <c r="A2229" s="3"/>
      <c r="B2229" s="3"/>
      <c r="C2229" s="11"/>
      <c r="D2229" s="11"/>
      <c r="E2229" s="11"/>
      <c r="F2229" s="11"/>
      <c r="G2229" s="11"/>
      <c r="H2229" s="11"/>
      <c r="I2229" s="11"/>
      <c r="J2229" s="11"/>
      <c r="K2229" s="11"/>
      <c r="L2229" s="11"/>
      <c r="M2229" s="11"/>
      <c r="N2229" s="11"/>
      <c r="O2229" s="11"/>
      <c r="P2229" s="11"/>
      <c r="Q2229" s="11"/>
      <c r="R2229" s="11"/>
      <c r="EZ2229" s="4"/>
      <c r="FA2229" s="4"/>
      <c r="FB2229" s="4"/>
      <c r="FC2229" s="4"/>
      <c r="FD2229" s="4"/>
      <c r="FE2229" s="4"/>
      <c r="FF2229" s="4"/>
      <c r="FG2229" s="4"/>
      <c r="FH2229" s="4"/>
      <c r="FI2229" s="4"/>
      <c r="FJ2229" s="4"/>
      <c r="FK2229" s="4"/>
      <c r="FL2229" s="4"/>
      <c r="FM2229" s="4"/>
      <c r="FN2229" s="4"/>
      <c r="FO2229" s="4"/>
      <c r="FP2229" s="4"/>
      <c r="FQ2229" s="4"/>
      <c r="FR2229" s="4"/>
      <c r="FS2229" s="4"/>
      <c r="FT2229" s="4"/>
      <c r="FU2229" s="4"/>
      <c r="FV2229" s="4"/>
      <c r="FW2229" s="4"/>
      <c r="FX2229" s="4"/>
      <c r="FY2229" s="4"/>
      <c r="FZ2229" s="4"/>
      <c r="GA2229" s="4"/>
      <c r="GB2229" s="4"/>
      <c r="GC2229" s="4"/>
      <c r="GD2229" s="4"/>
      <c r="GE2229" s="4"/>
    </row>
    <row r="2230" spans="1:187" x14ac:dyDescent="0.2">
      <c r="A2230" s="3"/>
      <c r="B2230" s="3"/>
      <c r="C2230" s="11"/>
      <c r="D2230" s="11"/>
      <c r="E2230" s="11"/>
      <c r="F2230" s="11"/>
      <c r="G2230" s="11"/>
      <c r="H2230" s="11"/>
      <c r="I2230" s="11"/>
      <c r="J2230" s="11"/>
      <c r="K2230" s="11"/>
      <c r="L2230" s="11"/>
      <c r="M2230" s="11"/>
      <c r="N2230" s="11"/>
      <c r="O2230" s="11"/>
      <c r="P2230" s="11"/>
      <c r="Q2230" s="11"/>
      <c r="R2230" s="11"/>
      <c r="EZ2230" s="13"/>
      <c r="FA2230" s="13"/>
      <c r="FB2230" s="13"/>
      <c r="FC2230" s="13"/>
      <c r="FD2230" s="13"/>
      <c r="FE2230" s="13"/>
      <c r="FF2230" s="13"/>
      <c r="FG2230" s="13"/>
      <c r="FH2230" s="13"/>
      <c r="FI2230" s="13"/>
      <c r="FJ2230" s="13"/>
      <c r="FK2230" s="13"/>
      <c r="FL2230" s="13"/>
      <c r="FM2230" s="13"/>
      <c r="FN2230" s="13"/>
      <c r="FO2230" s="13"/>
      <c r="FP2230" s="13"/>
      <c r="FQ2230" s="13"/>
      <c r="FR2230" s="13"/>
      <c r="FS2230" s="13"/>
      <c r="FT2230" s="13"/>
      <c r="FU2230" s="13"/>
      <c r="FV2230" s="13"/>
      <c r="FW2230" s="13"/>
      <c r="FX2230" s="13"/>
      <c r="FY2230" s="13"/>
      <c r="FZ2230" s="13"/>
      <c r="GA2230" s="13"/>
      <c r="GB2230" s="13"/>
      <c r="GC2230" s="13"/>
      <c r="GD2230" s="13"/>
      <c r="GE2230" s="13"/>
    </row>
    <row r="2231" spans="1:187" x14ac:dyDescent="0.2">
      <c r="A2231" s="3"/>
      <c r="B2231" s="3"/>
      <c r="C2231" s="11"/>
      <c r="D2231" s="11"/>
      <c r="E2231" s="11"/>
      <c r="F2231" s="11"/>
      <c r="G2231" s="11"/>
      <c r="H2231" s="11"/>
      <c r="I2231" s="11"/>
      <c r="J2231" s="11"/>
      <c r="K2231" s="11"/>
      <c r="L2231" s="11"/>
      <c r="M2231" s="11"/>
      <c r="N2231" s="11"/>
      <c r="O2231" s="11"/>
      <c r="P2231" s="11"/>
      <c r="Q2231" s="11"/>
      <c r="R2231" s="11"/>
      <c r="EZ2231" s="14"/>
      <c r="FA2231" s="14"/>
      <c r="FB2231" s="14"/>
      <c r="FC2231" s="14"/>
      <c r="FD2231" s="14"/>
      <c r="FE2231" s="14"/>
      <c r="FF2231" s="14"/>
      <c r="FG2231" s="14"/>
      <c r="FH2231" s="14"/>
      <c r="FI2231" s="14"/>
      <c r="FJ2231" s="14"/>
      <c r="FK2231" s="14"/>
      <c r="FL2231" s="14"/>
      <c r="FM2231" s="14"/>
      <c r="FN2231" s="14"/>
      <c r="FO2231" s="14"/>
      <c r="FP2231" s="14"/>
      <c r="FQ2231" s="14"/>
      <c r="FR2231" s="14"/>
      <c r="FS2231" s="14"/>
      <c r="FT2231" s="14"/>
      <c r="FU2231" s="14"/>
      <c r="FV2231" s="14"/>
      <c r="FW2231" s="14"/>
      <c r="FX2231" s="14"/>
      <c r="FY2231" s="14"/>
      <c r="FZ2231" s="14"/>
      <c r="GA2231" s="14"/>
      <c r="GB2231" s="14"/>
      <c r="GC2231" s="14"/>
      <c r="GD2231" s="14"/>
      <c r="GE2231" s="14"/>
    </row>
    <row r="2232" spans="1:187" x14ac:dyDescent="0.2">
      <c r="A2232" s="3"/>
      <c r="B2232" s="3"/>
      <c r="C2232" s="11"/>
      <c r="D2232" s="11"/>
      <c r="E2232" s="11"/>
      <c r="F2232" s="11"/>
      <c r="G2232" s="11"/>
      <c r="H2232" s="11"/>
      <c r="I2232" s="11"/>
      <c r="J2232" s="11"/>
      <c r="K2232" s="11"/>
      <c r="L2232" s="11"/>
      <c r="M2232" s="11"/>
      <c r="N2232" s="11"/>
      <c r="O2232" s="11"/>
      <c r="P2232" s="11"/>
      <c r="Q2232" s="11"/>
      <c r="R2232" s="11"/>
      <c r="EZ2232" s="4"/>
      <c r="FA2232" s="4"/>
      <c r="FB2232" s="4"/>
      <c r="FC2232" s="4"/>
      <c r="FD2232" s="4"/>
      <c r="FE2232" s="4"/>
      <c r="FF2232" s="4"/>
      <c r="FG2232" s="4"/>
      <c r="FH2232" s="4"/>
      <c r="FI2232" s="4"/>
      <c r="FJ2232" s="4"/>
      <c r="FK2232" s="4"/>
      <c r="FL2232" s="4"/>
      <c r="FM2232" s="4"/>
      <c r="FN2232" s="4"/>
      <c r="FO2232" s="4"/>
      <c r="FP2232" s="4"/>
      <c r="FQ2232" s="4"/>
      <c r="FR2232" s="4"/>
      <c r="FS2232" s="4"/>
      <c r="FT2232" s="4"/>
      <c r="FU2232" s="4"/>
      <c r="FV2232" s="4"/>
      <c r="FW2232" s="4"/>
      <c r="FX2232" s="4"/>
      <c r="FY2232" s="4"/>
      <c r="FZ2232" s="4"/>
      <c r="GA2232" s="4"/>
      <c r="GB2232" s="4"/>
      <c r="GC2232" s="4"/>
      <c r="GD2232" s="4"/>
      <c r="GE2232" s="4"/>
    </row>
    <row r="2233" spans="1:187" x14ac:dyDescent="0.2">
      <c r="A2233" s="3"/>
      <c r="B2233" s="3"/>
      <c r="C2233" s="11"/>
      <c r="D2233" s="11"/>
      <c r="E2233" s="11"/>
      <c r="F2233" s="11"/>
      <c r="G2233" s="11"/>
      <c r="H2233" s="11"/>
      <c r="I2233" s="11"/>
      <c r="J2233" s="11"/>
      <c r="K2233" s="11"/>
      <c r="L2233" s="11"/>
      <c r="M2233" s="11"/>
      <c r="N2233" s="11"/>
      <c r="O2233" s="11"/>
      <c r="P2233" s="11"/>
      <c r="Q2233" s="11"/>
      <c r="R2233" s="11"/>
      <c r="EZ2233" s="4"/>
      <c r="FA2233" s="4"/>
      <c r="FB2233" s="4"/>
      <c r="FC2233" s="4"/>
      <c r="FD2233" s="4"/>
      <c r="FE2233" s="4"/>
      <c r="FF2233" s="4"/>
      <c r="FG2233" s="4"/>
      <c r="FH2233" s="4"/>
      <c r="FI2233" s="4"/>
      <c r="FJ2233" s="4"/>
      <c r="FK2233" s="4"/>
      <c r="FL2233" s="4"/>
      <c r="FM2233" s="4"/>
      <c r="FN2233" s="4"/>
      <c r="FO2233" s="4"/>
      <c r="FP2233" s="4"/>
      <c r="FQ2233" s="4"/>
      <c r="FR2233" s="4"/>
      <c r="FS2233" s="4"/>
      <c r="FT2233" s="4"/>
      <c r="FU2233" s="4"/>
      <c r="FV2233" s="4"/>
      <c r="FW2233" s="4"/>
      <c r="FX2233" s="4"/>
      <c r="FY2233" s="4"/>
      <c r="FZ2233" s="4"/>
      <c r="GA2233" s="4"/>
      <c r="GB2233" s="4"/>
      <c r="GC2233" s="4"/>
      <c r="GD2233" s="4"/>
      <c r="GE2233" s="4"/>
    </row>
    <row r="2234" spans="1:187" x14ac:dyDescent="0.2">
      <c r="A2234" s="3"/>
      <c r="B2234" s="3"/>
      <c r="C2234" s="11"/>
      <c r="D2234" s="11"/>
      <c r="E2234" s="11"/>
      <c r="F2234" s="11"/>
      <c r="G2234" s="11"/>
      <c r="H2234" s="11"/>
      <c r="I2234" s="11"/>
      <c r="J2234" s="11"/>
      <c r="K2234" s="11"/>
      <c r="L2234" s="11"/>
      <c r="M2234" s="11"/>
      <c r="N2234" s="11"/>
      <c r="O2234" s="11"/>
      <c r="P2234" s="11"/>
      <c r="Q2234" s="11"/>
      <c r="R2234" s="11"/>
      <c r="EZ2234" s="13"/>
      <c r="FA2234" s="13"/>
      <c r="FB2234" s="13"/>
      <c r="FC2234" s="13"/>
      <c r="FD2234" s="13"/>
      <c r="FE2234" s="13"/>
      <c r="FF2234" s="13"/>
      <c r="FG2234" s="13"/>
      <c r="FH2234" s="13"/>
      <c r="FI2234" s="13"/>
      <c r="FJ2234" s="13"/>
      <c r="FK2234" s="13"/>
      <c r="FL2234" s="13"/>
      <c r="FM2234" s="13"/>
      <c r="FN2234" s="13"/>
      <c r="FO2234" s="13"/>
      <c r="FP2234" s="13"/>
      <c r="FQ2234" s="13"/>
      <c r="FR2234" s="13"/>
      <c r="FS2234" s="13"/>
      <c r="FT2234" s="13"/>
      <c r="FU2234" s="13"/>
      <c r="FV2234" s="13"/>
      <c r="FW2234" s="13"/>
      <c r="FX2234" s="13"/>
      <c r="FY2234" s="13"/>
      <c r="FZ2234" s="13"/>
      <c r="GA2234" s="13"/>
      <c r="GB2234" s="13"/>
      <c r="GC2234" s="13"/>
      <c r="GD2234" s="13"/>
      <c r="GE2234" s="13"/>
    </row>
    <row r="2235" spans="1:187" x14ac:dyDescent="0.2">
      <c r="A2235" s="3"/>
      <c r="B2235" s="3"/>
      <c r="C2235" s="11"/>
      <c r="D2235" s="11"/>
      <c r="E2235" s="11"/>
      <c r="F2235" s="11"/>
      <c r="G2235" s="11"/>
      <c r="H2235" s="11"/>
      <c r="I2235" s="11"/>
      <c r="J2235" s="11"/>
      <c r="K2235" s="11"/>
      <c r="L2235" s="11"/>
      <c r="M2235" s="11"/>
      <c r="N2235" s="11"/>
      <c r="O2235" s="11"/>
      <c r="P2235" s="11"/>
      <c r="Q2235" s="11"/>
      <c r="R2235" s="11"/>
      <c r="EZ2235" s="14"/>
      <c r="FA2235" s="14"/>
      <c r="FB2235" s="14"/>
      <c r="FC2235" s="14"/>
      <c r="FD2235" s="14"/>
      <c r="FE2235" s="14"/>
      <c r="FF2235" s="14"/>
      <c r="FG2235" s="14"/>
      <c r="FH2235" s="14"/>
      <c r="FI2235" s="14"/>
      <c r="FJ2235" s="14"/>
      <c r="FK2235" s="14"/>
      <c r="FL2235" s="14"/>
      <c r="FM2235" s="14"/>
      <c r="FN2235" s="14"/>
      <c r="FO2235" s="14"/>
      <c r="FP2235" s="14"/>
      <c r="FQ2235" s="14"/>
      <c r="FR2235" s="14"/>
      <c r="FS2235" s="14"/>
      <c r="FT2235" s="14"/>
      <c r="FU2235" s="14"/>
      <c r="FV2235" s="14"/>
      <c r="FW2235" s="14"/>
      <c r="FX2235" s="14"/>
      <c r="FY2235" s="14"/>
      <c r="FZ2235" s="14"/>
      <c r="GA2235" s="14"/>
      <c r="GB2235" s="14"/>
      <c r="GC2235" s="14"/>
      <c r="GD2235" s="14"/>
      <c r="GE2235" s="14"/>
    </row>
    <row r="2236" spans="1:187" x14ac:dyDescent="0.2">
      <c r="A2236" s="3"/>
      <c r="B2236" s="3"/>
      <c r="C2236" s="11"/>
      <c r="D2236" s="11"/>
      <c r="E2236" s="11"/>
      <c r="F2236" s="11"/>
      <c r="G2236" s="11"/>
      <c r="H2236" s="11"/>
      <c r="I2236" s="11"/>
      <c r="J2236" s="11"/>
      <c r="K2236" s="11"/>
      <c r="L2236" s="11"/>
      <c r="M2236" s="11"/>
      <c r="N2236" s="11"/>
      <c r="O2236" s="11"/>
      <c r="P2236" s="11"/>
      <c r="Q2236" s="11"/>
      <c r="R2236" s="11"/>
    </row>
    <row r="2237" spans="1:187" x14ac:dyDescent="0.2">
      <c r="A2237" s="3"/>
      <c r="B2237" s="3"/>
      <c r="C2237" s="11"/>
      <c r="D2237" s="11"/>
      <c r="E2237" s="11"/>
      <c r="F2237" s="11"/>
      <c r="G2237" s="11"/>
      <c r="H2237" s="11"/>
      <c r="I2237" s="11"/>
      <c r="J2237" s="11"/>
      <c r="K2237" s="11"/>
      <c r="L2237" s="11"/>
      <c r="M2237" s="11"/>
      <c r="N2237" s="11"/>
      <c r="O2237" s="11"/>
      <c r="P2237" s="11"/>
      <c r="Q2237" s="11"/>
      <c r="R2237" s="11"/>
    </row>
    <row r="2238" spans="1:187" x14ac:dyDescent="0.2">
      <c r="A2238" s="3"/>
      <c r="B2238" s="3"/>
      <c r="C2238" s="11"/>
      <c r="D2238" s="11"/>
      <c r="E2238" s="11"/>
      <c r="F2238" s="11"/>
      <c r="G2238" s="11"/>
      <c r="H2238" s="11"/>
      <c r="I2238" s="11"/>
      <c r="J2238" s="11"/>
      <c r="K2238" s="11"/>
      <c r="L2238" s="11"/>
      <c r="M2238" s="11"/>
      <c r="N2238" s="11"/>
      <c r="O2238" s="11"/>
      <c r="P2238" s="11"/>
      <c r="Q2238" s="11"/>
      <c r="R2238" s="11"/>
    </row>
    <row r="2239" spans="1:187" x14ac:dyDescent="0.2">
      <c r="A2239" s="3"/>
      <c r="B2239" s="3"/>
      <c r="C2239" s="11"/>
      <c r="D2239" s="11"/>
      <c r="E2239" s="11"/>
      <c r="F2239" s="11"/>
      <c r="G2239" s="11"/>
      <c r="H2239" s="11"/>
      <c r="I2239" s="11"/>
      <c r="J2239" s="11"/>
      <c r="K2239" s="11"/>
      <c r="L2239" s="11"/>
      <c r="M2239" s="11"/>
      <c r="N2239" s="11"/>
      <c r="O2239" s="11"/>
      <c r="P2239" s="11"/>
      <c r="Q2239" s="11"/>
      <c r="R2239" s="11"/>
    </row>
    <row r="2240" spans="1:187" x14ac:dyDescent="0.2">
      <c r="A2240" s="3"/>
      <c r="B2240" s="3"/>
      <c r="C2240" s="11"/>
      <c r="D2240" s="11"/>
      <c r="E2240" s="11"/>
      <c r="F2240" s="11"/>
      <c r="G2240" s="11"/>
      <c r="H2240" s="11"/>
      <c r="I2240" s="11"/>
      <c r="J2240" s="11"/>
      <c r="K2240" s="11"/>
      <c r="L2240" s="11"/>
      <c r="M2240" s="11"/>
      <c r="N2240" s="11"/>
      <c r="O2240" s="11"/>
      <c r="P2240" s="11"/>
      <c r="Q2240" s="11"/>
      <c r="R2240" s="11"/>
    </row>
    <row r="2241" spans="1:18" x14ac:dyDescent="0.2">
      <c r="A2241" s="3"/>
      <c r="B2241" s="3"/>
      <c r="C2241" s="11"/>
      <c r="D2241" s="11"/>
      <c r="E2241" s="11"/>
      <c r="F2241" s="11"/>
      <c r="G2241" s="11"/>
      <c r="H2241" s="11"/>
      <c r="I2241" s="11"/>
      <c r="J2241" s="11"/>
      <c r="K2241" s="11"/>
      <c r="L2241" s="11"/>
      <c r="M2241" s="11"/>
      <c r="N2241" s="11"/>
      <c r="O2241" s="11"/>
      <c r="P2241" s="11"/>
      <c r="Q2241" s="11"/>
      <c r="R2241" s="11"/>
    </row>
    <row r="2242" spans="1:18" x14ac:dyDescent="0.2">
      <c r="A2242" s="3"/>
      <c r="B2242" s="3"/>
      <c r="C2242" s="11"/>
      <c r="D2242" s="11"/>
      <c r="E2242" s="11"/>
      <c r="F2242" s="11"/>
      <c r="G2242" s="11"/>
      <c r="H2242" s="11"/>
      <c r="I2242" s="11"/>
      <c r="J2242" s="11"/>
      <c r="K2242" s="11"/>
      <c r="L2242" s="11"/>
      <c r="M2242" s="11"/>
      <c r="N2242" s="11"/>
      <c r="O2242" s="11"/>
      <c r="P2242" s="11"/>
      <c r="Q2242" s="11"/>
      <c r="R2242" s="11"/>
    </row>
    <row r="2243" spans="1:18" x14ac:dyDescent="0.2">
      <c r="A2243" s="3"/>
      <c r="B2243" s="3"/>
      <c r="C2243" s="11"/>
      <c r="D2243" s="11"/>
      <c r="E2243" s="11"/>
      <c r="F2243" s="11"/>
      <c r="G2243" s="11"/>
      <c r="H2243" s="11"/>
      <c r="I2243" s="11"/>
      <c r="J2243" s="11"/>
      <c r="K2243" s="11"/>
      <c r="L2243" s="11"/>
      <c r="M2243" s="11"/>
      <c r="N2243" s="11"/>
      <c r="O2243" s="11"/>
      <c r="P2243" s="11"/>
      <c r="Q2243" s="11"/>
      <c r="R2243" s="11"/>
    </row>
    <row r="2244" spans="1:18" x14ac:dyDescent="0.2">
      <c r="A2244" s="3"/>
      <c r="B2244" s="3"/>
      <c r="C2244" s="11"/>
      <c r="D2244" s="11"/>
      <c r="E2244" s="11"/>
      <c r="F2244" s="11"/>
      <c r="G2244" s="11"/>
      <c r="H2244" s="11"/>
      <c r="I2244" s="11"/>
      <c r="J2244" s="11"/>
      <c r="K2244" s="11"/>
      <c r="L2244" s="11"/>
      <c r="M2244" s="11"/>
      <c r="N2244" s="11"/>
      <c r="O2244" s="11"/>
      <c r="P2244" s="11"/>
      <c r="Q2244" s="11"/>
      <c r="R2244" s="11"/>
    </row>
    <row r="2245" spans="1:18" x14ac:dyDescent="0.2">
      <c r="A2245" s="3"/>
      <c r="B2245" s="3"/>
      <c r="C2245" s="11"/>
      <c r="D2245" s="11"/>
      <c r="E2245" s="11"/>
      <c r="F2245" s="11"/>
      <c r="G2245" s="11"/>
      <c r="H2245" s="11"/>
      <c r="I2245" s="11"/>
      <c r="J2245" s="11"/>
      <c r="K2245" s="11"/>
      <c r="L2245" s="11"/>
      <c r="M2245" s="11"/>
      <c r="N2245" s="11"/>
      <c r="O2245" s="11"/>
      <c r="P2245" s="11"/>
      <c r="Q2245" s="11"/>
      <c r="R2245" s="11"/>
    </row>
    <row r="2246" spans="1:18" x14ac:dyDescent="0.2">
      <c r="A2246" s="3"/>
      <c r="B2246" s="3"/>
      <c r="C2246" s="11"/>
      <c r="D2246" s="11"/>
      <c r="E2246" s="11"/>
      <c r="F2246" s="11"/>
      <c r="G2246" s="11"/>
      <c r="H2246" s="11"/>
      <c r="I2246" s="11"/>
      <c r="J2246" s="11"/>
      <c r="K2246" s="11"/>
      <c r="L2246" s="11"/>
      <c r="M2246" s="11"/>
      <c r="N2246" s="11"/>
      <c r="O2246" s="11"/>
      <c r="P2246" s="11"/>
      <c r="Q2246" s="11"/>
      <c r="R2246" s="11"/>
    </row>
    <row r="2247" spans="1:18" x14ac:dyDescent="0.2">
      <c r="A2247" s="3"/>
      <c r="B2247" s="3"/>
      <c r="C2247" s="11"/>
      <c r="D2247" s="11"/>
      <c r="E2247" s="11"/>
      <c r="F2247" s="11"/>
      <c r="G2247" s="11"/>
      <c r="H2247" s="11"/>
      <c r="I2247" s="11"/>
      <c r="J2247" s="11"/>
      <c r="K2247" s="11"/>
      <c r="L2247" s="11"/>
      <c r="M2247" s="11"/>
      <c r="N2247" s="11"/>
      <c r="O2247" s="11"/>
      <c r="P2247" s="11"/>
      <c r="Q2247" s="11"/>
      <c r="R2247" s="11"/>
    </row>
    <row r="2248" spans="1:18" x14ac:dyDescent="0.2">
      <c r="A2248" s="3"/>
      <c r="B2248" s="3"/>
      <c r="C2248" s="11"/>
      <c r="D2248" s="11"/>
      <c r="E2248" s="11"/>
      <c r="F2248" s="11"/>
      <c r="G2248" s="11"/>
      <c r="H2248" s="11"/>
      <c r="I2248" s="11"/>
      <c r="J2248" s="11"/>
      <c r="K2248" s="11"/>
      <c r="L2248" s="11"/>
      <c r="M2248" s="11"/>
      <c r="N2248" s="11"/>
      <c r="O2248" s="11"/>
      <c r="P2248" s="11"/>
      <c r="Q2248" s="11"/>
      <c r="R2248" s="11"/>
    </row>
    <row r="2249" spans="1:18" x14ac:dyDescent="0.2">
      <c r="A2249" s="3"/>
      <c r="B2249" s="3"/>
      <c r="C2249" s="11"/>
      <c r="D2249" s="11"/>
      <c r="E2249" s="11"/>
      <c r="F2249" s="11"/>
      <c r="G2249" s="11"/>
      <c r="H2249" s="11"/>
      <c r="I2249" s="11"/>
      <c r="J2249" s="11"/>
      <c r="K2249" s="11"/>
      <c r="L2249" s="11"/>
      <c r="M2249" s="11"/>
      <c r="N2249" s="11"/>
      <c r="O2249" s="11"/>
      <c r="P2249" s="11"/>
      <c r="Q2249" s="11"/>
      <c r="R2249" s="11"/>
    </row>
    <row r="2250" spans="1:18" x14ac:dyDescent="0.2">
      <c r="A2250" s="3"/>
      <c r="B2250" s="3"/>
      <c r="C2250" s="11"/>
      <c r="D2250" s="11"/>
      <c r="E2250" s="11"/>
      <c r="F2250" s="11"/>
      <c r="G2250" s="11"/>
      <c r="H2250" s="11"/>
      <c r="I2250" s="11"/>
      <c r="J2250" s="11"/>
      <c r="K2250" s="11"/>
      <c r="L2250" s="11"/>
      <c r="M2250" s="11"/>
      <c r="N2250" s="11"/>
      <c r="O2250" s="11"/>
      <c r="P2250" s="11"/>
      <c r="Q2250" s="11"/>
      <c r="R2250" s="11"/>
    </row>
    <row r="2251" spans="1:18" x14ac:dyDescent="0.2">
      <c r="A2251" s="3"/>
      <c r="B2251" s="3"/>
      <c r="C2251" s="11"/>
      <c r="D2251" s="11"/>
      <c r="E2251" s="11"/>
      <c r="F2251" s="11"/>
      <c r="G2251" s="11"/>
      <c r="H2251" s="11"/>
      <c r="I2251" s="11"/>
      <c r="J2251" s="11"/>
      <c r="K2251" s="11"/>
      <c r="L2251" s="11"/>
      <c r="M2251" s="11"/>
      <c r="N2251" s="11"/>
      <c r="O2251" s="11"/>
      <c r="P2251" s="11"/>
      <c r="Q2251" s="11"/>
      <c r="R2251" s="11"/>
    </row>
    <row r="2252" spans="1:18" x14ac:dyDescent="0.2">
      <c r="A2252" s="3"/>
      <c r="B2252" s="3"/>
      <c r="C2252" s="11"/>
      <c r="D2252" s="11"/>
      <c r="E2252" s="11"/>
      <c r="F2252" s="11"/>
      <c r="G2252" s="11"/>
      <c r="H2252" s="11"/>
      <c r="I2252" s="11"/>
      <c r="J2252" s="11"/>
      <c r="K2252" s="11"/>
      <c r="L2252" s="11"/>
      <c r="M2252" s="11"/>
      <c r="N2252" s="11"/>
      <c r="O2252" s="11"/>
      <c r="P2252" s="11"/>
      <c r="Q2252" s="11"/>
      <c r="R2252" s="11"/>
    </row>
    <row r="2253" spans="1:18" x14ac:dyDescent="0.2">
      <c r="A2253" s="3"/>
      <c r="B2253" s="3"/>
      <c r="C2253" s="11"/>
      <c r="D2253" s="11"/>
      <c r="E2253" s="11"/>
      <c r="F2253" s="11"/>
      <c r="G2253" s="11"/>
      <c r="H2253" s="11"/>
      <c r="I2253" s="11"/>
      <c r="J2253" s="11"/>
      <c r="K2253" s="11"/>
      <c r="L2253" s="11"/>
      <c r="M2253" s="11"/>
      <c r="N2253" s="11"/>
      <c r="O2253" s="11"/>
      <c r="P2253" s="11"/>
      <c r="Q2253" s="11"/>
      <c r="R2253" s="11"/>
    </row>
    <row r="2254" spans="1:18" x14ac:dyDescent="0.2">
      <c r="A2254" s="3"/>
      <c r="B2254" s="3"/>
      <c r="C2254" s="11"/>
      <c r="D2254" s="11"/>
      <c r="E2254" s="11"/>
      <c r="F2254" s="11"/>
      <c r="G2254" s="11"/>
      <c r="H2254" s="11"/>
      <c r="I2254" s="11"/>
      <c r="J2254" s="11"/>
      <c r="K2254" s="11"/>
      <c r="L2254" s="11"/>
      <c r="M2254" s="11"/>
      <c r="N2254" s="11"/>
      <c r="O2254" s="11"/>
      <c r="P2254" s="11"/>
      <c r="Q2254" s="11"/>
      <c r="R2254" s="11"/>
    </row>
    <row r="2255" spans="1:18" x14ac:dyDescent="0.2">
      <c r="A2255" s="3"/>
      <c r="B2255" s="3"/>
      <c r="C2255" s="11"/>
      <c r="D2255" s="11"/>
      <c r="E2255" s="11"/>
      <c r="F2255" s="11"/>
      <c r="G2255" s="11"/>
      <c r="H2255" s="11"/>
      <c r="I2255" s="11"/>
      <c r="J2255" s="11"/>
      <c r="K2255" s="11"/>
      <c r="L2255" s="11"/>
      <c r="M2255" s="11"/>
      <c r="N2255" s="11"/>
      <c r="O2255" s="11"/>
      <c r="P2255" s="11"/>
      <c r="Q2255" s="11"/>
      <c r="R2255" s="11"/>
    </row>
    <row r="2256" spans="1:18" x14ac:dyDescent="0.2">
      <c r="A2256" s="3"/>
      <c r="B2256" s="3"/>
      <c r="C2256" s="11"/>
      <c r="D2256" s="11"/>
      <c r="E2256" s="11"/>
      <c r="F2256" s="11"/>
      <c r="G2256" s="11"/>
      <c r="H2256" s="11"/>
      <c r="I2256" s="11"/>
      <c r="J2256" s="11"/>
      <c r="K2256" s="11"/>
      <c r="L2256" s="11"/>
      <c r="M2256" s="11"/>
      <c r="N2256" s="11"/>
      <c r="O2256" s="11"/>
      <c r="P2256" s="11"/>
      <c r="Q2256" s="11"/>
      <c r="R2256" s="11"/>
    </row>
    <row r="2257" spans="1:18" x14ac:dyDescent="0.2">
      <c r="A2257" s="3"/>
      <c r="B2257" s="3"/>
      <c r="C2257" s="11"/>
      <c r="D2257" s="11"/>
      <c r="E2257" s="11"/>
      <c r="F2257" s="11"/>
      <c r="G2257" s="11"/>
      <c r="H2257" s="11"/>
      <c r="I2257" s="11"/>
      <c r="J2257" s="11"/>
      <c r="K2257" s="11"/>
      <c r="L2257" s="11"/>
      <c r="M2257" s="11"/>
      <c r="N2257" s="11"/>
      <c r="O2257" s="11"/>
      <c r="P2257" s="11"/>
      <c r="Q2257" s="11"/>
      <c r="R2257" s="11"/>
    </row>
    <row r="2258" spans="1:18" x14ac:dyDescent="0.2">
      <c r="A2258" s="3"/>
      <c r="B2258" s="3"/>
      <c r="C2258" s="11"/>
      <c r="D2258" s="11"/>
      <c r="E2258" s="11"/>
      <c r="F2258" s="11"/>
      <c r="G2258" s="11"/>
      <c r="H2258" s="11"/>
      <c r="I2258" s="11"/>
      <c r="J2258" s="11"/>
      <c r="K2258" s="11"/>
      <c r="L2258" s="11"/>
      <c r="M2258" s="11"/>
      <c r="N2258" s="11"/>
      <c r="O2258" s="11"/>
      <c r="P2258" s="11"/>
      <c r="Q2258" s="11"/>
      <c r="R2258" s="11"/>
    </row>
    <row r="2259" spans="1:18" x14ac:dyDescent="0.2">
      <c r="A2259" s="3"/>
      <c r="B2259" s="3"/>
      <c r="C2259" s="11"/>
      <c r="D2259" s="11"/>
      <c r="E2259" s="11"/>
      <c r="F2259" s="11"/>
      <c r="G2259" s="11"/>
      <c r="H2259" s="11"/>
      <c r="I2259" s="11"/>
      <c r="J2259" s="11"/>
      <c r="K2259" s="11"/>
      <c r="L2259" s="11"/>
      <c r="M2259" s="11"/>
      <c r="N2259" s="11"/>
      <c r="O2259" s="11"/>
      <c r="P2259" s="11"/>
      <c r="Q2259" s="11"/>
      <c r="R2259" s="11"/>
    </row>
    <row r="2260" spans="1:18" x14ac:dyDescent="0.2">
      <c r="A2260" s="3"/>
      <c r="B2260" s="3"/>
      <c r="C2260" s="11"/>
      <c r="D2260" s="11"/>
      <c r="E2260" s="11"/>
      <c r="F2260" s="11"/>
      <c r="G2260" s="11"/>
      <c r="H2260" s="11"/>
      <c r="I2260" s="11"/>
      <c r="J2260" s="11"/>
      <c r="K2260" s="11"/>
      <c r="L2260" s="11"/>
      <c r="M2260" s="11"/>
      <c r="N2260" s="11"/>
      <c r="O2260" s="11"/>
      <c r="P2260" s="11"/>
      <c r="Q2260" s="11"/>
      <c r="R2260" s="11"/>
    </row>
    <row r="2261" spans="1:18" x14ac:dyDescent="0.2">
      <c r="A2261" s="3"/>
      <c r="B2261" s="3"/>
      <c r="C2261" s="11"/>
      <c r="D2261" s="11"/>
      <c r="E2261" s="11"/>
      <c r="F2261" s="11"/>
      <c r="G2261" s="11"/>
      <c r="H2261" s="11"/>
      <c r="I2261" s="11"/>
      <c r="J2261" s="11"/>
      <c r="K2261" s="11"/>
      <c r="L2261" s="11"/>
      <c r="M2261" s="11"/>
      <c r="N2261" s="11"/>
      <c r="O2261" s="11"/>
      <c r="P2261" s="11"/>
      <c r="Q2261" s="11"/>
      <c r="R2261" s="11"/>
    </row>
    <row r="2262" spans="1:18" x14ac:dyDescent="0.2">
      <c r="A2262" s="3"/>
      <c r="B2262" s="3"/>
      <c r="C2262" s="11"/>
      <c r="D2262" s="11"/>
      <c r="E2262" s="11"/>
      <c r="F2262" s="11"/>
      <c r="G2262" s="11"/>
      <c r="H2262" s="11"/>
      <c r="I2262" s="11"/>
      <c r="J2262" s="11"/>
      <c r="K2262" s="11"/>
      <c r="L2262" s="11"/>
      <c r="M2262" s="11"/>
      <c r="N2262" s="11"/>
      <c r="O2262" s="11"/>
      <c r="P2262" s="11"/>
      <c r="Q2262" s="11"/>
      <c r="R2262" s="11"/>
    </row>
    <row r="2263" spans="1:18" x14ac:dyDescent="0.2">
      <c r="A2263" s="3"/>
      <c r="B2263" s="3"/>
      <c r="C2263" s="11"/>
      <c r="D2263" s="11"/>
      <c r="E2263" s="11"/>
      <c r="F2263" s="11"/>
      <c r="G2263" s="11"/>
      <c r="H2263" s="11"/>
      <c r="I2263" s="11"/>
      <c r="J2263" s="11"/>
      <c r="K2263" s="11"/>
      <c r="L2263" s="11"/>
      <c r="M2263" s="11"/>
      <c r="N2263" s="11"/>
      <c r="O2263" s="11"/>
      <c r="P2263" s="11"/>
      <c r="Q2263" s="11"/>
      <c r="R2263" s="11"/>
    </row>
    <row r="2264" spans="1:18" x14ac:dyDescent="0.2">
      <c r="A2264" s="3"/>
      <c r="B2264" s="3"/>
      <c r="C2264" s="11"/>
      <c r="D2264" s="11"/>
      <c r="E2264" s="11"/>
      <c r="F2264" s="11"/>
      <c r="G2264" s="11"/>
      <c r="H2264" s="11"/>
      <c r="I2264" s="11"/>
      <c r="J2264" s="11"/>
      <c r="K2264" s="11"/>
      <c r="L2264" s="11"/>
      <c r="M2264" s="11"/>
      <c r="N2264" s="11"/>
      <c r="O2264" s="11"/>
      <c r="P2264" s="11"/>
      <c r="Q2264" s="11"/>
      <c r="R2264" s="11"/>
    </row>
    <row r="2265" spans="1:18" x14ac:dyDescent="0.2">
      <c r="A2265" s="3"/>
      <c r="B2265" s="3"/>
      <c r="C2265" s="11"/>
      <c r="D2265" s="11"/>
      <c r="E2265" s="11"/>
      <c r="F2265" s="11"/>
      <c r="G2265" s="11"/>
      <c r="H2265" s="11"/>
      <c r="I2265" s="11"/>
      <c r="J2265" s="11"/>
      <c r="K2265" s="11"/>
      <c r="L2265" s="11"/>
      <c r="M2265" s="11"/>
      <c r="N2265" s="11"/>
      <c r="O2265" s="11"/>
      <c r="P2265" s="11"/>
      <c r="Q2265" s="11"/>
      <c r="R2265" s="11"/>
    </row>
    <row r="2266" spans="1:18" x14ac:dyDescent="0.2">
      <c r="A2266" s="3"/>
      <c r="B2266" s="3"/>
      <c r="C2266" s="11"/>
      <c r="D2266" s="11"/>
      <c r="E2266" s="11"/>
      <c r="F2266" s="11"/>
      <c r="G2266" s="11"/>
      <c r="H2266" s="11"/>
      <c r="I2266" s="11"/>
      <c r="J2266" s="11"/>
      <c r="K2266" s="11"/>
      <c r="L2266" s="11"/>
      <c r="M2266" s="11"/>
      <c r="N2266" s="11"/>
      <c r="O2266" s="11"/>
      <c r="P2266" s="11"/>
      <c r="Q2266" s="11"/>
      <c r="R2266" s="11"/>
    </row>
    <row r="2267" spans="1:18" x14ac:dyDescent="0.2">
      <c r="A2267" s="3"/>
      <c r="B2267" s="3"/>
      <c r="C2267" s="11"/>
      <c r="D2267" s="11"/>
      <c r="E2267" s="11"/>
      <c r="F2267" s="11"/>
      <c r="G2267" s="11"/>
      <c r="H2267" s="11"/>
      <c r="I2267" s="11"/>
      <c r="J2267" s="11"/>
      <c r="K2267" s="11"/>
      <c r="L2267" s="11"/>
      <c r="M2267" s="11"/>
      <c r="N2267" s="11"/>
      <c r="O2267" s="11"/>
      <c r="P2267" s="11"/>
      <c r="Q2267" s="11"/>
      <c r="R2267" s="11"/>
    </row>
    <row r="2268" spans="1:18" x14ac:dyDescent="0.2">
      <c r="A2268" s="3"/>
      <c r="B2268" s="3"/>
      <c r="C2268" s="11"/>
      <c r="D2268" s="11"/>
      <c r="E2268" s="11"/>
      <c r="F2268" s="11"/>
      <c r="G2268" s="11"/>
      <c r="H2268" s="11"/>
      <c r="I2268" s="11"/>
      <c r="J2268" s="11"/>
      <c r="K2268" s="11"/>
      <c r="L2268" s="11"/>
      <c r="M2268" s="11"/>
      <c r="N2268" s="11"/>
      <c r="O2268" s="11"/>
      <c r="P2268" s="11"/>
      <c r="Q2268" s="11"/>
      <c r="R2268" s="11"/>
    </row>
    <row r="2269" spans="1:18" x14ac:dyDescent="0.2">
      <c r="A2269" s="3"/>
      <c r="B2269" s="3"/>
      <c r="C2269" s="11"/>
      <c r="D2269" s="11"/>
      <c r="E2269" s="11"/>
      <c r="F2269" s="11"/>
      <c r="G2269" s="11"/>
      <c r="H2269" s="11"/>
      <c r="I2269" s="11"/>
      <c r="J2269" s="11"/>
      <c r="K2269" s="11"/>
      <c r="L2269" s="11"/>
      <c r="M2269" s="11"/>
      <c r="N2269" s="11"/>
      <c r="O2269" s="11"/>
      <c r="P2269" s="11"/>
      <c r="Q2269" s="11"/>
      <c r="R2269" s="11"/>
    </row>
    <row r="2270" spans="1:18" x14ac:dyDescent="0.2">
      <c r="A2270" s="3"/>
      <c r="B2270" s="3"/>
      <c r="C2270" s="11"/>
      <c r="D2270" s="11"/>
      <c r="E2270" s="11"/>
      <c r="F2270" s="11"/>
      <c r="G2270" s="11"/>
      <c r="H2270" s="11"/>
      <c r="I2270" s="11"/>
      <c r="J2270" s="11"/>
      <c r="K2270" s="11"/>
      <c r="L2270" s="11"/>
      <c r="M2270" s="11"/>
      <c r="N2270" s="11"/>
      <c r="O2270" s="11"/>
      <c r="P2270" s="11"/>
      <c r="Q2270" s="11"/>
      <c r="R2270" s="11"/>
    </row>
    <row r="2271" spans="1:18" x14ac:dyDescent="0.2">
      <c r="A2271" s="3"/>
      <c r="B2271" s="3"/>
      <c r="C2271" s="11"/>
      <c r="D2271" s="11"/>
      <c r="E2271" s="11"/>
      <c r="F2271" s="11"/>
      <c r="G2271" s="11"/>
      <c r="H2271" s="11"/>
      <c r="I2271" s="11"/>
      <c r="J2271" s="11"/>
      <c r="K2271" s="11"/>
      <c r="L2271" s="11"/>
      <c r="M2271" s="11"/>
      <c r="N2271" s="11"/>
      <c r="O2271" s="11"/>
      <c r="P2271" s="11"/>
      <c r="Q2271" s="11"/>
      <c r="R2271" s="11"/>
    </row>
    <row r="2272" spans="1:18" x14ac:dyDescent="0.2">
      <c r="A2272" s="3"/>
      <c r="B2272" s="3"/>
      <c r="C2272" s="11"/>
      <c r="D2272" s="11"/>
      <c r="E2272" s="11"/>
      <c r="F2272" s="11"/>
      <c r="G2272" s="11"/>
      <c r="H2272" s="11"/>
      <c r="I2272" s="11"/>
      <c r="J2272" s="11"/>
      <c r="K2272" s="11"/>
      <c r="L2272" s="11"/>
      <c r="M2272" s="11"/>
      <c r="N2272" s="11"/>
      <c r="O2272" s="11"/>
      <c r="P2272" s="11"/>
      <c r="Q2272" s="11"/>
      <c r="R2272" s="11"/>
    </row>
    <row r="2273" spans="1:18" x14ac:dyDescent="0.2">
      <c r="A2273" s="3"/>
      <c r="B2273" s="3"/>
      <c r="C2273" s="11"/>
      <c r="D2273" s="11"/>
      <c r="E2273" s="11"/>
      <c r="F2273" s="11"/>
      <c r="G2273" s="11"/>
      <c r="H2273" s="11"/>
      <c r="I2273" s="11"/>
      <c r="J2273" s="11"/>
      <c r="K2273" s="11"/>
      <c r="L2273" s="11"/>
      <c r="M2273" s="11"/>
      <c r="N2273" s="11"/>
      <c r="O2273" s="11"/>
      <c r="P2273" s="11"/>
      <c r="Q2273" s="11"/>
      <c r="R2273" s="11"/>
    </row>
    <row r="2274" spans="1:18" x14ac:dyDescent="0.2">
      <c r="A2274" s="3"/>
      <c r="B2274" s="3"/>
      <c r="C2274" s="11"/>
      <c r="D2274" s="11"/>
      <c r="E2274" s="11"/>
      <c r="F2274" s="11"/>
      <c r="G2274" s="11"/>
      <c r="H2274" s="11"/>
      <c r="I2274" s="11"/>
      <c r="J2274" s="11"/>
      <c r="K2274" s="11"/>
      <c r="L2274" s="11"/>
      <c r="M2274" s="11"/>
      <c r="N2274" s="11"/>
      <c r="O2274" s="11"/>
      <c r="P2274" s="11"/>
      <c r="Q2274" s="11"/>
      <c r="R2274" s="11"/>
    </row>
    <row r="2275" spans="1:18" x14ac:dyDescent="0.2">
      <c r="A2275" s="3"/>
      <c r="B2275" s="3"/>
      <c r="C2275" s="11"/>
      <c r="D2275" s="11"/>
      <c r="E2275" s="11"/>
      <c r="F2275" s="11"/>
      <c r="G2275" s="11"/>
      <c r="H2275" s="11"/>
      <c r="I2275" s="11"/>
      <c r="J2275" s="11"/>
      <c r="K2275" s="11"/>
      <c r="L2275" s="11"/>
      <c r="M2275" s="11"/>
      <c r="N2275" s="11"/>
      <c r="O2275" s="11"/>
      <c r="P2275" s="11"/>
      <c r="Q2275" s="11"/>
      <c r="R2275" s="11"/>
    </row>
    <row r="2276" spans="1:18" x14ac:dyDescent="0.2">
      <c r="A2276" s="3"/>
      <c r="B2276" s="3"/>
      <c r="C2276" s="11"/>
      <c r="D2276" s="11"/>
      <c r="E2276" s="11"/>
      <c r="F2276" s="11"/>
      <c r="G2276" s="11"/>
      <c r="H2276" s="11"/>
      <c r="I2276" s="11"/>
      <c r="J2276" s="11"/>
      <c r="K2276" s="11"/>
      <c r="L2276" s="11"/>
      <c r="M2276" s="11"/>
      <c r="N2276" s="11"/>
      <c r="O2276" s="11"/>
      <c r="P2276" s="11"/>
      <c r="Q2276" s="11"/>
      <c r="R2276" s="11"/>
    </row>
    <row r="2277" spans="1:18" x14ac:dyDescent="0.2">
      <c r="A2277" s="3"/>
      <c r="B2277" s="3"/>
      <c r="C2277" s="11"/>
      <c r="D2277" s="11"/>
      <c r="E2277" s="11"/>
      <c r="F2277" s="11"/>
      <c r="G2277" s="11"/>
      <c r="H2277" s="11"/>
      <c r="I2277" s="11"/>
      <c r="J2277" s="11"/>
      <c r="K2277" s="11"/>
      <c r="L2277" s="11"/>
      <c r="M2277" s="11"/>
      <c r="N2277" s="11"/>
      <c r="O2277" s="11"/>
      <c r="P2277" s="11"/>
      <c r="Q2277" s="11"/>
      <c r="R2277" s="11"/>
    </row>
    <row r="2278" spans="1:18" x14ac:dyDescent="0.2">
      <c r="A2278" s="3"/>
      <c r="B2278" s="3"/>
      <c r="C2278" s="11"/>
      <c r="D2278" s="11"/>
      <c r="E2278" s="11"/>
      <c r="F2278" s="11"/>
      <c r="G2278" s="11"/>
      <c r="H2278" s="11"/>
      <c r="I2278" s="11"/>
      <c r="J2278" s="11"/>
      <c r="K2278" s="11"/>
      <c r="L2278" s="11"/>
      <c r="M2278" s="11"/>
      <c r="N2278" s="11"/>
      <c r="O2278" s="11"/>
      <c r="P2278" s="11"/>
      <c r="Q2278" s="11"/>
      <c r="R2278" s="11"/>
    </row>
    <row r="2279" spans="1:18" x14ac:dyDescent="0.2">
      <c r="A2279" s="3"/>
      <c r="B2279" s="3"/>
      <c r="C2279" s="11"/>
      <c r="D2279" s="11"/>
      <c r="E2279" s="11"/>
      <c r="F2279" s="11"/>
      <c r="G2279" s="11"/>
      <c r="H2279" s="11"/>
      <c r="I2279" s="11"/>
      <c r="J2279" s="11"/>
      <c r="K2279" s="11"/>
      <c r="L2279" s="11"/>
      <c r="M2279" s="11"/>
      <c r="N2279" s="11"/>
      <c r="O2279" s="11"/>
      <c r="P2279" s="11"/>
      <c r="Q2279" s="11"/>
      <c r="R2279" s="11"/>
    </row>
    <row r="2280" spans="1:18" x14ac:dyDescent="0.2">
      <c r="A2280" s="3"/>
      <c r="B2280" s="3"/>
      <c r="C2280" s="11"/>
      <c r="D2280" s="11"/>
      <c r="E2280" s="11"/>
      <c r="F2280" s="11"/>
      <c r="G2280" s="11"/>
      <c r="H2280" s="11"/>
      <c r="I2280" s="11"/>
      <c r="J2280" s="11"/>
      <c r="K2280" s="11"/>
      <c r="L2280" s="11"/>
      <c r="M2280" s="11"/>
      <c r="N2280" s="11"/>
      <c r="O2280" s="11"/>
      <c r="P2280" s="11"/>
      <c r="Q2280" s="11"/>
      <c r="R2280" s="11"/>
    </row>
    <row r="2281" spans="1:18" x14ac:dyDescent="0.2">
      <c r="A2281" s="3"/>
      <c r="B2281" s="3"/>
      <c r="C2281" s="11"/>
      <c r="D2281" s="11"/>
      <c r="E2281" s="11"/>
      <c r="F2281" s="11"/>
      <c r="G2281" s="11"/>
      <c r="H2281" s="11"/>
      <c r="I2281" s="11"/>
      <c r="J2281" s="11"/>
      <c r="K2281" s="11"/>
      <c r="L2281" s="11"/>
      <c r="M2281" s="11"/>
      <c r="N2281" s="11"/>
      <c r="O2281" s="11"/>
      <c r="P2281" s="11"/>
      <c r="Q2281" s="11"/>
      <c r="R2281" s="11"/>
    </row>
    <row r="2282" spans="1:18" x14ac:dyDescent="0.2">
      <c r="A2282" s="3"/>
      <c r="B2282" s="3"/>
      <c r="C2282" s="11"/>
      <c r="D2282" s="11"/>
      <c r="E2282" s="11"/>
      <c r="F2282" s="11"/>
      <c r="G2282" s="11"/>
      <c r="H2282" s="11"/>
      <c r="I2282" s="11"/>
      <c r="J2282" s="11"/>
      <c r="K2282" s="11"/>
      <c r="L2282" s="11"/>
      <c r="M2282" s="11"/>
      <c r="N2282" s="11"/>
      <c r="O2282" s="11"/>
      <c r="P2282" s="11"/>
      <c r="Q2282" s="11"/>
      <c r="R2282" s="11"/>
    </row>
    <row r="2283" spans="1:18" x14ac:dyDescent="0.2">
      <c r="A2283" s="3"/>
      <c r="B2283" s="3"/>
      <c r="C2283" s="11"/>
      <c r="D2283" s="11"/>
      <c r="E2283" s="11"/>
      <c r="F2283" s="11"/>
      <c r="G2283" s="11"/>
      <c r="H2283" s="11"/>
      <c r="I2283" s="11"/>
      <c r="J2283" s="11"/>
      <c r="K2283" s="11"/>
      <c r="L2283" s="11"/>
      <c r="M2283" s="11"/>
      <c r="N2283" s="11"/>
      <c r="O2283" s="11"/>
      <c r="P2283" s="11"/>
      <c r="Q2283" s="11"/>
      <c r="R2283" s="11"/>
    </row>
    <row r="2284" spans="1:18" x14ac:dyDescent="0.2">
      <c r="A2284" s="3"/>
      <c r="B2284" s="3"/>
      <c r="C2284" s="11"/>
      <c r="D2284" s="11"/>
      <c r="E2284" s="11"/>
      <c r="F2284" s="11"/>
      <c r="G2284" s="11"/>
      <c r="H2284" s="11"/>
      <c r="I2284" s="11"/>
      <c r="J2284" s="11"/>
      <c r="K2284" s="11"/>
      <c r="L2284" s="11"/>
      <c r="M2284" s="11"/>
      <c r="N2284" s="11"/>
      <c r="O2284" s="11"/>
      <c r="P2284" s="11"/>
      <c r="Q2284" s="11"/>
      <c r="R2284" s="11"/>
    </row>
    <row r="2285" spans="1:18" x14ac:dyDescent="0.2">
      <c r="A2285" s="3"/>
      <c r="B2285" s="3"/>
      <c r="C2285" s="11"/>
      <c r="D2285" s="11"/>
      <c r="E2285" s="11"/>
      <c r="F2285" s="11"/>
      <c r="G2285" s="11"/>
      <c r="H2285" s="11"/>
      <c r="I2285" s="11"/>
      <c r="J2285" s="11"/>
      <c r="K2285" s="11"/>
      <c r="L2285" s="11"/>
      <c r="M2285" s="11"/>
      <c r="N2285" s="11"/>
      <c r="O2285" s="11"/>
      <c r="P2285" s="11"/>
      <c r="Q2285" s="11"/>
      <c r="R2285" s="11"/>
    </row>
    <row r="2286" spans="1:18" x14ac:dyDescent="0.2">
      <c r="A2286" s="3"/>
      <c r="B2286" s="3"/>
      <c r="C2286" s="11"/>
      <c r="D2286" s="11"/>
      <c r="E2286" s="11"/>
      <c r="F2286" s="11"/>
      <c r="G2286" s="11"/>
      <c r="H2286" s="11"/>
      <c r="I2286" s="11"/>
      <c r="J2286" s="11"/>
      <c r="K2286" s="11"/>
      <c r="L2286" s="11"/>
      <c r="M2286" s="11"/>
      <c r="N2286" s="11"/>
      <c r="O2286" s="11"/>
      <c r="P2286" s="11"/>
      <c r="Q2286" s="11"/>
      <c r="R2286" s="11"/>
    </row>
    <row r="2287" spans="1:18" x14ac:dyDescent="0.2">
      <c r="A2287" s="3"/>
      <c r="B2287" s="3"/>
      <c r="C2287" s="11"/>
      <c r="D2287" s="11"/>
      <c r="E2287" s="11"/>
      <c r="F2287" s="11"/>
      <c r="G2287" s="11"/>
      <c r="H2287" s="11"/>
      <c r="I2287" s="11"/>
      <c r="J2287" s="11"/>
      <c r="K2287" s="11"/>
      <c r="L2287" s="11"/>
      <c r="M2287" s="11"/>
      <c r="N2287" s="11"/>
      <c r="O2287" s="11"/>
      <c r="P2287" s="11"/>
      <c r="Q2287" s="11"/>
      <c r="R2287" s="11"/>
    </row>
    <row r="2288" spans="1:18" x14ac:dyDescent="0.2">
      <c r="A2288" s="3"/>
      <c r="B2288" s="3"/>
      <c r="C2288" s="11"/>
      <c r="D2288" s="11"/>
      <c r="E2288" s="11"/>
      <c r="F2288" s="11"/>
      <c r="G2288" s="11"/>
      <c r="H2288" s="11"/>
      <c r="I2288" s="11"/>
      <c r="J2288" s="11"/>
      <c r="K2288" s="11"/>
      <c r="L2288" s="11"/>
      <c r="M2288" s="11"/>
      <c r="N2288" s="11"/>
      <c r="O2288" s="11"/>
      <c r="P2288" s="11"/>
      <c r="Q2288" s="11"/>
      <c r="R2288" s="11"/>
    </row>
    <row r="2289" spans="1:18" x14ac:dyDescent="0.2">
      <c r="A2289" s="3"/>
      <c r="B2289" s="3"/>
      <c r="C2289" s="11"/>
      <c r="D2289" s="11"/>
      <c r="E2289" s="11"/>
      <c r="F2289" s="11"/>
      <c r="G2289" s="11"/>
      <c r="H2289" s="11"/>
      <c r="I2289" s="11"/>
      <c r="J2289" s="11"/>
      <c r="K2289" s="11"/>
      <c r="L2289" s="11"/>
      <c r="M2289" s="11"/>
      <c r="N2289" s="11"/>
      <c r="O2289" s="11"/>
      <c r="P2289" s="11"/>
      <c r="Q2289" s="11"/>
      <c r="R2289" s="11"/>
    </row>
    <row r="2290" spans="1:18" x14ac:dyDescent="0.2">
      <c r="A2290" s="3"/>
      <c r="B2290" s="3"/>
      <c r="C2290" s="11"/>
      <c r="D2290" s="11"/>
      <c r="E2290" s="11"/>
      <c r="F2290" s="11"/>
      <c r="G2290" s="11"/>
      <c r="H2290" s="11"/>
      <c r="I2290" s="11"/>
      <c r="J2290" s="11"/>
      <c r="K2290" s="11"/>
      <c r="L2290" s="11"/>
      <c r="M2290" s="11"/>
      <c r="N2290" s="11"/>
      <c r="O2290" s="11"/>
      <c r="P2290" s="11"/>
      <c r="Q2290" s="11"/>
      <c r="R2290" s="11"/>
    </row>
    <row r="2291" spans="1:18" x14ac:dyDescent="0.2">
      <c r="A2291" s="3"/>
      <c r="B2291" s="3"/>
      <c r="C2291" s="11"/>
      <c r="D2291" s="11"/>
      <c r="E2291" s="11"/>
      <c r="F2291" s="11"/>
      <c r="G2291" s="11"/>
      <c r="H2291" s="11"/>
      <c r="I2291" s="11"/>
      <c r="J2291" s="11"/>
      <c r="K2291" s="11"/>
      <c r="L2291" s="11"/>
      <c r="M2291" s="11"/>
      <c r="N2291" s="11"/>
      <c r="O2291" s="11"/>
      <c r="P2291" s="11"/>
      <c r="Q2291" s="11"/>
      <c r="R2291" s="11"/>
    </row>
    <row r="2292" spans="1:18" x14ac:dyDescent="0.2">
      <c r="A2292" s="3"/>
      <c r="B2292" s="3"/>
      <c r="C2292" s="11"/>
      <c r="D2292" s="11"/>
      <c r="E2292" s="11"/>
      <c r="F2292" s="11"/>
      <c r="G2292" s="11"/>
      <c r="H2292" s="11"/>
      <c r="I2292" s="11"/>
      <c r="J2292" s="11"/>
      <c r="K2292" s="11"/>
      <c r="L2292" s="11"/>
      <c r="M2292" s="11"/>
      <c r="N2292" s="11"/>
      <c r="O2292" s="11"/>
      <c r="P2292" s="11"/>
      <c r="Q2292" s="11"/>
      <c r="R2292" s="11"/>
    </row>
    <row r="2293" spans="1:18" x14ac:dyDescent="0.2">
      <c r="A2293" s="3"/>
      <c r="B2293" s="3"/>
      <c r="C2293" s="11"/>
      <c r="D2293" s="11"/>
      <c r="E2293" s="11"/>
      <c r="F2293" s="11"/>
      <c r="G2293" s="11"/>
      <c r="H2293" s="11"/>
      <c r="I2293" s="11"/>
      <c r="J2293" s="11"/>
      <c r="K2293" s="11"/>
      <c r="L2293" s="11"/>
      <c r="M2293" s="11"/>
      <c r="N2293" s="11"/>
      <c r="O2293" s="11"/>
      <c r="P2293" s="11"/>
      <c r="Q2293" s="11"/>
      <c r="R2293" s="11"/>
    </row>
    <row r="2294" spans="1:18" x14ac:dyDescent="0.2">
      <c r="A2294" s="3"/>
      <c r="B2294" s="3"/>
      <c r="C2294" s="11"/>
      <c r="D2294" s="11"/>
      <c r="E2294" s="11"/>
      <c r="F2294" s="11"/>
      <c r="G2294" s="11"/>
      <c r="H2294" s="11"/>
      <c r="I2294" s="11"/>
      <c r="J2294" s="11"/>
      <c r="K2294" s="11"/>
      <c r="L2294" s="11"/>
      <c r="M2294" s="11"/>
      <c r="N2294" s="11"/>
      <c r="O2294" s="11"/>
      <c r="P2294" s="11"/>
      <c r="Q2294" s="11"/>
      <c r="R2294" s="11"/>
    </row>
    <row r="2295" spans="1:18" x14ac:dyDescent="0.2">
      <c r="A2295" s="3"/>
      <c r="B2295" s="3"/>
      <c r="C2295" s="11"/>
      <c r="D2295" s="11"/>
      <c r="E2295" s="11"/>
      <c r="F2295" s="11"/>
      <c r="G2295" s="11"/>
      <c r="H2295" s="11"/>
      <c r="I2295" s="11"/>
      <c r="J2295" s="11"/>
      <c r="K2295" s="11"/>
      <c r="L2295" s="11"/>
      <c r="M2295" s="11"/>
      <c r="N2295" s="11"/>
      <c r="O2295" s="11"/>
      <c r="P2295" s="11"/>
      <c r="Q2295" s="11"/>
      <c r="R2295" s="11"/>
    </row>
    <row r="2296" spans="1:18" x14ac:dyDescent="0.2">
      <c r="A2296" s="3"/>
      <c r="B2296" s="3"/>
      <c r="C2296" s="11"/>
      <c r="D2296" s="11"/>
      <c r="E2296" s="11"/>
      <c r="F2296" s="11"/>
      <c r="G2296" s="11"/>
      <c r="H2296" s="11"/>
      <c r="I2296" s="11"/>
      <c r="J2296" s="11"/>
      <c r="K2296" s="11"/>
      <c r="L2296" s="11"/>
      <c r="M2296" s="11"/>
      <c r="N2296" s="11"/>
      <c r="O2296" s="11"/>
      <c r="P2296" s="11"/>
      <c r="Q2296" s="11"/>
      <c r="R2296" s="11"/>
    </row>
    <row r="2297" spans="1:18" x14ac:dyDescent="0.2">
      <c r="A2297" s="3"/>
      <c r="B2297" s="3"/>
      <c r="C2297" s="11"/>
      <c r="D2297" s="11"/>
      <c r="E2297" s="11"/>
      <c r="F2297" s="11"/>
      <c r="G2297" s="11"/>
      <c r="H2297" s="11"/>
      <c r="I2297" s="11"/>
      <c r="J2297" s="11"/>
      <c r="K2297" s="11"/>
      <c r="L2297" s="11"/>
      <c r="M2297" s="11"/>
      <c r="N2297" s="11"/>
      <c r="O2297" s="11"/>
      <c r="P2297" s="11"/>
      <c r="Q2297" s="11"/>
      <c r="R2297" s="11"/>
    </row>
    <row r="2298" spans="1:18" x14ac:dyDescent="0.2">
      <c r="A2298" s="3"/>
      <c r="B2298" s="3"/>
      <c r="C2298" s="11"/>
      <c r="D2298" s="11"/>
      <c r="E2298" s="11"/>
      <c r="F2298" s="11"/>
      <c r="G2298" s="11"/>
      <c r="H2298" s="11"/>
      <c r="I2298" s="11"/>
      <c r="J2298" s="11"/>
      <c r="K2298" s="11"/>
      <c r="L2298" s="11"/>
      <c r="M2298" s="11"/>
      <c r="N2298" s="11"/>
      <c r="O2298" s="11"/>
      <c r="P2298" s="11"/>
      <c r="Q2298" s="11"/>
      <c r="R2298" s="11"/>
    </row>
    <row r="2299" spans="1:18" x14ac:dyDescent="0.2">
      <c r="A2299" s="3"/>
      <c r="B2299" s="3"/>
      <c r="C2299" s="11"/>
      <c r="D2299" s="11"/>
      <c r="E2299" s="11"/>
      <c r="F2299" s="11"/>
      <c r="G2299" s="11"/>
      <c r="H2299" s="11"/>
      <c r="I2299" s="11"/>
      <c r="J2299" s="11"/>
      <c r="K2299" s="11"/>
      <c r="L2299" s="11"/>
      <c r="M2299" s="11"/>
      <c r="N2299" s="11"/>
      <c r="O2299" s="11"/>
      <c r="P2299" s="11"/>
      <c r="Q2299" s="11"/>
      <c r="R2299" s="11"/>
    </row>
    <row r="2300" spans="1:18" x14ac:dyDescent="0.2">
      <c r="A2300" s="3"/>
      <c r="B2300" s="3"/>
      <c r="C2300" s="11"/>
      <c r="D2300" s="11"/>
      <c r="E2300" s="11"/>
      <c r="F2300" s="11"/>
      <c r="G2300" s="11"/>
      <c r="H2300" s="11"/>
      <c r="I2300" s="11"/>
      <c r="J2300" s="11"/>
      <c r="K2300" s="11"/>
      <c r="L2300" s="11"/>
      <c r="M2300" s="11"/>
      <c r="N2300" s="11"/>
      <c r="O2300" s="11"/>
      <c r="P2300" s="11"/>
      <c r="Q2300" s="11"/>
      <c r="R2300" s="11"/>
    </row>
    <row r="2301" spans="1:18" x14ac:dyDescent="0.2">
      <c r="A2301" s="3"/>
      <c r="B2301" s="3"/>
      <c r="C2301" s="11"/>
      <c r="D2301" s="11"/>
      <c r="E2301" s="11"/>
      <c r="F2301" s="11"/>
      <c r="G2301" s="11"/>
      <c r="H2301" s="11"/>
      <c r="I2301" s="11"/>
      <c r="J2301" s="11"/>
      <c r="K2301" s="11"/>
      <c r="L2301" s="11"/>
      <c r="M2301" s="11"/>
      <c r="N2301" s="11"/>
      <c r="O2301" s="11"/>
      <c r="P2301" s="11"/>
      <c r="Q2301" s="11"/>
      <c r="R2301" s="11"/>
    </row>
    <row r="2302" spans="1:18" x14ac:dyDescent="0.2">
      <c r="A2302" s="3"/>
      <c r="B2302" s="3"/>
      <c r="C2302" s="11"/>
      <c r="D2302" s="11"/>
      <c r="E2302" s="11"/>
      <c r="F2302" s="11"/>
      <c r="G2302" s="11"/>
      <c r="H2302" s="11"/>
      <c r="I2302" s="11"/>
      <c r="J2302" s="11"/>
      <c r="K2302" s="11"/>
      <c r="L2302" s="11"/>
      <c r="M2302" s="11"/>
      <c r="N2302" s="11"/>
      <c r="O2302" s="11"/>
      <c r="P2302" s="11"/>
      <c r="Q2302" s="11"/>
      <c r="R2302" s="11"/>
    </row>
    <row r="2303" spans="1:18" x14ac:dyDescent="0.2">
      <c r="A2303" s="3"/>
      <c r="B2303" s="3"/>
      <c r="C2303" s="11"/>
      <c r="D2303" s="11"/>
      <c r="E2303" s="11"/>
      <c r="F2303" s="11"/>
      <c r="G2303" s="11"/>
      <c r="H2303" s="11"/>
      <c r="I2303" s="11"/>
      <c r="J2303" s="11"/>
      <c r="K2303" s="11"/>
      <c r="L2303" s="11"/>
      <c r="M2303" s="11"/>
      <c r="N2303" s="11"/>
      <c r="O2303" s="11"/>
      <c r="P2303" s="11"/>
      <c r="Q2303" s="11"/>
      <c r="R2303" s="11"/>
    </row>
    <row r="2304" spans="1:18" x14ac:dyDescent="0.2">
      <c r="A2304" s="3"/>
      <c r="B2304" s="3"/>
      <c r="C2304" s="11"/>
      <c r="D2304" s="11"/>
      <c r="E2304" s="11"/>
      <c r="F2304" s="11"/>
      <c r="G2304" s="11"/>
      <c r="H2304" s="11"/>
      <c r="I2304" s="11"/>
      <c r="J2304" s="11"/>
      <c r="K2304" s="11"/>
      <c r="L2304" s="11"/>
      <c r="M2304" s="11"/>
      <c r="N2304" s="11"/>
      <c r="O2304" s="11"/>
      <c r="P2304" s="11"/>
      <c r="Q2304" s="11"/>
      <c r="R2304" s="11"/>
    </row>
    <row r="2305" spans="1:18" x14ac:dyDescent="0.2">
      <c r="A2305" s="3"/>
      <c r="B2305" s="3"/>
      <c r="C2305" s="11"/>
      <c r="D2305" s="11"/>
      <c r="E2305" s="11"/>
      <c r="F2305" s="11"/>
      <c r="G2305" s="11"/>
      <c r="H2305" s="11"/>
      <c r="I2305" s="11"/>
      <c r="J2305" s="11"/>
      <c r="K2305" s="11"/>
      <c r="L2305" s="11"/>
      <c r="M2305" s="11"/>
      <c r="N2305" s="11"/>
      <c r="O2305" s="11"/>
      <c r="P2305" s="11"/>
      <c r="Q2305" s="11"/>
      <c r="R2305" s="11"/>
    </row>
    <row r="2306" spans="1:18" x14ac:dyDescent="0.2">
      <c r="A2306" s="3"/>
      <c r="B2306" s="3"/>
      <c r="C2306" s="11"/>
      <c r="D2306" s="11"/>
      <c r="E2306" s="11"/>
      <c r="F2306" s="11"/>
      <c r="G2306" s="11"/>
      <c r="H2306" s="11"/>
      <c r="I2306" s="11"/>
      <c r="J2306" s="11"/>
      <c r="K2306" s="11"/>
      <c r="L2306" s="11"/>
      <c r="M2306" s="11"/>
      <c r="N2306" s="11"/>
      <c r="O2306" s="11"/>
      <c r="P2306" s="11"/>
      <c r="Q2306" s="11"/>
      <c r="R2306" s="11"/>
    </row>
    <row r="2307" spans="1:18" x14ac:dyDescent="0.2">
      <c r="A2307" s="3"/>
      <c r="B2307" s="3"/>
      <c r="C2307" s="11"/>
      <c r="D2307" s="11"/>
      <c r="E2307" s="11"/>
      <c r="F2307" s="11"/>
      <c r="G2307" s="11"/>
      <c r="H2307" s="11"/>
      <c r="I2307" s="11"/>
      <c r="J2307" s="11"/>
      <c r="K2307" s="11"/>
      <c r="L2307" s="11"/>
      <c r="M2307" s="11"/>
      <c r="N2307" s="11"/>
      <c r="O2307" s="11"/>
      <c r="P2307" s="11"/>
      <c r="Q2307" s="11"/>
      <c r="R2307" s="11"/>
    </row>
    <row r="2308" spans="1:18" x14ac:dyDescent="0.2">
      <c r="A2308" s="3"/>
      <c r="B2308" s="3"/>
      <c r="C2308" s="11"/>
      <c r="D2308" s="11"/>
      <c r="E2308" s="11"/>
      <c r="F2308" s="11"/>
      <c r="G2308" s="11"/>
      <c r="H2308" s="11"/>
      <c r="I2308" s="11"/>
      <c r="J2308" s="11"/>
      <c r="K2308" s="11"/>
      <c r="L2308" s="11"/>
      <c r="M2308" s="11"/>
      <c r="N2308" s="11"/>
      <c r="O2308" s="11"/>
      <c r="P2308" s="11"/>
      <c r="Q2308" s="11"/>
      <c r="R2308" s="11"/>
    </row>
    <row r="2309" spans="1:18" x14ac:dyDescent="0.2">
      <c r="A2309" s="3"/>
      <c r="B2309" s="3"/>
      <c r="C2309" s="11"/>
      <c r="D2309" s="11"/>
      <c r="E2309" s="11"/>
      <c r="F2309" s="11"/>
      <c r="G2309" s="11"/>
      <c r="H2309" s="11"/>
      <c r="I2309" s="11"/>
      <c r="J2309" s="11"/>
      <c r="K2309" s="11"/>
      <c r="L2309" s="11"/>
      <c r="M2309" s="11"/>
      <c r="N2309" s="11"/>
      <c r="O2309" s="11"/>
      <c r="P2309" s="11"/>
      <c r="Q2309" s="11"/>
      <c r="R2309" s="11"/>
    </row>
    <row r="2310" spans="1:18" x14ac:dyDescent="0.2">
      <c r="A2310" s="3"/>
      <c r="B2310" s="3"/>
      <c r="C2310" s="11"/>
      <c r="D2310" s="11"/>
      <c r="E2310" s="11"/>
      <c r="F2310" s="11"/>
      <c r="G2310" s="11"/>
      <c r="H2310" s="11"/>
      <c r="I2310" s="11"/>
      <c r="J2310" s="11"/>
      <c r="K2310" s="11"/>
      <c r="L2310" s="11"/>
      <c r="M2310" s="11"/>
      <c r="N2310" s="11"/>
      <c r="O2310" s="11"/>
      <c r="P2310" s="11"/>
      <c r="Q2310" s="11"/>
      <c r="R2310" s="11"/>
    </row>
    <row r="2311" spans="1:18" x14ac:dyDescent="0.2">
      <c r="A2311" s="3"/>
      <c r="B2311" s="3"/>
      <c r="C2311" s="11"/>
      <c r="D2311" s="11"/>
      <c r="E2311" s="11"/>
      <c r="F2311" s="11"/>
      <c r="G2311" s="11"/>
      <c r="H2311" s="11"/>
      <c r="I2311" s="11"/>
      <c r="J2311" s="11"/>
      <c r="K2311" s="11"/>
      <c r="L2311" s="11"/>
      <c r="M2311" s="11"/>
      <c r="N2311" s="11"/>
      <c r="O2311" s="11"/>
      <c r="P2311" s="11"/>
      <c r="Q2311" s="11"/>
      <c r="R2311" s="11"/>
    </row>
    <row r="2312" spans="1:18" x14ac:dyDescent="0.2">
      <c r="A2312" s="3"/>
      <c r="B2312" s="3"/>
      <c r="C2312" s="11"/>
      <c r="D2312" s="11"/>
      <c r="E2312" s="11"/>
      <c r="F2312" s="11"/>
      <c r="G2312" s="11"/>
      <c r="H2312" s="11"/>
      <c r="I2312" s="11"/>
      <c r="J2312" s="11"/>
      <c r="K2312" s="11"/>
      <c r="L2312" s="11"/>
      <c r="M2312" s="11"/>
      <c r="N2312" s="11"/>
      <c r="O2312" s="11"/>
      <c r="P2312" s="11"/>
      <c r="Q2312" s="11"/>
      <c r="R2312" s="11"/>
    </row>
    <row r="2313" spans="1:18" x14ac:dyDescent="0.2">
      <c r="A2313" s="3"/>
      <c r="B2313" s="3"/>
      <c r="C2313" s="11"/>
      <c r="D2313" s="11"/>
      <c r="E2313" s="11"/>
      <c r="F2313" s="11"/>
      <c r="G2313" s="11"/>
      <c r="H2313" s="11"/>
      <c r="I2313" s="11"/>
      <c r="J2313" s="11"/>
      <c r="K2313" s="11"/>
      <c r="L2313" s="11"/>
      <c r="M2313" s="11"/>
      <c r="N2313" s="11"/>
      <c r="O2313" s="11"/>
      <c r="P2313" s="11"/>
      <c r="Q2313" s="11"/>
      <c r="R2313" s="11"/>
    </row>
    <row r="2314" spans="1:18" x14ac:dyDescent="0.2">
      <c r="A2314" s="3"/>
      <c r="B2314" s="3"/>
      <c r="C2314" s="11"/>
      <c r="D2314" s="11"/>
      <c r="E2314" s="11"/>
      <c r="F2314" s="11"/>
      <c r="G2314" s="11"/>
      <c r="H2314" s="11"/>
      <c r="I2314" s="11"/>
      <c r="J2314" s="11"/>
      <c r="K2314" s="11"/>
      <c r="L2314" s="11"/>
      <c r="M2314" s="11"/>
      <c r="N2314" s="11"/>
      <c r="O2314" s="11"/>
      <c r="P2314" s="11"/>
      <c r="Q2314" s="11"/>
      <c r="R2314" s="11"/>
    </row>
    <row r="2315" spans="1:18" x14ac:dyDescent="0.2">
      <c r="A2315" s="3"/>
      <c r="B2315" s="3"/>
      <c r="C2315" s="11"/>
      <c r="D2315" s="11"/>
      <c r="E2315" s="11"/>
      <c r="F2315" s="11"/>
      <c r="G2315" s="11"/>
      <c r="H2315" s="11"/>
      <c r="I2315" s="11"/>
      <c r="J2315" s="11"/>
      <c r="K2315" s="11"/>
      <c r="L2315" s="11"/>
      <c r="M2315" s="11"/>
      <c r="N2315" s="11"/>
      <c r="O2315" s="11"/>
      <c r="P2315" s="11"/>
      <c r="Q2315" s="11"/>
      <c r="R2315" s="11"/>
    </row>
    <row r="2316" spans="1:18" x14ac:dyDescent="0.2">
      <c r="A2316" s="3"/>
      <c r="B2316" s="3"/>
      <c r="C2316" s="11"/>
      <c r="D2316" s="11"/>
      <c r="E2316" s="11"/>
      <c r="F2316" s="11"/>
      <c r="G2316" s="11"/>
      <c r="H2316" s="11"/>
      <c r="I2316" s="11"/>
      <c r="J2316" s="11"/>
      <c r="K2316" s="11"/>
      <c r="L2316" s="11"/>
      <c r="M2316" s="11"/>
      <c r="N2316" s="11"/>
      <c r="O2316" s="11"/>
      <c r="P2316" s="11"/>
      <c r="Q2316" s="11"/>
      <c r="R2316" s="11"/>
    </row>
    <row r="2317" spans="1:18" x14ac:dyDescent="0.2">
      <c r="A2317" s="3"/>
      <c r="B2317" s="3"/>
      <c r="C2317" s="11"/>
      <c r="D2317" s="11"/>
      <c r="E2317" s="11"/>
      <c r="F2317" s="11"/>
      <c r="G2317" s="11"/>
      <c r="H2317" s="11"/>
      <c r="I2317" s="11"/>
      <c r="J2317" s="11"/>
      <c r="K2317" s="11"/>
      <c r="L2317" s="11"/>
      <c r="M2317" s="11"/>
      <c r="N2317" s="11"/>
      <c r="O2317" s="11"/>
      <c r="P2317" s="11"/>
      <c r="Q2317" s="11"/>
      <c r="R2317" s="11"/>
    </row>
    <row r="2318" spans="1:18" x14ac:dyDescent="0.2">
      <c r="A2318" s="3"/>
      <c r="B2318" s="3"/>
      <c r="C2318" s="11"/>
      <c r="D2318" s="11"/>
      <c r="E2318" s="11"/>
      <c r="F2318" s="11"/>
      <c r="G2318" s="11"/>
      <c r="H2318" s="11"/>
      <c r="I2318" s="11"/>
      <c r="J2318" s="11"/>
      <c r="K2318" s="11"/>
      <c r="L2318" s="11"/>
      <c r="M2318" s="11"/>
      <c r="N2318" s="11"/>
      <c r="O2318" s="11"/>
      <c r="P2318" s="11"/>
      <c r="Q2318" s="11"/>
      <c r="R2318" s="11"/>
    </row>
    <row r="2319" spans="1:18" x14ac:dyDescent="0.2">
      <c r="A2319" s="3"/>
      <c r="B2319" s="3"/>
      <c r="C2319" s="11"/>
      <c r="D2319" s="11"/>
      <c r="E2319" s="11"/>
      <c r="F2319" s="11"/>
      <c r="G2319" s="11"/>
      <c r="H2319" s="11"/>
      <c r="I2319" s="11"/>
      <c r="J2319" s="11"/>
      <c r="K2319" s="11"/>
      <c r="L2319" s="11"/>
      <c r="M2319" s="11"/>
      <c r="N2319" s="11"/>
      <c r="O2319" s="11"/>
      <c r="P2319" s="11"/>
      <c r="Q2319" s="11"/>
      <c r="R2319" s="11"/>
    </row>
    <row r="2320" spans="1:18" x14ac:dyDescent="0.2">
      <c r="A2320" s="3"/>
      <c r="B2320" s="3"/>
      <c r="C2320" s="11"/>
      <c r="D2320" s="11"/>
      <c r="E2320" s="11"/>
      <c r="F2320" s="11"/>
      <c r="G2320" s="11"/>
      <c r="H2320" s="11"/>
      <c r="I2320" s="11"/>
      <c r="J2320" s="11"/>
      <c r="K2320" s="11"/>
      <c r="L2320" s="11"/>
      <c r="M2320" s="11"/>
      <c r="N2320" s="11"/>
      <c r="O2320" s="11"/>
      <c r="P2320" s="11"/>
      <c r="Q2320" s="11"/>
      <c r="R2320" s="11"/>
    </row>
    <row r="2321" spans="1:18" x14ac:dyDescent="0.2">
      <c r="A2321" s="3"/>
      <c r="B2321" s="3"/>
      <c r="C2321" s="11"/>
      <c r="D2321" s="11"/>
      <c r="E2321" s="11"/>
      <c r="F2321" s="11"/>
      <c r="G2321" s="11"/>
      <c r="H2321" s="11"/>
      <c r="I2321" s="11"/>
      <c r="J2321" s="11"/>
      <c r="K2321" s="11"/>
      <c r="L2321" s="11"/>
      <c r="M2321" s="11"/>
      <c r="N2321" s="11"/>
      <c r="O2321" s="11"/>
      <c r="P2321" s="11"/>
      <c r="Q2321" s="11"/>
      <c r="R2321" s="11"/>
    </row>
    <row r="2322" spans="1:18" x14ac:dyDescent="0.2">
      <c r="A2322" s="3"/>
      <c r="B2322" s="3"/>
      <c r="C2322" s="11"/>
      <c r="D2322" s="11"/>
      <c r="E2322" s="11"/>
      <c r="F2322" s="11"/>
      <c r="G2322" s="11"/>
      <c r="H2322" s="11"/>
      <c r="I2322" s="11"/>
      <c r="J2322" s="11"/>
      <c r="K2322" s="11"/>
      <c r="L2322" s="11"/>
      <c r="M2322" s="11"/>
      <c r="N2322" s="11"/>
      <c r="O2322" s="11"/>
      <c r="P2322" s="11"/>
      <c r="Q2322" s="11"/>
      <c r="R2322" s="11"/>
    </row>
    <row r="2323" spans="1:18" x14ac:dyDescent="0.2">
      <c r="A2323" s="3"/>
      <c r="B2323" s="3"/>
      <c r="C2323" s="11"/>
      <c r="D2323" s="11"/>
      <c r="E2323" s="11"/>
      <c r="F2323" s="11"/>
      <c r="G2323" s="11"/>
      <c r="H2323" s="11"/>
      <c r="I2323" s="11"/>
      <c r="J2323" s="11"/>
      <c r="K2323" s="11"/>
      <c r="L2323" s="11"/>
      <c r="M2323" s="11"/>
      <c r="N2323" s="11"/>
      <c r="O2323" s="11"/>
      <c r="P2323" s="11"/>
      <c r="Q2323" s="11"/>
      <c r="R2323" s="11"/>
    </row>
    <row r="2324" spans="1:18" x14ac:dyDescent="0.2">
      <c r="A2324" s="3"/>
      <c r="B2324" s="3"/>
      <c r="C2324" s="11"/>
      <c r="D2324" s="11"/>
      <c r="E2324" s="11"/>
      <c r="F2324" s="11"/>
      <c r="G2324" s="11"/>
      <c r="H2324" s="11"/>
      <c r="I2324" s="11"/>
      <c r="J2324" s="11"/>
      <c r="K2324" s="11"/>
      <c r="L2324" s="11"/>
      <c r="M2324" s="11"/>
      <c r="N2324" s="11"/>
      <c r="O2324" s="11"/>
      <c r="P2324" s="11"/>
      <c r="Q2324" s="11"/>
      <c r="R2324" s="11"/>
    </row>
    <row r="2325" spans="1:18" x14ac:dyDescent="0.2">
      <c r="A2325" s="3"/>
      <c r="B2325" s="3"/>
      <c r="C2325" s="11"/>
      <c r="D2325" s="11"/>
      <c r="E2325" s="11"/>
      <c r="F2325" s="11"/>
      <c r="G2325" s="11"/>
      <c r="H2325" s="11"/>
      <c r="I2325" s="11"/>
      <c r="J2325" s="11"/>
      <c r="K2325" s="11"/>
      <c r="L2325" s="11"/>
      <c r="M2325" s="11"/>
      <c r="N2325" s="11"/>
      <c r="O2325" s="11"/>
      <c r="P2325" s="11"/>
      <c r="Q2325" s="11"/>
      <c r="R2325" s="11"/>
    </row>
    <row r="2326" spans="1:18" x14ac:dyDescent="0.2">
      <c r="A2326" s="3"/>
      <c r="B2326" s="3"/>
      <c r="C2326" s="11"/>
      <c r="D2326" s="11"/>
      <c r="E2326" s="11"/>
      <c r="F2326" s="11"/>
      <c r="G2326" s="11"/>
      <c r="H2326" s="11"/>
      <c r="I2326" s="11"/>
      <c r="J2326" s="11"/>
      <c r="K2326" s="11"/>
      <c r="L2326" s="11"/>
      <c r="M2326" s="11"/>
      <c r="N2326" s="11"/>
      <c r="O2326" s="11"/>
      <c r="P2326" s="11"/>
      <c r="Q2326" s="11"/>
      <c r="R2326" s="11"/>
    </row>
    <row r="2327" spans="1:18" x14ac:dyDescent="0.2">
      <c r="A2327" s="3"/>
      <c r="B2327" s="3"/>
      <c r="C2327" s="11"/>
      <c r="D2327" s="11"/>
      <c r="E2327" s="11"/>
      <c r="F2327" s="11"/>
      <c r="G2327" s="11"/>
      <c r="H2327" s="11"/>
      <c r="I2327" s="11"/>
      <c r="J2327" s="11"/>
      <c r="K2327" s="11"/>
      <c r="L2327" s="11"/>
      <c r="M2327" s="11"/>
      <c r="N2327" s="11"/>
      <c r="O2327" s="11"/>
      <c r="P2327" s="11"/>
      <c r="Q2327" s="11"/>
      <c r="R2327" s="11"/>
    </row>
    <row r="2328" spans="1:18" x14ac:dyDescent="0.2">
      <c r="A2328" s="3"/>
      <c r="B2328" s="3"/>
      <c r="C2328" s="11"/>
      <c r="D2328" s="11"/>
      <c r="E2328" s="11"/>
      <c r="F2328" s="11"/>
      <c r="G2328" s="11"/>
      <c r="H2328" s="11"/>
      <c r="I2328" s="11"/>
      <c r="J2328" s="11"/>
      <c r="K2328" s="11"/>
      <c r="L2328" s="11"/>
      <c r="M2328" s="11"/>
      <c r="N2328" s="11"/>
      <c r="O2328" s="11"/>
      <c r="P2328" s="11"/>
      <c r="Q2328" s="11"/>
      <c r="R2328" s="11"/>
    </row>
    <row r="2329" spans="1:18" x14ac:dyDescent="0.2">
      <c r="A2329" s="3"/>
      <c r="B2329" s="3"/>
      <c r="C2329" s="11"/>
      <c r="D2329" s="11"/>
      <c r="E2329" s="11"/>
      <c r="F2329" s="11"/>
      <c r="G2329" s="11"/>
      <c r="H2329" s="11"/>
      <c r="I2329" s="11"/>
      <c r="J2329" s="11"/>
      <c r="K2329" s="11"/>
      <c r="L2329" s="11"/>
      <c r="M2329" s="11"/>
      <c r="N2329" s="11"/>
      <c r="O2329" s="11"/>
      <c r="P2329" s="11"/>
      <c r="Q2329" s="11"/>
      <c r="R2329" s="11"/>
    </row>
    <row r="2330" spans="1:18" x14ac:dyDescent="0.2">
      <c r="A2330" s="3"/>
      <c r="B2330" s="3"/>
      <c r="C2330" s="11"/>
      <c r="D2330" s="11"/>
      <c r="E2330" s="11"/>
      <c r="F2330" s="11"/>
      <c r="G2330" s="11"/>
      <c r="H2330" s="11"/>
      <c r="I2330" s="11"/>
      <c r="J2330" s="11"/>
      <c r="K2330" s="11"/>
      <c r="L2330" s="11"/>
      <c r="M2330" s="11"/>
      <c r="N2330" s="11"/>
      <c r="O2330" s="11"/>
      <c r="P2330" s="11"/>
      <c r="Q2330" s="11"/>
      <c r="R2330" s="11"/>
    </row>
    <row r="2331" spans="1:18" x14ac:dyDescent="0.2">
      <c r="A2331" s="3"/>
      <c r="B2331" s="3"/>
      <c r="C2331" s="11"/>
      <c r="D2331" s="11"/>
      <c r="E2331" s="11"/>
      <c r="F2331" s="11"/>
      <c r="G2331" s="11"/>
      <c r="H2331" s="11"/>
      <c r="I2331" s="11"/>
      <c r="J2331" s="11"/>
      <c r="K2331" s="11"/>
      <c r="L2331" s="11"/>
      <c r="M2331" s="11"/>
      <c r="N2331" s="11"/>
      <c r="O2331" s="11"/>
      <c r="P2331" s="11"/>
      <c r="Q2331" s="11"/>
      <c r="R2331" s="11"/>
    </row>
    <row r="2332" spans="1:18" x14ac:dyDescent="0.2">
      <c r="A2332" s="3"/>
      <c r="B2332" s="3"/>
      <c r="C2332" s="11"/>
      <c r="D2332" s="11"/>
      <c r="E2332" s="11"/>
      <c r="F2332" s="11"/>
      <c r="G2332" s="11"/>
      <c r="H2332" s="11"/>
      <c r="I2332" s="11"/>
      <c r="J2332" s="11"/>
      <c r="K2332" s="11"/>
      <c r="L2332" s="11"/>
      <c r="M2332" s="11"/>
      <c r="N2332" s="11"/>
      <c r="O2332" s="11"/>
      <c r="P2332" s="11"/>
      <c r="Q2332" s="11"/>
      <c r="R2332" s="11"/>
    </row>
    <row r="2333" spans="1:18" x14ac:dyDescent="0.2">
      <c r="A2333" s="3"/>
      <c r="B2333" s="3"/>
      <c r="C2333" s="11"/>
      <c r="D2333" s="11"/>
      <c r="E2333" s="11"/>
      <c r="F2333" s="11"/>
      <c r="G2333" s="11"/>
      <c r="H2333" s="11"/>
      <c r="I2333" s="11"/>
      <c r="J2333" s="11"/>
      <c r="K2333" s="11"/>
      <c r="L2333" s="11"/>
      <c r="M2333" s="11"/>
      <c r="N2333" s="11"/>
      <c r="O2333" s="11"/>
      <c r="P2333" s="11"/>
      <c r="Q2333" s="11"/>
      <c r="R2333" s="11"/>
    </row>
    <row r="2334" spans="1:18" x14ac:dyDescent="0.2">
      <c r="A2334" s="3"/>
      <c r="B2334" s="3"/>
      <c r="C2334" s="11"/>
      <c r="D2334" s="11"/>
      <c r="E2334" s="11"/>
      <c r="F2334" s="11"/>
      <c r="G2334" s="11"/>
      <c r="H2334" s="11"/>
      <c r="I2334" s="11"/>
      <c r="J2334" s="11"/>
      <c r="K2334" s="11"/>
      <c r="L2334" s="11"/>
      <c r="M2334" s="11"/>
      <c r="N2334" s="11"/>
      <c r="O2334" s="11"/>
      <c r="P2334" s="11"/>
      <c r="Q2334" s="11"/>
      <c r="R2334" s="11"/>
    </row>
    <row r="2335" spans="1:18" x14ac:dyDescent="0.2">
      <c r="A2335" s="3"/>
      <c r="B2335" s="3"/>
      <c r="C2335" s="11"/>
      <c r="D2335" s="11"/>
      <c r="E2335" s="11"/>
      <c r="F2335" s="11"/>
      <c r="G2335" s="11"/>
      <c r="H2335" s="11"/>
      <c r="I2335" s="11"/>
      <c r="J2335" s="11"/>
      <c r="K2335" s="11"/>
      <c r="L2335" s="11"/>
      <c r="M2335" s="11"/>
      <c r="N2335" s="11"/>
      <c r="O2335" s="11"/>
      <c r="P2335" s="11"/>
      <c r="Q2335" s="11"/>
      <c r="R2335" s="11"/>
    </row>
    <row r="2336" spans="1:18" x14ac:dyDescent="0.2">
      <c r="A2336" s="3"/>
      <c r="B2336" s="3"/>
      <c r="C2336" s="11"/>
      <c r="D2336" s="11"/>
      <c r="E2336" s="11"/>
      <c r="F2336" s="11"/>
      <c r="G2336" s="11"/>
      <c r="H2336" s="11"/>
      <c r="I2336" s="11"/>
      <c r="J2336" s="11"/>
      <c r="K2336" s="11"/>
      <c r="L2336" s="11"/>
      <c r="M2336" s="11"/>
      <c r="N2336" s="11"/>
      <c r="O2336" s="11"/>
      <c r="P2336" s="11"/>
      <c r="Q2336" s="11"/>
      <c r="R2336" s="11"/>
    </row>
    <row r="2337" spans="1:18" x14ac:dyDescent="0.2">
      <c r="A2337" s="3"/>
      <c r="B2337" s="3"/>
      <c r="C2337" s="11"/>
      <c r="D2337" s="11"/>
      <c r="E2337" s="11"/>
      <c r="F2337" s="11"/>
      <c r="G2337" s="11"/>
      <c r="H2337" s="11"/>
      <c r="I2337" s="11"/>
      <c r="J2337" s="11"/>
      <c r="K2337" s="11"/>
      <c r="L2337" s="11"/>
      <c r="M2337" s="11"/>
      <c r="N2337" s="11"/>
      <c r="O2337" s="11"/>
      <c r="P2337" s="11"/>
      <c r="Q2337" s="11"/>
      <c r="R2337" s="11"/>
    </row>
    <row r="2338" spans="1:18" x14ac:dyDescent="0.2">
      <c r="A2338" s="3"/>
      <c r="B2338" s="3"/>
      <c r="C2338" s="11"/>
      <c r="D2338" s="11"/>
      <c r="E2338" s="11"/>
      <c r="F2338" s="11"/>
      <c r="G2338" s="11"/>
      <c r="H2338" s="11"/>
      <c r="I2338" s="11"/>
      <c r="J2338" s="11"/>
      <c r="K2338" s="11"/>
      <c r="L2338" s="11"/>
      <c r="M2338" s="11"/>
      <c r="N2338" s="11"/>
      <c r="O2338" s="11"/>
      <c r="P2338" s="11"/>
      <c r="Q2338" s="11"/>
      <c r="R2338" s="11"/>
    </row>
    <row r="2339" spans="1:18" x14ac:dyDescent="0.2">
      <c r="A2339" s="3"/>
      <c r="B2339" s="3"/>
      <c r="C2339" s="11"/>
      <c r="D2339" s="11"/>
      <c r="E2339" s="11"/>
      <c r="F2339" s="11"/>
      <c r="G2339" s="11"/>
      <c r="H2339" s="11"/>
      <c r="I2339" s="11"/>
      <c r="J2339" s="11"/>
      <c r="K2339" s="11"/>
      <c r="L2339" s="11"/>
      <c r="M2339" s="11"/>
      <c r="N2339" s="11"/>
      <c r="O2339" s="11"/>
      <c r="P2339" s="11"/>
      <c r="Q2339" s="11"/>
      <c r="R2339" s="11"/>
    </row>
    <row r="2340" spans="1:18" x14ac:dyDescent="0.2">
      <c r="A2340" s="3"/>
      <c r="B2340" s="3"/>
      <c r="C2340" s="11"/>
      <c r="D2340" s="11"/>
      <c r="E2340" s="11"/>
      <c r="F2340" s="11"/>
      <c r="G2340" s="11"/>
      <c r="H2340" s="11"/>
      <c r="I2340" s="11"/>
      <c r="J2340" s="11"/>
      <c r="K2340" s="11"/>
      <c r="L2340" s="11"/>
      <c r="M2340" s="11"/>
      <c r="N2340" s="11"/>
      <c r="O2340" s="11"/>
      <c r="P2340" s="11"/>
      <c r="Q2340" s="11"/>
      <c r="R2340" s="11"/>
    </row>
    <row r="2341" spans="1:18" x14ac:dyDescent="0.2">
      <c r="A2341" s="3"/>
      <c r="B2341" s="3"/>
      <c r="C2341" s="11"/>
      <c r="D2341" s="11"/>
      <c r="E2341" s="11"/>
      <c r="F2341" s="11"/>
      <c r="G2341" s="11"/>
      <c r="H2341" s="11"/>
      <c r="I2341" s="11"/>
      <c r="J2341" s="11"/>
      <c r="K2341" s="11"/>
      <c r="L2341" s="11"/>
      <c r="M2341" s="11"/>
      <c r="N2341" s="11"/>
      <c r="O2341" s="11"/>
      <c r="P2341" s="11"/>
      <c r="Q2341" s="11"/>
      <c r="R2341" s="11"/>
    </row>
    <row r="2342" spans="1:18" x14ac:dyDescent="0.2">
      <c r="A2342" s="3"/>
      <c r="B2342" s="3"/>
      <c r="C2342" s="11"/>
      <c r="D2342" s="11"/>
      <c r="E2342" s="11"/>
      <c r="F2342" s="11"/>
      <c r="G2342" s="11"/>
      <c r="H2342" s="11"/>
      <c r="I2342" s="11"/>
      <c r="J2342" s="11"/>
      <c r="K2342" s="11"/>
      <c r="L2342" s="11"/>
      <c r="M2342" s="11"/>
      <c r="N2342" s="11"/>
      <c r="O2342" s="11"/>
      <c r="P2342" s="11"/>
      <c r="Q2342" s="11"/>
      <c r="R2342" s="11"/>
    </row>
    <row r="2343" spans="1:18" x14ac:dyDescent="0.2">
      <c r="A2343" s="3"/>
      <c r="B2343" s="3"/>
      <c r="C2343" s="11"/>
      <c r="D2343" s="11"/>
      <c r="E2343" s="11"/>
      <c r="F2343" s="11"/>
      <c r="G2343" s="11"/>
      <c r="H2343" s="11"/>
      <c r="I2343" s="11"/>
      <c r="J2343" s="11"/>
      <c r="K2343" s="11"/>
      <c r="L2343" s="11"/>
      <c r="M2343" s="11"/>
      <c r="N2343" s="11"/>
      <c r="O2343" s="11"/>
      <c r="P2343" s="11"/>
      <c r="Q2343" s="11"/>
      <c r="R2343" s="11"/>
    </row>
    <row r="2344" spans="1:18" x14ac:dyDescent="0.2">
      <c r="A2344" s="3"/>
      <c r="B2344" s="3"/>
      <c r="C2344" s="11"/>
      <c r="D2344" s="11"/>
      <c r="E2344" s="11"/>
      <c r="F2344" s="11"/>
      <c r="G2344" s="11"/>
      <c r="H2344" s="11"/>
      <c r="I2344" s="11"/>
      <c r="J2344" s="11"/>
      <c r="K2344" s="11"/>
      <c r="L2344" s="11"/>
      <c r="M2344" s="11"/>
      <c r="N2344" s="11"/>
      <c r="O2344" s="11"/>
      <c r="P2344" s="11"/>
      <c r="Q2344" s="11"/>
      <c r="R2344" s="11"/>
    </row>
    <row r="2345" spans="1:18" x14ac:dyDescent="0.2">
      <c r="A2345" s="3"/>
      <c r="B2345" s="3"/>
      <c r="C2345" s="11"/>
      <c r="D2345" s="11"/>
      <c r="E2345" s="11"/>
      <c r="F2345" s="11"/>
      <c r="G2345" s="11"/>
      <c r="H2345" s="11"/>
      <c r="I2345" s="11"/>
      <c r="J2345" s="11"/>
      <c r="K2345" s="11"/>
      <c r="L2345" s="11"/>
      <c r="M2345" s="11"/>
      <c r="N2345" s="11"/>
      <c r="O2345" s="11"/>
      <c r="P2345" s="11"/>
      <c r="Q2345" s="11"/>
      <c r="R2345" s="11"/>
    </row>
    <row r="2346" spans="1:18" x14ac:dyDescent="0.2">
      <c r="A2346" s="3"/>
      <c r="B2346" s="3"/>
      <c r="C2346" s="11"/>
      <c r="D2346" s="11"/>
      <c r="E2346" s="11"/>
      <c r="F2346" s="11"/>
      <c r="G2346" s="11"/>
      <c r="H2346" s="11"/>
      <c r="I2346" s="11"/>
      <c r="J2346" s="11"/>
      <c r="K2346" s="11"/>
      <c r="L2346" s="11"/>
      <c r="M2346" s="11"/>
      <c r="N2346" s="11"/>
      <c r="O2346" s="11"/>
      <c r="P2346" s="11"/>
      <c r="Q2346" s="11"/>
      <c r="R2346" s="11"/>
    </row>
    <row r="2347" spans="1:18" x14ac:dyDescent="0.2">
      <c r="A2347" s="3"/>
      <c r="B2347" s="3"/>
      <c r="C2347" s="11"/>
      <c r="D2347" s="11"/>
      <c r="E2347" s="11"/>
      <c r="F2347" s="11"/>
      <c r="G2347" s="11"/>
      <c r="H2347" s="11"/>
      <c r="I2347" s="11"/>
      <c r="J2347" s="11"/>
      <c r="K2347" s="11"/>
      <c r="L2347" s="11"/>
      <c r="M2347" s="11"/>
      <c r="N2347" s="11"/>
      <c r="O2347" s="11"/>
      <c r="P2347" s="11"/>
      <c r="Q2347" s="11"/>
      <c r="R2347" s="11"/>
    </row>
    <row r="2348" spans="1:18" x14ac:dyDescent="0.2">
      <c r="A2348" s="3"/>
      <c r="B2348" s="3"/>
      <c r="C2348" s="11"/>
      <c r="D2348" s="11"/>
      <c r="E2348" s="11"/>
      <c r="F2348" s="11"/>
      <c r="G2348" s="11"/>
      <c r="H2348" s="11"/>
      <c r="I2348" s="11"/>
      <c r="J2348" s="11"/>
      <c r="K2348" s="11"/>
      <c r="L2348" s="11"/>
      <c r="M2348" s="11"/>
      <c r="N2348" s="11"/>
      <c r="O2348" s="11"/>
      <c r="P2348" s="11"/>
      <c r="Q2348" s="11"/>
      <c r="R2348" s="11"/>
    </row>
    <row r="2349" spans="1:18" x14ac:dyDescent="0.2">
      <c r="A2349" s="3"/>
      <c r="B2349" s="3"/>
      <c r="C2349" s="11"/>
      <c r="D2349" s="11"/>
      <c r="E2349" s="11"/>
      <c r="F2349" s="11"/>
      <c r="G2349" s="11"/>
      <c r="H2349" s="11"/>
      <c r="I2349" s="11"/>
      <c r="J2349" s="11"/>
      <c r="K2349" s="11"/>
      <c r="L2349" s="11"/>
      <c r="M2349" s="11"/>
      <c r="N2349" s="11"/>
      <c r="O2349" s="11"/>
      <c r="P2349" s="11"/>
      <c r="Q2349" s="11"/>
      <c r="R2349" s="11"/>
    </row>
    <row r="2350" spans="1:18" x14ac:dyDescent="0.2">
      <c r="A2350" s="3"/>
      <c r="B2350" s="3"/>
      <c r="C2350" s="11"/>
      <c r="D2350" s="11"/>
      <c r="E2350" s="11"/>
      <c r="F2350" s="11"/>
      <c r="G2350" s="11"/>
      <c r="H2350" s="11"/>
      <c r="I2350" s="11"/>
      <c r="J2350" s="11"/>
      <c r="K2350" s="11"/>
      <c r="L2350" s="11"/>
      <c r="M2350" s="11"/>
      <c r="N2350" s="11"/>
      <c r="O2350" s="11"/>
      <c r="P2350" s="11"/>
      <c r="Q2350" s="11"/>
      <c r="R2350" s="11"/>
    </row>
    <row r="2351" spans="1:18" x14ac:dyDescent="0.2">
      <c r="A2351" s="3"/>
      <c r="B2351" s="3"/>
      <c r="C2351" s="11"/>
      <c r="D2351" s="11"/>
      <c r="E2351" s="11"/>
      <c r="F2351" s="11"/>
      <c r="G2351" s="11"/>
      <c r="H2351" s="11"/>
      <c r="I2351" s="11"/>
      <c r="J2351" s="11"/>
      <c r="K2351" s="11"/>
      <c r="L2351" s="11"/>
      <c r="M2351" s="11"/>
      <c r="N2351" s="11"/>
      <c r="O2351" s="11"/>
      <c r="P2351" s="11"/>
      <c r="Q2351" s="11"/>
      <c r="R2351" s="11"/>
    </row>
    <row r="2352" spans="1:18" x14ac:dyDescent="0.2">
      <c r="A2352" s="3"/>
      <c r="B2352" s="3"/>
      <c r="C2352" s="11"/>
      <c r="D2352" s="11"/>
      <c r="E2352" s="11"/>
      <c r="F2352" s="11"/>
      <c r="G2352" s="11"/>
      <c r="H2352" s="11"/>
      <c r="I2352" s="11"/>
      <c r="J2352" s="11"/>
      <c r="K2352" s="11"/>
      <c r="L2352" s="11"/>
      <c r="M2352" s="11"/>
      <c r="N2352" s="11"/>
      <c r="O2352" s="11"/>
      <c r="P2352" s="11"/>
      <c r="Q2352" s="11"/>
      <c r="R2352" s="11"/>
    </row>
    <row r="2353" spans="1:18" x14ac:dyDescent="0.2">
      <c r="A2353" s="3"/>
      <c r="B2353" s="3"/>
      <c r="C2353" s="11"/>
      <c r="D2353" s="11"/>
      <c r="E2353" s="11"/>
      <c r="F2353" s="11"/>
      <c r="G2353" s="11"/>
      <c r="H2353" s="11"/>
      <c r="I2353" s="11"/>
      <c r="J2353" s="11"/>
      <c r="K2353" s="11"/>
      <c r="L2353" s="11"/>
      <c r="M2353" s="11"/>
      <c r="N2353" s="11"/>
      <c r="O2353" s="11"/>
      <c r="P2353" s="11"/>
      <c r="Q2353" s="11"/>
      <c r="R2353" s="11"/>
    </row>
    <row r="2354" spans="1:18" x14ac:dyDescent="0.2">
      <c r="A2354" s="3"/>
      <c r="B2354" s="3"/>
      <c r="C2354" s="11"/>
      <c r="D2354" s="11"/>
      <c r="E2354" s="11"/>
      <c r="F2354" s="11"/>
      <c r="G2354" s="11"/>
      <c r="H2354" s="11"/>
      <c r="I2354" s="11"/>
      <c r="J2354" s="11"/>
      <c r="K2354" s="11"/>
      <c r="L2354" s="11"/>
      <c r="M2354" s="11"/>
      <c r="N2354" s="11"/>
      <c r="O2354" s="11"/>
      <c r="P2354" s="11"/>
      <c r="Q2354" s="11"/>
      <c r="R2354" s="11"/>
    </row>
    <row r="2355" spans="1:18" x14ac:dyDescent="0.2">
      <c r="A2355" s="3"/>
      <c r="B2355" s="3"/>
      <c r="C2355" s="11"/>
      <c r="D2355" s="11"/>
      <c r="E2355" s="11"/>
      <c r="F2355" s="11"/>
      <c r="G2355" s="11"/>
      <c r="H2355" s="11"/>
      <c r="I2355" s="11"/>
      <c r="J2355" s="11"/>
      <c r="K2355" s="11"/>
      <c r="L2355" s="11"/>
      <c r="M2355" s="11"/>
      <c r="N2355" s="11"/>
      <c r="O2355" s="11"/>
      <c r="P2355" s="11"/>
      <c r="Q2355" s="11"/>
      <c r="R2355" s="11"/>
    </row>
    <row r="2356" spans="1:18" x14ac:dyDescent="0.2">
      <c r="A2356" s="3"/>
      <c r="B2356" s="3"/>
      <c r="C2356" s="11"/>
      <c r="D2356" s="11"/>
      <c r="E2356" s="11"/>
      <c r="F2356" s="11"/>
      <c r="G2356" s="11"/>
      <c r="H2356" s="11"/>
      <c r="I2356" s="11"/>
      <c r="J2356" s="11"/>
      <c r="K2356" s="11"/>
      <c r="L2356" s="11"/>
      <c r="M2356" s="11"/>
      <c r="N2356" s="11"/>
      <c r="O2356" s="11"/>
      <c r="P2356" s="11"/>
      <c r="Q2356" s="11"/>
      <c r="R2356" s="11"/>
    </row>
    <row r="2357" spans="1:18" x14ac:dyDescent="0.2">
      <c r="A2357" s="3"/>
      <c r="B2357" s="3"/>
      <c r="C2357" s="11"/>
      <c r="D2357" s="11"/>
      <c r="E2357" s="11"/>
      <c r="F2357" s="11"/>
      <c r="G2357" s="11"/>
      <c r="H2357" s="11"/>
      <c r="I2357" s="11"/>
      <c r="J2357" s="11"/>
      <c r="K2357" s="11"/>
      <c r="L2357" s="11"/>
      <c r="M2357" s="11"/>
      <c r="N2357" s="11"/>
      <c r="O2357" s="11"/>
      <c r="P2357" s="11"/>
      <c r="Q2357" s="11"/>
      <c r="R2357" s="11"/>
    </row>
    <row r="2358" spans="1:18" x14ac:dyDescent="0.2">
      <c r="A2358" s="3"/>
      <c r="B2358" s="3"/>
      <c r="C2358" s="11"/>
      <c r="D2358" s="11"/>
      <c r="E2358" s="11"/>
      <c r="F2358" s="11"/>
      <c r="G2358" s="11"/>
      <c r="H2358" s="11"/>
      <c r="I2358" s="11"/>
      <c r="J2358" s="11"/>
      <c r="K2358" s="11"/>
      <c r="L2358" s="11"/>
      <c r="M2358" s="11"/>
      <c r="N2358" s="11"/>
      <c r="O2358" s="11"/>
      <c r="P2358" s="11"/>
      <c r="Q2358" s="11"/>
      <c r="R2358" s="11"/>
    </row>
    <row r="2359" spans="1:18" x14ac:dyDescent="0.2">
      <c r="A2359" s="3"/>
      <c r="B2359" s="3"/>
      <c r="C2359" s="11"/>
      <c r="D2359" s="11"/>
      <c r="E2359" s="11"/>
      <c r="F2359" s="11"/>
      <c r="G2359" s="11"/>
      <c r="H2359" s="11"/>
      <c r="I2359" s="11"/>
      <c r="J2359" s="11"/>
      <c r="K2359" s="11"/>
      <c r="L2359" s="11"/>
      <c r="M2359" s="11"/>
      <c r="N2359" s="11"/>
      <c r="O2359" s="11"/>
      <c r="P2359" s="11"/>
      <c r="Q2359" s="11"/>
      <c r="R2359" s="11"/>
    </row>
    <row r="2360" spans="1:18" x14ac:dyDescent="0.2">
      <c r="A2360" s="3"/>
      <c r="B2360" s="3"/>
      <c r="C2360" s="11"/>
      <c r="D2360" s="11"/>
      <c r="E2360" s="11"/>
      <c r="F2360" s="11"/>
      <c r="G2360" s="11"/>
      <c r="H2360" s="11"/>
      <c r="I2360" s="11"/>
      <c r="J2360" s="11"/>
      <c r="K2360" s="11"/>
      <c r="L2360" s="11"/>
      <c r="M2360" s="11"/>
      <c r="N2360" s="11"/>
      <c r="O2360" s="11"/>
      <c r="P2360" s="11"/>
      <c r="Q2360" s="11"/>
      <c r="R2360" s="11"/>
    </row>
    <row r="2361" spans="1:18" x14ac:dyDescent="0.2">
      <c r="A2361" s="3"/>
      <c r="B2361" s="3"/>
      <c r="C2361" s="11"/>
      <c r="D2361" s="11"/>
      <c r="E2361" s="11"/>
      <c r="F2361" s="11"/>
      <c r="G2361" s="11"/>
      <c r="H2361" s="11"/>
      <c r="I2361" s="11"/>
      <c r="J2361" s="11"/>
      <c r="K2361" s="11"/>
      <c r="L2361" s="11"/>
      <c r="M2361" s="11"/>
      <c r="N2361" s="11"/>
      <c r="O2361" s="11"/>
      <c r="P2361" s="11"/>
      <c r="Q2361" s="11"/>
      <c r="R2361" s="11"/>
    </row>
    <row r="2362" spans="1:18" x14ac:dyDescent="0.2">
      <c r="A2362" s="3"/>
      <c r="B2362" s="3"/>
      <c r="C2362" s="11"/>
      <c r="D2362" s="11"/>
      <c r="E2362" s="11"/>
      <c r="F2362" s="11"/>
      <c r="G2362" s="11"/>
      <c r="H2362" s="11"/>
      <c r="I2362" s="11"/>
      <c r="J2362" s="11"/>
      <c r="K2362" s="11"/>
      <c r="L2362" s="11"/>
      <c r="M2362" s="11"/>
      <c r="N2362" s="11"/>
      <c r="O2362" s="11"/>
      <c r="P2362" s="11"/>
      <c r="Q2362" s="11"/>
      <c r="R2362" s="11"/>
    </row>
    <row r="2363" spans="1:18" x14ac:dyDescent="0.2">
      <c r="A2363" s="3"/>
      <c r="B2363" s="3"/>
      <c r="C2363" s="11"/>
      <c r="D2363" s="11"/>
      <c r="E2363" s="11"/>
      <c r="F2363" s="11"/>
      <c r="G2363" s="11"/>
      <c r="H2363" s="11"/>
      <c r="I2363" s="11"/>
      <c r="J2363" s="11"/>
      <c r="K2363" s="11"/>
      <c r="L2363" s="11"/>
      <c r="M2363" s="11"/>
      <c r="N2363" s="11"/>
      <c r="O2363" s="11"/>
      <c r="P2363" s="11"/>
      <c r="Q2363" s="11"/>
      <c r="R2363" s="11"/>
    </row>
    <row r="2364" spans="1:18" x14ac:dyDescent="0.2">
      <c r="A2364" s="3"/>
      <c r="B2364" s="3"/>
      <c r="C2364" s="11"/>
      <c r="D2364" s="11"/>
      <c r="E2364" s="11"/>
      <c r="F2364" s="11"/>
      <c r="G2364" s="11"/>
      <c r="H2364" s="11"/>
      <c r="I2364" s="11"/>
      <c r="J2364" s="11"/>
      <c r="K2364" s="11"/>
      <c r="L2364" s="11"/>
      <c r="M2364" s="11"/>
      <c r="N2364" s="11"/>
      <c r="O2364" s="11"/>
      <c r="P2364" s="11"/>
      <c r="Q2364" s="11"/>
      <c r="R2364" s="11"/>
    </row>
    <row r="2365" spans="1:18" x14ac:dyDescent="0.2">
      <c r="A2365" s="3"/>
      <c r="B2365" s="3"/>
      <c r="C2365" s="11"/>
      <c r="D2365" s="11"/>
      <c r="E2365" s="11"/>
      <c r="F2365" s="11"/>
      <c r="G2365" s="11"/>
      <c r="H2365" s="11"/>
      <c r="I2365" s="11"/>
      <c r="J2365" s="11"/>
      <c r="K2365" s="11"/>
      <c r="L2365" s="11"/>
      <c r="M2365" s="11"/>
      <c r="N2365" s="11"/>
      <c r="O2365" s="11"/>
      <c r="P2365" s="11"/>
      <c r="Q2365" s="11"/>
      <c r="R2365" s="11"/>
    </row>
    <row r="2366" spans="1:18" x14ac:dyDescent="0.2">
      <c r="A2366" s="3"/>
      <c r="B2366" s="3"/>
      <c r="C2366" s="11"/>
      <c r="D2366" s="11"/>
      <c r="E2366" s="11"/>
      <c r="F2366" s="11"/>
      <c r="G2366" s="11"/>
      <c r="H2366" s="11"/>
      <c r="I2366" s="11"/>
      <c r="J2366" s="11"/>
      <c r="K2366" s="11"/>
      <c r="L2366" s="11"/>
      <c r="M2366" s="11"/>
      <c r="N2366" s="11"/>
      <c r="O2366" s="11"/>
      <c r="P2366" s="11"/>
      <c r="Q2366" s="11"/>
      <c r="R2366" s="11"/>
    </row>
    <row r="2367" spans="1:18" x14ac:dyDescent="0.2">
      <c r="A2367" s="3"/>
      <c r="B2367" s="3"/>
      <c r="C2367" s="11"/>
      <c r="D2367" s="11"/>
      <c r="E2367" s="11"/>
      <c r="F2367" s="11"/>
      <c r="G2367" s="11"/>
      <c r="H2367" s="11"/>
      <c r="I2367" s="11"/>
      <c r="J2367" s="11"/>
      <c r="K2367" s="11"/>
      <c r="L2367" s="11"/>
      <c r="M2367" s="11"/>
      <c r="N2367" s="11"/>
      <c r="O2367" s="11"/>
      <c r="P2367" s="11"/>
      <c r="Q2367" s="11"/>
      <c r="R2367" s="11"/>
    </row>
    <row r="2368" spans="1:18" x14ac:dyDescent="0.2">
      <c r="A2368" s="3"/>
      <c r="B2368" s="3"/>
      <c r="C2368" s="11"/>
      <c r="D2368" s="11"/>
      <c r="E2368" s="11"/>
      <c r="F2368" s="11"/>
      <c r="G2368" s="11"/>
      <c r="H2368" s="11"/>
      <c r="I2368" s="11"/>
      <c r="J2368" s="11"/>
      <c r="K2368" s="11"/>
      <c r="L2368" s="11"/>
      <c r="M2368" s="11"/>
      <c r="N2368" s="11"/>
      <c r="O2368" s="11"/>
      <c r="P2368" s="11"/>
      <c r="Q2368" s="11"/>
      <c r="R2368" s="11"/>
    </row>
    <row r="2369" spans="1:18" x14ac:dyDescent="0.2">
      <c r="A2369" s="3"/>
      <c r="B2369" s="3"/>
      <c r="C2369" s="11"/>
      <c r="D2369" s="11"/>
      <c r="E2369" s="11"/>
      <c r="F2369" s="11"/>
      <c r="G2369" s="11"/>
      <c r="H2369" s="11"/>
      <c r="I2369" s="11"/>
      <c r="J2369" s="11"/>
      <c r="K2369" s="11"/>
      <c r="L2369" s="11"/>
      <c r="M2369" s="11"/>
      <c r="N2369" s="11"/>
      <c r="O2369" s="11"/>
      <c r="P2369" s="11"/>
      <c r="Q2369" s="11"/>
      <c r="R2369" s="11"/>
    </row>
    <row r="2370" spans="1:18" x14ac:dyDescent="0.2">
      <c r="A2370" s="3"/>
      <c r="B2370" s="3"/>
      <c r="C2370" s="11"/>
      <c r="D2370" s="11"/>
      <c r="E2370" s="11"/>
      <c r="F2370" s="11"/>
      <c r="G2370" s="11"/>
      <c r="H2370" s="11"/>
      <c r="I2370" s="11"/>
      <c r="J2370" s="11"/>
      <c r="K2370" s="11"/>
      <c r="L2370" s="11"/>
      <c r="M2370" s="11"/>
      <c r="N2370" s="11"/>
      <c r="O2370" s="11"/>
      <c r="P2370" s="11"/>
      <c r="Q2370" s="11"/>
      <c r="R2370" s="11"/>
    </row>
    <row r="2371" spans="1:18" x14ac:dyDescent="0.2">
      <c r="A2371" s="3"/>
      <c r="B2371" s="3"/>
      <c r="C2371" s="11"/>
      <c r="D2371" s="11"/>
      <c r="E2371" s="11"/>
      <c r="F2371" s="11"/>
      <c r="G2371" s="11"/>
      <c r="H2371" s="11"/>
      <c r="I2371" s="11"/>
      <c r="J2371" s="11"/>
      <c r="K2371" s="11"/>
      <c r="L2371" s="11"/>
      <c r="M2371" s="11"/>
      <c r="N2371" s="11"/>
      <c r="O2371" s="11"/>
      <c r="P2371" s="11"/>
      <c r="Q2371" s="11"/>
      <c r="R2371" s="11"/>
    </row>
    <row r="2372" spans="1:18" x14ac:dyDescent="0.2">
      <c r="A2372" s="3"/>
      <c r="B2372" s="3"/>
      <c r="C2372" s="11"/>
      <c r="D2372" s="11"/>
      <c r="E2372" s="11"/>
      <c r="F2372" s="11"/>
      <c r="G2372" s="11"/>
      <c r="H2372" s="11"/>
      <c r="I2372" s="11"/>
      <c r="J2372" s="11"/>
      <c r="K2372" s="11"/>
      <c r="L2372" s="11"/>
      <c r="M2372" s="11"/>
      <c r="N2372" s="11"/>
      <c r="O2372" s="11"/>
      <c r="P2372" s="11"/>
      <c r="Q2372" s="11"/>
      <c r="R2372" s="11"/>
    </row>
    <row r="2373" spans="1:18" x14ac:dyDescent="0.2">
      <c r="A2373" s="3"/>
      <c r="B2373" s="3"/>
      <c r="C2373" s="11"/>
      <c r="D2373" s="11"/>
      <c r="E2373" s="11"/>
      <c r="F2373" s="11"/>
      <c r="G2373" s="11"/>
      <c r="H2373" s="11"/>
      <c r="I2373" s="11"/>
      <c r="J2373" s="11"/>
      <c r="K2373" s="11"/>
      <c r="L2373" s="11"/>
      <c r="M2373" s="11"/>
      <c r="N2373" s="11"/>
      <c r="O2373" s="11"/>
      <c r="P2373" s="11"/>
      <c r="Q2373" s="11"/>
      <c r="R2373" s="11"/>
    </row>
    <row r="2374" spans="1:18" x14ac:dyDescent="0.2">
      <c r="A2374" s="3"/>
      <c r="B2374" s="3"/>
      <c r="C2374" s="11"/>
      <c r="D2374" s="11"/>
      <c r="E2374" s="11"/>
      <c r="F2374" s="11"/>
      <c r="G2374" s="11"/>
      <c r="H2374" s="11"/>
      <c r="I2374" s="11"/>
      <c r="J2374" s="11"/>
      <c r="K2374" s="11"/>
      <c r="L2374" s="11"/>
      <c r="M2374" s="11"/>
      <c r="N2374" s="11"/>
      <c r="O2374" s="11"/>
      <c r="P2374" s="11"/>
      <c r="Q2374" s="11"/>
      <c r="R2374" s="11"/>
    </row>
    <row r="2375" spans="1:18" x14ac:dyDescent="0.2">
      <c r="A2375" s="3"/>
      <c r="B2375" s="3"/>
      <c r="C2375" s="11"/>
      <c r="D2375" s="11"/>
      <c r="E2375" s="11"/>
      <c r="F2375" s="11"/>
      <c r="G2375" s="11"/>
      <c r="H2375" s="11"/>
      <c r="I2375" s="11"/>
      <c r="J2375" s="11"/>
      <c r="K2375" s="11"/>
      <c r="L2375" s="11"/>
      <c r="M2375" s="11"/>
      <c r="N2375" s="11"/>
      <c r="O2375" s="11"/>
      <c r="P2375" s="11"/>
      <c r="Q2375" s="11"/>
      <c r="R2375" s="11"/>
    </row>
    <row r="2376" spans="1:18" x14ac:dyDescent="0.2">
      <c r="A2376" s="3"/>
      <c r="B2376" s="3"/>
      <c r="C2376" s="11"/>
      <c r="D2376" s="11"/>
      <c r="E2376" s="11"/>
      <c r="F2376" s="11"/>
      <c r="G2376" s="11"/>
      <c r="H2376" s="11"/>
      <c r="I2376" s="11"/>
      <c r="J2376" s="11"/>
      <c r="K2376" s="11"/>
      <c r="L2376" s="11"/>
      <c r="M2376" s="11"/>
      <c r="N2376" s="11"/>
      <c r="O2376" s="11"/>
      <c r="P2376" s="11"/>
      <c r="Q2376" s="11"/>
      <c r="R2376" s="11"/>
    </row>
    <row r="2377" spans="1:18" x14ac:dyDescent="0.2">
      <c r="A2377" s="3"/>
      <c r="B2377" s="3"/>
      <c r="C2377" s="11"/>
      <c r="D2377" s="11"/>
      <c r="E2377" s="11"/>
      <c r="F2377" s="11"/>
      <c r="G2377" s="11"/>
      <c r="H2377" s="11"/>
      <c r="I2377" s="11"/>
      <c r="J2377" s="11"/>
      <c r="K2377" s="11"/>
      <c r="L2377" s="11"/>
      <c r="M2377" s="11"/>
      <c r="N2377" s="11"/>
      <c r="O2377" s="11"/>
      <c r="P2377" s="11"/>
      <c r="Q2377" s="11"/>
      <c r="R2377" s="11"/>
    </row>
    <row r="2378" spans="1:18" x14ac:dyDescent="0.2">
      <c r="A2378" s="3"/>
      <c r="B2378" s="3"/>
      <c r="C2378" s="11"/>
      <c r="D2378" s="11"/>
      <c r="E2378" s="11"/>
      <c r="F2378" s="11"/>
      <c r="G2378" s="11"/>
      <c r="H2378" s="11"/>
      <c r="I2378" s="11"/>
      <c r="J2378" s="11"/>
      <c r="K2378" s="11"/>
      <c r="L2378" s="11"/>
      <c r="M2378" s="11"/>
      <c r="N2378" s="11"/>
      <c r="O2378" s="11"/>
      <c r="P2378" s="11"/>
      <c r="Q2378" s="11"/>
      <c r="R2378" s="11"/>
    </row>
    <row r="2379" spans="1:18" x14ac:dyDescent="0.2">
      <c r="A2379" s="3"/>
      <c r="B2379" s="3"/>
      <c r="C2379" s="11"/>
      <c r="D2379" s="11"/>
      <c r="E2379" s="11"/>
      <c r="F2379" s="11"/>
      <c r="G2379" s="11"/>
      <c r="H2379" s="11"/>
      <c r="I2379" s="11"/>
      <c r="J2379" s="11"/>
      <c r="K2379" s="11"/>
      <c r="L2379" s="11"/>
      <c r="M2379" s="11"/>
      <c r="N2379" s="11"/>
      <c r="O2379" s="11"/>
      <c r="P2379" s="11"/>
      <c r="Q2379" s="11"/>
      <c r="R2379" s="11"/>
    </row>
    <row r="2380" spans="1:18" x14ac:dyDescent="0.2">
      <c r="A2380" s="3"/>
      <c r="B2380" s="3"/>
      <c r="C2380" s="11"/>
      <c r="D2380" s="11"/>
      <c r="E2380" s="11"/>
      <c r="F2380" s="11"/>
      <c r="G2380" s="11"/>
      <c r="H2380" s="11"/>
      <c r="I2380" s="11"/>
      <c r="J2380" s="11"/>
      <c r="K2380" s="11"/>
      <c r="L2380" s="11"/>
      <c r="M2380" s="11"/>
      <c r="N2380" s="11"/>
      <c r="O2380" s="11"/>
      <c r="P2380" s="11"/>
      <c r="Q2380" s="11"/>
      <c r="R2380" s="11"/>
    </row>
    <row r="2381" spans="1:18" x14ac:dyDescent="0.2">
      <c r="A2381" s="3"/>
      <c r="B2381" s="3"/>
      <c r="C2381" s="11"/>
      <c r="D2381" s="11"/>
      <c r="E2381" s="11"/>
      <c r="F2381" s="11"/>
      <c r="G2381" s="11"/>
      <c r="H2381" s="11"/>
      <c r="I2381" s="11"/>
      <c r="J2381" s="11"/>
      <c r="K2381" s="11"/>
      <c r="L2381" s="11"/>
      <c r="M2381" s="11"/>
      <c r="N2381" s="11"/>
      <c r="O2381" s="11"/>
      <c r="P2381" s="11"/>
      <c r="Q2381" s="11"/>
      <c r="R2381" s="11"/>
    </row>
    <row r="2382" spans="1:18" x14ac:dyDescent="0.2">
      <c r="A2382" s="3"/>
      <c r="B2382" s="3"/>
      <c r="C2382" s="11"/>
      <c r="D2382" s="11"/>
      <c r="E2382" s="11"/>
      <c r="F2382" s="11"/>
      <c r="G2382" s="11"/>
      <c r="H2382" s="11"/>
      <c r="I2382" s="11"/>
      <c r="J2382" s="11"/>
      <c r="K2382" s="11"/>
      <c r="L2382" s="11"/>
      <c r="M2382" s="11"/>
      <c r="N2382" s="11"/>
      <c r="O2382" s="11"/>
      <c r="P2382" s="11"/>
      <c r="Q2382" s="11"/>
      <c r="R2382" s="11"/>
    </row>
    <row r="2383" spans="1:18" x14ac:dyDescent="0.2">
      <c r="A2383" s="3"/>
      <c r="B2383" s="3"/>
      <c r="C2383" s="11"/>
      <c r="D2383" s="11"/>
      <c r="E2383" s="11"/>
      <c r="F2383" s="11"/>
      <c r="G2383" s="11"/>
      <c r="H2383" s="11"/>
      <c r="I2383" s="11"/>
      <c r="J2383" s="11"/>
      <c r="K2383" s="11"/>
      <c r="L2383" s="11"/>
      <c r="M2383" s="11"/>
      <c r="N2383" s="11"/>
      <c r="O2383" s="11"/>
      <c r="P2383" s="11"/>
      <c r="Q2383" s="11"/>
      <c r="R2383" s="11"/>
    </row>
    <row r="2384" spans="1:18" x14ac:dyDescent="0.2">
      <c r="A2384" s="3"/>
      <c r="B2384" s="3"/>
      <c r="C2384" s="11"/>
      <c r="D2384" s="11"/>
      <c r="E2384" s="11"/>
      <c r="F2384" s="11"/>
      <c r="G2384" s="11"/>
      <c r="H2384" s="11"/>
      <c r="I2384" s="11"/>
      <c r="J2384" s="11"/>
      <c r="K2384" s="11"/>
      <c r="L2384" s="11"/>
      <c r="M2384" s="11"/>
      <c r="N2384" s="11"/>
      <c r="O2384" s="11"/>
      <c r="P2384" s="11"/>
      <c r="Q2384" s="11"/>
      <c r="R2384" s="11"/>
    </row>
    <row r="2385" spans="1:18" x14ac:dyDescent="0.2">
      <c r="A2385" s="3"/>
      <c r="B2385" s="3"/>
      <c r="C2385" s="11"/>
      <c r="D2385" s="11"/>
      <c r="E2385" s="11"/>
      <c r="F2385" s="11"/>
      <c r="G2385" s="11"/>
      <c r="H2385" s="11"/>
      <c r="I2385" s="11"/>
      <c r="J2385" s="11"/>
      <c r="K2385" s="11"/>
      <c r="L2385" s="11"/>
      <c r="M2385" s="11"/>
      <c r="N2385" s="11"/>
      <c r="O2385" s="11"/>
      <c r="P2385" s="11"/>
      <c r="Q2385" s="11"/>
      <c r="R2385" s="11"/>
    </row>
    <row r="2386" spans="1:18" x14ac:dyDescent="0.2">
      <c r="A2386" s="3"/>
      <c r="B2386" s="3"/>
      <c r="C2386" s="11"/>
      <c r="D2386" s="11"/>
      <c r="E2386" s="11"/>
      <c r="F2386" s="11"/>
      <c r="G2386" s="11"/>
      <c r="H2386" s="11"/>
      <c r="I2386" s="11"/>
      <c r="J2386" s="11"/>
      <c r="K2386" s="11"/>
      <c r="L2386" s="11"/>
      <c r="M2386" s="11"/>
      <c r="N2386" s="11"/>
      <c r="O2386" s="11"/>
      <c r="P2386" s="11"/>
      <c r="Q2386" s="11"/>
      <c r="R2386" s="11"/>
    </row>
    <row r="2387" spans="1:18" x14ac:dyDescent="0.2">
      <c r="A2387" s="3"/>
      <c r="B2387" s="3"/>
      <c r="C2387" s="11"/>
      <c r="D2387" s="11"/>
      <c r="E2387" s="11"/>
      <c r="F2387" s="11"/>
      <c r="G2387" s="11"/>
      <c r="H2387" s="11"/>
      <c r="I2387" s="11"/>
      <c r="J2387" s="11"/>
      <c r="K2387" s="11"/>
      <c r="L2387" s="11"/>
      <c r="M2387" s="11"/>
      <c r="N2387" s="11"/>
      <c r="O2387" s="11"/>
      <c r="P2387" s="11"/>
      <c r="Q2387" s="11"/>
      <c r="R2387" s="11"/>
    </row>
    <row r="2388" spans="1:18" x14ac:dyDescent="0.2">
      <c r="A2388" s="3"/>
      <c r="B2388" s="3"/>
      <c r="C2388" s="11"/>
      <c r="D2388" s="11"/>
      <c r="E2388" s="11"/>
      <c r="F2388" s="11"/>
      <c r="G2388" s="11"/>
      <c r="H2388" s="11"/>
      <c r="I2388" s="11"/>
      <c r="J2388" s="11"/>
      <c r="K2388" s="11"/>
      <c r="L2388" s="11"/>
      <c r="M2388" s="11"/>
      <c r="N2388" s="11"/>
      <c r="O2388" s="11"/>
      <c r="P2388" s="11"/>
      <c r="Q2388" s="11"/>
      <c r="R2388" s="11"/>
    </row>
    <row r="2389" spans="1:18" x14ac:dyDescent="0.2">
      <c r="A2389" s="3"/>
      <c r="B2389" s="3"/>
      <c r="C2389" s="11"/>
      <c r="D2389" s="11"/>
      <c r="E2389" s="11"/>
      <c r="F2389" s="11"/>
      <c r="G2389" s="11"/>
      <c r="H2389" s="11"/>
      <c r="I2389" s="11"/>
      <c r="J2389" s="11"/>
      <c r="K2389" s="11"/>
      <c r="L2389" s="11"/>
      <c r="M2389" s="11"/>
      <c r="N2389" s="11"/>
      <c r="O2389" s="11"/>
      <c r="P2389" s="11"/>
      <c r="Q2389" s="11"/>
      <c r="R2389" s="11"/>
    </row>
    <row r="2390" spans="1:18" x14ac:dyDescent="0.2">
      <c r="A2390" s="3"/>
      <c r="B2390" s="3"/>
      <c r="C2390" s="11"/>
      <c r="D2390" s="11"/>
      <c r="E2390" s="11"/>
      <c r="F2390" s="11"/>
      <c r="G2390" s="11"/>
      <c r="H2390" s="11"/>
      <c r="I2390" s="11"/>
      <c r="J2390" s="11"/>
      <c r="K2390" s="11"/>
      <c r="L2390" s="11"/>
      <c r="M2390" s="11"/>
      <c r="N2390" s="11"/>
      <c r="O2390" s="11"/>
      <c r="P2390" s="11"/>
      <c r="Q2390" s="11"/>
      <c r="R2390" s="11"/>
    </row>
    <row r="2391" spans="1:18" x14ac:dyDescent="0.2">
      <c r="A2391" s="3"/>
      <c r="B2391" s="3"/>
      <c r="C2391" s="11"/>
      <c r="D2391" s="11"/>
      <c r="E2391" s="11"/>
      <c r="F2391" s="11"/>
      <c r="G2391" s="11"/>
      <c r="H2391" s="11"/>
      <c r="I2391" s="11"/>
      <c r="J2391" s="11"/>
      <c r="K2391" s="11"/>
      <c r="L2391" s="11"/>
      <c r="M2391" s="11"/>
      <c r="N2391" s="11"/>
      <c r="O2391" s="11"/>
      <c r="P2391" s="11"/>
      <c r="Q2391" s="11"/>
      <c r="R2391" s="11"/>
    </row>
    <row r="2392" spans="1:18" x14ac:dyDescent="0.2">
      <c r="A2392" s="3"/>
      <c r="B2392" s="3"/>
      <c r="C2392" s="11"/>
      <c r="D2392" s="11"/>
      <c r="E2392" s="11"/>
      <c r="F2392" s="11"/>
      <c r="G2392" s="11"/>
      <c r="H2392" s="11"/>
      <c r="I2392" s="11"/>
      <c r="J2392" s="11"/>
      <c r="K2392" s="11"/>
      <c r="L2392" s="11"/>
      <c r="M2392" s="11"/>
      <c r="N2392" s="11"/>
      <c r="O2392" s="11"/>
      <c r="P2392" s="11"/>
      <c r="Q2392" s="11"/>
      <c r="R2392" s="11"/>
    </row>
    <row r="2393" spans="1:18" x14ac:dyDescent="0.2">
      <c r="A2393" s="3"/>
      <c r="B2393" s="3"/>
      <c r="C2393" s="11"/>
      <c r="D2393" s="11"/>
      <c r="E2393" s="11"/>
      <c r="F2393" s="11"/>
      <c r="G2393" s="11"/>
      <c r="H2393" s="11"/>
      <c r="I2393" s="11"/>
      <c r="J2393" s="11"/>
      <c r="K2393" s="11"/>
      <c r="L2393" s="11"/>
      <c r="M2393" s="11"/>
      <c r="N2393" s="11"/>
      <c r="O2393" s="11"/>
      <c r="P2393" s="11"/>
      <c r="Q2393" s="11"/>
      <c r="R2393" s="11"/>
    </row>
    <row r="2394" spans="1:18" x14ac:dyDescent="0.2">
      <c r="A2394" s="3"/>
      <c r="B2394" s="3"/>
      <c r="C2394" s="11"/>
      <c r="D2394" s="11"/>
      <c r="E2394" s="11"/>
      <c r="F2394" s="11"/>
      <c r="G2394" s="11"/>
      <c r="H2394" s="11"/>
      <c r="I2394" s="11"/>
      <c r="J2394" s="11"/>
      <c r="K2394" s="11"/>
      <c r="L2394" s="11"/>
      <c r="M2394" s="11"/>
      <c r="N2394" s="11"/>
      <c r="O2394" s="11"/>
      <c r="P2394" s="11"/>
      <c r="Q2394" s="11"/>
      <c r="R2394" s="11"/>
    </row>
    <row r="2395" spans="1:18" x14ac:dyDescent="0.2">
      <c r="A2395" s="3"/>
      <c r="B2395" s="3"/>
      <c r="C2395" s="11"/>
      <c r="D2395" s="11"/>
      <c r="E2395" s="11"/>
      <c r="F2395" s="11"/>
      <c r="G2395" s="11"/>
      <c r="H2395" s="11"/>
      <c r="I2395" s="11"/>
      <c r="J2395" s="11"/>
      <c r="K2395" s="11"/>
      <c r="L2395" s="11"/>
      <c r="M2395" s="11"/>
      <c r="N2395" s="11"/>
      <c r="O2395" s="11"/>
      <c r="P2395" s="11"/>
      <c r="Q2395" s="11"/>
      <c r="R2395" s="11"/>
    </row>
    <row r="2396" spans="1:18" x14ac:dyDescent="0.2">
      <c r="A2396" s="3"/>
      <c r="B2396" s="3"/>
      <c r="C2396" s="11"/>
      <c r="D2396" s="11"/>
      <c r="E2396" s="11"/>
      <c r="F2396" s="11"/>
      <c r="G2396" s="11"/>
      <c r="H2396" s="11"/>
      <c r="I2396" s="11"/>
      <c r="J2396" s="11"/>
      <c r="K2396" s="11"/>
      <c r="L2396" s="11"/>
      <c r="M2396" s="11"/>
      <c r="N2396" s="11"/>
      <c r="O2396" s="11"/>
      <c r="P2396" s="11"/>
      <c r="Q2396" s="11"/>
      <c r="R2396" s="11"/>
    </row>
    <row r="2397" spans="1:18" x14ac:dyDescent="0.2">
      <c r="A2397" s="3"/>
      <c r="B2397" s="3"/>
      <c r="C2397" s="11"/>
      <c r="D2397" s="11"/>
      <c r="E2397" s="11"/>
      <c r="F2397" s="11"/>
      <c r="G2397" s="11"/>
      <c r="H2397" s="11"/>
      <c r="I2397" s="11"/>
      <c r="J2397" s="11"/>
      <c r="K2397" s="11"/>
      <c r="L2397" s="11"/>
      <c r="M2397" s="11"/>
      <c r="N2397" s="11"/>
      <c r="O2397" s="11"/>
      <c r="P2397" s="11"/>
      <c r="Q2397" s="11"/>
      <c r="R2397" s="11"/>
    </row>
    <row r="2398" spans="1:18" x14ac:dyDescent="0.2">
      <c r="A2398" s="3"/>
      <c r="B2398" s="3"/>
      <c r="C2398" s="11"/>
      <c r="D2398" s="11"/>
      <c r="E2398" s="11"/>
      <c r="F2398" s="11"/>
      <c r="G2398" s="11"/>
      <c r="H2398" s="11"/>
      <c r="I2398" s="11"/>
      <c r="J2398" s="11"/>
      <c r="K2398" s="11"/>
      <c r="L2398" s="11"/>
      <c r="M2398" s="11"/>
      <c r="N2398" s="11"/>
      <c r="O2398" s="11"/>
      <c r="P2398" s="11"/>
      <c r="Q2398" s="11"/>
      <c r="R2398" s="11"/>
    </row>
    <row r="2399" spans="1:18" x14ac:dyDescent="0.2">
      <c r="A2399" s="3"/>
      <c r="B2399" s="3"/>
      <c r="C2399" s="11"/>
      <c r="D2399" s="11"/>
      <c r="E2399" s="11"/>
      <c r="F2399" s="11"/>
      <c r="G2399" s="11"/>
      <c r="H2399" s="11"/>
      <c r="I2399" s="11"/>
      <c r="J2399" s="11"/>
      <c r="K2399" s="11"/>
      <c r="L2399" s="11"/>
      <c r="M2399" s="11"/>
      <c r="N2399" s="11"/>
      <c r="O2399" s="11"/>
      <c r="P2399" s="11"/>
      <c r="Q2399" s="11"/>
      <c r="R2399" s="11"/>
    </row>
    <row r="2400" spans="1:18" x14ac:dyDescent="0.2">
      <c r="A2400" s="3"/>
      <c r="B2400" s="3"/>
      <c r="C2400" s="11"/>
      <c r="D2400" s="11"/>
      <c r="E2400" s="11"/>
      <c r="F2400" s="11"/>
      <c r="G2400" s="11"/>
      <c r="H2400" s="11"/>
      <c r="I2400" s="11"/>
      <c r="J2400" s="11"/>
      <c r="K2400" s="11"/>
      <c r="L2400" s="11"/>
      <c r="M2400" s="11"/>
      <c r="N2400" s="11"/>
      <c r="O2400" s="11"/>
      <c r="P2400" s="11"/>
      <c r="Q2400" s="11"/>
      <c r="R2400" s="11"/>
    </row>
    <row r="2401" spans="1:18" x14ac:dyDescent="0.2">
      <c r="A2401" s="3"/>
      <c r="B2401" s="3"/>
      <c r="C2401" s="11"/>
      <c r="D2401" s="11"/>
      <c r="E2401" s="11"/>
      <c r="F2401" s="11"/>
      <c r="G2401" s="11"/>
      <c r="H2401" s="11"/>
      <c r="I2401" s="11"/>
      <c r="J2401" s="11"/>
      <c r="K2401" s="11"/>
      <c r="L2401" s="11"/>
      <c r="M2401" s="11"/>
      <c r="N2401" s="11"/>
      <c r="O2401" s="11"/>
      <c r="P2401" s="11"/>
      <c r="Q2401" s="11"/>
      <c r="R2401" s="11"/>
    </row>
    <row r="2402" spans="1:18" x14ac:dyDescent="0.2">
      <c r="A2402" s="3"/>
      <c r="B2402" s="3"/>
      <c r="C2402" s="11"/>
      <c r="D2402" s="11"/>
      <c r="E2402" s="11"/>
      <c r="F2402" s="11"/>
      <c r="G2402" s="11"/>
      <c r="H2402" s="11"/>
      <c r="I2402" s="11"/>
      <c r="J2402" s="11"/>
      <c r="K2402" s="11"/>
      <c r="L2402" s="11"/>
      <c r="M2402" s="11"/>
      <c r="N2402" s="11"/>
      <c r="O2402" s="11"/>
      <c r="P2402" s="11"/>
      <c r="Q2402" s="11"/>
      <c r="R2402" s="11"/>
    </row>
    <row r="2403" spans="1:18" x14ac:dyDescent="0.2">
      <c r="A2403" s="3"/>
      <c r="B2403" s="3"/>
      <c r="C2403" s="11"/>
      <c r="D2403" s="11"/>
      <c r="E2403" s="11"/>
      <c r="F2403" s="11"/>
      <c r="G2403" s="11"/>
      <c r="H2403" s="11"/>
      <c r="I2403" s="11"/>
      <c r="J2403" s="11"/>
      <c r="K2403" s="11"/>
      <c r="L2403" s="11"/>
      <c r="M2403" s="11"/>
      <c r="N2403" s="11"/>
      <c r="O2403" s="11"/>
      <c r="P2403" s="11"/>
      <c r="Q2403" s="11"/>
      <c r="R2403" s="11"/>
    </row>
    <row r="2404" spans="1:18" x14ac:dyDescent="0.2">
      <c r="A2404" s="3"/>
      <c r="B2404" s="3"/>
      <c r="C2404" s="11"/>
      <c r="D2404" s="11"/>
      <c r="E2404" s="11"/>
      <c r="F2404" s="11"/>
      <c r="G2404" s="11"/>
      <c r="H2404" s="11"/>
      <c r="I2404" s="11"/>
      <c r="J2404" s="11"/>
      <c r="K2404" s="11"/>
      <c r="L2404" s="11"/>
      <c r="M2404" s="11"/>
      <c r="N2404" s="11"/>
      <c r="O2404" s="11"/>
      <c r="P2404" s="11"/>
      <c r="Q2404" s="11"/>
      <c r="R2404" s="11"/>
    </row>
    <row r="2405" spans="1:18" x14ac:dyDescent="0.2">
      <c r="A2405" s="3"/>
      <c r="B2405" s="3"/>
      <c r="C2405" s="11"/>
      <c r="D2405" s="11"/>
      <c r="E2405" s="11"/>
      <c r="F2405" s="11"/>
      <c r="G2405" s="11"/>
      <c r="H2405" s="11"/>
      <c r="I2405" s="11"/>
      <c r="J2405" s="11"/>
      <c r="K2405" s="11"/>
      <c r="L2405" s="11"/>
      <c r="M2405" s="11"/>
      <c r="N2405" s="11"/>
      <c r="O2405" s="11"/>
      <c r="P2405" s="11"/>
      <c r="Q2405" s="11"/>
      <c r="R2405" s="11"/>
    </row>
    <row r="2406" spans="1:18" x14ac:dyDescent="0.2">
      <c r="A2406" s="3"/>
      <c r="B2406" s="3"/>
      <c r="C2406" s="11"/>
      <c r="D2406" s="11"/>
      <c r="E2406" s="11"/>
      <c r="F2406" s="11"/>
      <c r="G2406" s="11"/>
      <c r="H2406" s="11"/>
      <c r="I2406" s="11"/>
      <c r="J2406" s="11"/>
      <c r="K2406" s="11"/>
      <c r="L2406" s="11"/>
      <c r="M2406" s="11"/>
      <c r="N2406" s="11"/>
      <c r="O2406" s="11"/>
      <c r="P2406" s="11"/>
      <c r="Q2406" s="11"/>
      <c r="R2406" s="11"/>
    </row>
    <row r="2407" spans="1:18" x14ac:dyDescent="0.2">
      <c r="A2407" s="3"/>
      <c r="B2407" s="3"/>
      <c r="C2407" s="11"/>
      <c r="D2407" s="11"/>
      <c r="E2407" s="11"/>
      <c r="F2407" s="11"/>
      <c r="G2407" s="11"/>
      <c r="H2407" s="11"/>
      <c r="I2407" s="11"/>
      <c r="J2407" s="11"/>
      <c r="K2407" s="11"/>
      <c r="L2407" s="11"/>
      <c r="M2407" s="11"/>
      <c r="N2407" s="11"/>
      <c r="O2407" s="11"/>
      <c r="P2407" s="11"/>
      <c r="Q2407" s="11"/>
      <c r="R2407" s="11"/>
    </row>
    <row r="2408" spans="1:18" x14ac:dyDescent="0.2">
      <c r="A2408" s="3"/>
      <c r="B2408" s="3"/>
      <c r="C2408" s="11"/>
      <c r="D2408" s="11"/>
      <c r="E2408" s="11"/>
      <c r="F2408" s="11"/>
      <c r="G2408" s="11"/>
      <c r="H2408" s="11"/>
      <c r="I2408" s="11"/>
      <c r="J2408" s="11"/>
      <c r="K2408" s="11"/>
      <c r="L2408" s="11"/>
      <c r="M2408" s="11"/>
      <c r="N2408" s="11"/>
      <c r="O2408" s="11"/>
      <c r="P2408" s="11"/>
      <c r="Q2408" s="11"/>
      <c r="R2408" s="11"/>
    </row>
    <row r="2409" spans="1:18" x14ac:dyDescent="0.2">
      <c r="A2409" s="3"/>
      <c r="B2409" s="3"/>
      <c r="C2409" s="11"/>
      <c r="D2409" s="11"/>
      <c r="E2409" s="11"/>
      <c r="F2409" s="11"/>
      <c r="G2409" s="11"/>
      <c r="H2409" s="11"/>
      <c r="I2409" s="11"/>
      <c r="J2409" s="11"/>
      <c r="K2409" s="11"/>
      <c r="L2409" s="11"/>
      <c r="M2409" s="11"/>
      <c r="N2409" s="11"/>
      <c r="O2409" s="11"/>
      <c r="P2409" s="11"/>
      <c r="Q2409" s="11"/>
      <c r="R2409" s="11"/>
    </row>
    <row r="2410" spans="1:18" x14ac:dyDescent="0.2">
      <c r="A2410" s="3"/>
      <c r="B2410" s="3"/>
      <c r="C2410" s="11"/>
      <c r="D2410" s="11"/>
      <c r="E2410" s="11"/>
      <c r="F2410" s="11"/>
      <c r="G2410" s="11"/>
      <c r="H2410" s="11"/>
      <c r="I2410" s="11"/>
      <c r="J2410" s="11"/>
      <c r="K2410" s="11"/>
      <c r="L2410" s="11"/>
      <c r="M2410" s="11"/>
      <c r="N2410" s="11"/>
      <c r="O2410" s="11"/>
      <c r="P2410" s="11"/>
      <c r="Q2410" s="11"/>
      <c r="R2410" s="11"/>
    </row>
    <row r="2411" spans="1:18" x14ac:dyDescent="0.2">
      <c r="A2411" s="3"/>
      <c r="B2411" s="3"/>
      <c r="C2411" s="11"/>
      <c r="D2411" s="11"/>
      <c r="E2411" s="11"/>
      <c r="F2411" s="11"/>
      <c r="G2411" s="11"/>
      <c r="H2411" s="11"/>
      <c r="I2411" s="11"/>
      <c r="J2411" s="11"/>
      <c r="K2411" s="11"/>
      <c r="L2411" s="11"/>
      <c r="M2411" s="11"/>
      <c r="N2411" s="11"/>
      <c r="O2411" s="11"/>
      <c r="P2411" s="11"/>
      <c r="Q2411" s="11"/>
      <c r="R2411" s="11"/>
    </row>
    <row r="2412" spans="1:18" x14ac:dyDescent="0.2">
      <c r="A2412" s="3"/>
      <c r="B2412" s="3"/>
      <c r="C2412" s="11"/>
      <c r="D2412" s="11"/>
      <c r="E2412" s="11"/>
      <c r="F2412" s="11"/>
      <c r="G2412" s="11"/>
      <c r="H2412" s="11"/>
      <c r="I2412" s="11"/>
      <c r="J2412" s="11"/>
      <c r="K2412" s="11"/>
      <c r="L2412" s="11"/>
      <c r="M2412" s="11"/>
      <c r="N2412" s="11"/>
      <c r="O2412" s="11"/>
      <c r="P2412" s="11"/>
      <c r="Q2412" s="11"/>
      <c r="R2412" s="11"/>
    </row>
    <row r="2413" spans="1:18" x14ac:dyDescent="0.2">
      <c r="A2413" s="3"/>
      <c r="B2413" s="3"/>
      <c r="C2413" s="11"/>
      <c r="D2413" s="11"/>
      <c r="E2413" s="11"/>
      <c r="F2413" s="11"/>
      <c r="G2413" s="11"/>
      <c r="H2413" s="11"/>
      <c r="I2413" s="11"/>
      <c r="J2413" s="11"/>
      <c r="K2413" s="11"/>
      <c r="L2413" s="11"/>
      <c r="M2413" s="11"/>
      <c r="N2413" s="11"/>
      <c r="O2413" s="11"/>
      <c r="P2413" s="11"/>
      <c r="Q2413" s="11"/>
      <c r="R2413" s="11"/>
    </row>
    <row r="2414" spans="1:18" x14ac:dyDescent="0.2">
      <c r="A2414" s="3"/>
      <c r="B2414" s="3"/>
      <c r="C2414" s="11"/>
      <c r="D2414" s="11"/>
      <c r="E2414" s="11"/>
      <c r="F2414" s="11"/>
      <c r="G2414" s="11"/>
      <c r="H2414" s="11"/>
      <c r="I2414" s="11"/>
      <c r="J2414" s="11"/>
      <c r="K2414" s="11"/>
      <c r="L2414" s="11"/>
      <c r="M2414" s="11"/>
      <c r="N2414" s="11"/>
      <c r="O2414" s="11"/>
      <c r="P2414" s="11"/>
      <c r="Q2414" s="11"/>
      <c r="R2414" s="11"/>
    </row>
    <row r="2415" spans="1:18" x14ac:dyDescent="0.2">
      <c r="A2415" s="3"/>
      <c r="B2415" s="3"/>
      <c r="C2415" s="11"/>
      <c r="D2415" s="11"/>
      <c r="E2415" s="11"/>
      <c r="F2415" s="11"/>
      <c r="G2415" s="11"/>
      <c r="H2415" s="11"/>
      <c r="I2415" s="11"/>
      <c r="J2415" s="11"/>
      <c r="K2415" s="11"/>
      <c r="L2415" s="11"/>
      <c r="M2415" s="11"/>
      <c r="N2415" s="11"/>
      <c r="O2415" s="11"/>
      <c r="P2415" s="11"/>
      <c r="Q2415" s="11"/>
      <c r="R2415" s="11"/>
    </row>
    <row r="2416" spans="1:18" x14ac:dyDescent="0.2">
      <c r="A2416" s="3"/>
      <c r="B2416" s="3"/>
      <c r="C2416" s="11"/>
      <c r="D2416" s="11"/>
      <c r="E2416" s="11"/>
      <c r="F2416" s="11"/>
      <c r="G2416" s="11"/>
      <c r="H2416" s="11"/>
      <c r="I2416" s="11"/>
      <c r="J2416" s="11"/>
      <c r="K2416" s="11"/>
      <c r="L2416" s="11"/>
      <c r="M2416" s="11"/>
      <c r="N2416" s="11"/>
      <c r="O2416" s="11"/>
      <c r="P2416" s="11"/>
      <c r="Q2416" s="11"/>
      <c r="R2416" s="11"/>
    </row>
    <row r="2417" spans="1:18" x14ac:dyDescent="0.2">
      <c r="A2417" s="3"/>
      <c r="B2417" s="3"/>
      <c r="C2417" s="11"/>
      <c r="D2417" s="11"/>
      <c r="E2417" s="11"/>
      <c r="F2417" s="11"/>
      <c r="G2417" s="11"/>
      <c r="H2417" s="11"/>
      <c r="I2417" s="11"/>
      <c r="J2417" s="11"/>
      <c r="K2417" s="11"/>
      <c r="L2417" s="11"/>
      <c r="M2417" s="11"/>
      <c r="N2417" s="11"/>
      <c r="O2417" s="11"/>
      <c r="P2417" s="11"/>
      <c r="Q2417" s="11"/>
      <c r="R2417" s="11"/>
    </row>
    <row r="2418" spans="1:18" x14ac:dyDescent="0.2">
      <c r="A2418" s="3"/>
      <c r="B2418" s="3"/>
      <c r="C2418" s="11"/>
      <c r="D2418" s="11"/>
      <c r="E2418" s="11"/>
      <c r="F2418" s="11"/>
      <c r="G2418" s="11"/>
      <c r="H2418" s="11"/>
      <c r="I2418" s="11"/>
      <c r="J2418" s="11"/>
      <c r="K2418" s="11"/>
      <c r="L2418" s="11"/>
      <c r="M2418" s="11"/>
      <c r="N2418" s="11"/>
      <c r="O2418" s="11"/>
      <c r="P2418" s="11"/>
      <c r="Q2418" s="11"/>
      <c r="R2418" s="11"/>
    </row>
    <row r="2419" spans="1:18" x14ac:dyDescent="0.2">
      <c r="A2419" s="3"/>
      <c r="B2419" s="3"/>
      <c r="C2419" s="11"/>
      <c r="D2419" s="11"/>
      <c r="E2419" s="11"/>
      <c r="F2419" s="11"/>
      <c r="G2419" s="11"/>
      <c r="H2419" s="11"/>
      <c r="I2419" s="11"/>
      <c r="J2419" s="11"/>
      <c r="K2419" s="11"/>
      <c r="L2419" s="11"/>
      <c r="M2419" s="11"/>
      <c r="N2419" s="11"/>
      <c r="O2419" s="11"/>
      <c r="P2419" s="11"/>
      <c r="Q2419" s="11"/>
      <c r="R2419" s="11"/>
    </row>
    <row r="2420" spans="1:18" x14ac:dyDescent="0.2">
      <c r="A2420" s="3"/>
      <c r="B2420" s="3"/>
      <c r="C2420" s="11"/>
      <c r="D2420" s="11"/>
      <c r="E2420" s="11"/>
      <c r="F2420" s="11"/>
      <c r="G2420" s="11"/>
      <c r="H2420" s="11"/>
      <c r="I2420" s="11"/>
      <c r="J2420" s="11"/>
      <c r="K2420" s="11"/>
      <c r="L2420" s="11"/>
      <c r="M2420" s="11"/>
      <c r="N2420" s="11"/>
      <c r="O2420" s="11"/>
      <c r="P2420" s="11"/>
      <c r="Q2420" s="11"/>
      <c r="R2420" s="11"/>
    </row>
    <row r="2421" spans="1:18" x14ac:dyDescent="0.2">
      <c r="A2421" s="3"/>
      <c r="B2421" s="3"/>
      <c r="C2421" s="11"/>
      <c r="D2421" s="11"/>
      <c r="E2421" s="11"/>
      <c r="F2421" s="11"/>
      <c r="G2421" s="11"/>
      <c r="H2421" s="11"/>
      <c r="I2421" s="11"/>
      <c r="J2421" s="11"/>
      <c r="K2421" s="11"/>
      <c r="L2421" s="11"/>
      <c r="M2421" s="11"/>
      <c r="N2421" s="11"/>
      <c r="O2421" s="11"/>
      <c r="P2421" s="11"/>
      <c r="Q2421" s="11"/>
      <c r="R2421" s="11"/>
    </row>
    <row r="2422" spans="1:18" x14ac:dyDescent="0.2">
      <c r="A2422" s="3"/>
      <c r="B2422" s="3"/>
      <c r="C2422" s="11"/>
      <c r="D2422" s="11"/>
      <c r="E2422" s="11"/>
      <c r="F2422" s="11"/>
      <c r="G2422" s="11"/>
      <c r="H2422" s="11"/>
      <c r="I2422" s="11"/>
      <c r="J2422" s="11"/>
      <c r="K2422" s="11"/>
      <c r="L2422" s="11"/>
      <c r="M2422" s="11"/>
      <c r="N2422" s="11"/>
      <c r="O2422" s="11"/>
      <c r="P2422" s="11"/>
      <c r="Q2422" s="11"/>
      <c r="R2422" s="11"/>
    </row>
    <row r="2423" spans="1:18" x14ac:dyDescent="0.2">
      <c r="A2423" s="3"/>
      <c r="B2423" s="3"/>
      <c r="C2423" s="11"/>
      <c r="D2423" s="11"/>
      <c r="E2423" s="11"/>
      <c r="F2423" s="11"/>
      <c r="G2423" s="11"/>
      <c r="H2423" s="11"/>
      <c r="I2423" s="11"/>
      <c r="J2423" s="11"/>
      <c r="K2423" s="11"/>
      <c r="L2423" s="11"/>
      <c r="M2423" s="11"/>
      <c r="N2423" s="11"/>
      <c r="O2423" s="11"/>
      <c r="P2423" s="11"/>
      <c r="Q2423" s="11"/>
      <c r="R2423" s="11"/>
    </row>
    <row r="2424" spans="1:18" x14ac:dyDescent="0.2">
      <c r="A2424" s="3"/>
      <c r="B2424" s="3"/>
      <c r="C2424" s="11"/>
      <c r="D2424" s="11"/>
      <c r="E2424" s="11"/>
      <c r="F2424" s="11"/>
      <c r="G2424" s="11"/>
      <c r="H2424" s="11"/>
      <c r="I2424" s="11"/>
      <c r="J2424" s="11"/>
      <c r="K2424" s="11"/>
      <c r="L2424" s="11"/>
      <c r="M2424" s="11"/>
      <c r="N2424" s="11"/>
      <c r="O2424" s="11"/>
      <c r="P2424" s="11"/>
      <c r="Q2424" s="11"/>
      <c r="R2424" s="11"/>
    </row>
    <row r="2425" spans="1:18" x14ac:dyDescent="0.2">
      <c r="A2425" s="3"/>
      <c r="B2425" s="3"/>
      <c r="C2425" s="11"/>
      <c r="D2425" s="11"/>
      <c r="E2425" s="11"/>
      <c r="F2425" s="11"/>
      <c r="G2425" s="11"/>
      <c r="H2425" s="11"/>
      <c r="I2425" s="11"/>
      <c r="J2425" s="11"/>
      <c r="K2425" s="11"/>
      <c r="L2425" s="11"/>
      <c r="M2425" s="11"/>
      <c r="N2425" s="11"/>
      <c r="O2425" s="11"/>
      <c r="P2425" s="11"/>
      <c r="Q2425" s="11"/>
      <c r="R2425" s="11"/>
    </row>
    <row r="2426" spans="1:18" x14ac:dyDescent="0.2">
      <c r="A2426" s="3"/>
      <c r="B2426" s="3"/>
      <c r="C2426" s="11"/>
      <c r="D2426" s="11"/>
      <c r="E2426" s="11"/>
      <c r="F2426" s="11"/>
      <c r="G2426" s="11"/>
      <c r="H2426" s="11"/>
      <c r="I2426" s="11"/>
      <c r="J2426" s="11"/>
      <c r="K2426" s="11"/>
      <c r="L2426" s="11"/>
      <c r="M2426" s="11"/>
      <c r="N2426" s="11"/>
      <c r="O2426" s="11"/>
      <c r="P2426" s="11"/>
      <c r="Q2426" s="11"/>
      <c r="R2426" s="11"/>
    </row>
    <row r="2427" spans="1:18" x14ac:dyDescent="0.2">
      <c r="A2427" s="3"/>
      <c r="B2427" s="3"/>
      <c r="C2427" s="11"/>
      <c r="D2427" s="11"/>
      <c r="E2427" s="11"/>
      <c r="F2427" s="11"/>
      <c r="G2427" s="11"/>
      <c r="H2427" s="11"/>
      <c r="I2427" s="11"/>
      <c r="J2427" s="11"/>
      <c r="K2427" s="11"/>
      <c r="L2427" s="11"/>
      <c r="M2427" s="11"/>
      <c r="N2427" s="11"/>
      <c r="O2427" s="11"/>
      <c r="P2427" s="11"/>
      <c r="Q2427" s="11"/>
      <c r="R2427" s="11"/>
    </row>
    <row r="2428" spans="1:18" x14ac:dyDescent="0.2">
      <c r="A2428" s="3"/>
      <c r="B2428" s="3"/>
      <c r="C2428" s="11"/>
      <c r="D2428" s="11"/>
      <c r="E2428" s="11"/>
      <c r="F2428" s="11"/>
      <c r="G2428" s="11"/>
      <c r="H2428" s="11"/>
      <c r="I2428" s="11"/>
      <c r="J2428" s="11"/>
      <c r="K2428" s="11"/>
      <c r="L2428" s="11"/>
      <c r="M2428" s="11"/>
      <c r="N2428" s="11"/>
      <c r="O2428" s="11"/>
      <c r="P2428" s="11"/>
      <c r="Q2428" s="11"/>
      <c r="R2428" s="11"/>
    </row>
    <row r="2429" spans="1:18" x14ac:dyDescent="0.2">
      <c r="A2429" s="3"/>
      <c r="B2429" s="3"/>
      <c r="C2429" s="11"/>
      <c r="D2429" s="11"/>
      <c r="E2429" s="11"/>
      <c r="F2429" s="11"/>
      <c r="G2429" s="11"/>
      <c r="H2429" s="11"/>
      <c r="I2429" s="11"/>
      <c r="J2429" s="11"/>
      <c r="K2429" s="11"/>
      <c r="L2429" s="11"/>
      <c r="M2429" s="11"/>
      <c r="N2429" s="11"/>
      <c r="O2429" s="11"/>
      <c r="P2429" s="11"/>
      <c r="Q2429" s="11"/>
      <c r="R2429" s="11"/>
    </row>
    <row r="2430" spans="1:18" x14ac:dyDescent="0.2">
      <c r="A2430" s="3"/>
      <c r="B2430" s="3"/>
      <c r="C2430" s="11"/>
      <c r="D2430" s="11"/>
      <c r="E2430" s="11"/>
      <c r="F2430" s="11"/>
      <c r="G2430" s="11"/>
      <c r="H2430" s="11"/>
      <c r="I2430" s="11"/>
      <c r="J2430" s="11"/>
      <c r="K2430" s="11"/>
      <c r="L2430" s="11"/>
      <c r="M2430" s="11"/>
      <c r="N2430" s="11"/>
      <c r="O2430" s="11"/>
      <c r="P2430" s="11"/>
      <c r="Q2430" s="11"/>
      <c r="R2430" s="11"/>
    </row>
    <row r="2431" spans="1:18" x14ac:dyDescent="0.2">
      <c r="A2431" s="3"/>
      <c r="B2431" s="3"/>
      <c r="C2431" s="11"/>
      <c r="D2431" s="11"/>
      <c r="E2431" s="11"/>
      <c r="F2431" s="11"/>
      <c r="G2431" s="11"/>
      <c r="H2431" s="11"/>
      <c r="I2431" s="11"/>
      <c r="J2431" s="11"/>
      <c r="K2431" s="11"/>
      <c r="L2431" s="11"/>
      <c r="M2431" s="11"/>
      <c r="N2431" s="11"/>
      <c r="O2431" s="11"/>
      <c r="P2431" s="11"/>
      <c r="Q2431" s="11"/>
      <c r="R2431" s="11"/>
    </row>
    <row r="2432" spans="1:18" x14ac:dyDescent="0.2">
      <c r="A2432" s="3"/>
      <c r="B2432" s="3"/>
      <c r="C2432" s="11"/>
      <c r="D2432" s="11"/>
      <c r="E2432" s="11"/>
      <c r="F2432" s="11"/>
      <c r="G2432" s="11"/>
      <c r="H2432" s="11"/>
      <c r="I2432" s="11"/>
      <c r="J2432" s="11"/>
      <c r="K2432" s="11"/>
      <c r="L2432" s="11"/>
      <c r="M2432" s="11"/>
      <c r="N2432" s="11"/>
      <c r="O2432" s="11"/>
      <c r="P2432" s="11"/>
      <c r="Q2432" s="11"/>
      <c r="R2432" s="11"/>
    </row>
    <row r="2433" spans="1:18" x14ac:dyDescent="0.2">
      <c r="A2433" s="3"/>
      <c r="B2433" s="3"/>
      <c r="C2433" s="11"/>
      <c r="D2433" s="11"/>
      <c r="E2433" s="11"/>
      <c r="F2433" s="11"/>
      <c r="G2433" s="11"/>
      <c r="H2433" s="11"/>
      <c r="I2433" s="11"/>
      <c r="J2433" s="11"/>
      <c r="K2433" s="11"/>
      <c r="L2433" s="11"/>
      <c r="M2433" s="11"/>
      <c r="N2433" s="11"/>
      <c r="O2433" s="11"/>
      <c r="P2433" s="11"/>
      <c r="Q2433" s="11"/>
      <c r="R2433" s="11"/>
    </row>
    <row r="2434" spans="1:18" x14ac:dyDescent="0.2">
      <c r="A2434" s="3"/>
      <c r="B2434" s="3"/>
      <c r="C2434" s="11"/>
      <c r="D2434" s="11"/>
      <c r="E2434" s="11"/>
      <c r="F2434" s="11"/>
      <c r="G2434" s="11"/>
      <c r="H2434" s="11"/>
      <c r="I2434" s="11"/>
      <c r="J2434" s="11"/>
      <c r="K2434" s="11"/>
      <c r="L2434" s="11"/>
      <c r="M2434" s="11"/>
      <c r="N2434" s="11"/>
      <c r="O2434" s="11"/>
      <c r="P2434" s="11"/>
      <c r="Q2434" s="11"/>
      <c r="R2434" s="11"/>
    </row>
    <row r="2435" spans="1:18" x14ac:dyDescent="0.2">
      <c r="A2435" s="3"/>
      <c r="B2435" s="3"/>
      <c r="C2435" s="11"/>
      <c r="D2435" s="11"/>
      <c r="E2435" s="11"/>
      <c r="F2435" s="11"/>
      <c r="G2435" s="11"/>
      <c r="H2435" s="11"/>
      <c r="I2435" s="11"/>
      <c r="J2435" s="11"/>
      <c r="K2435" s="11"/>
      <c r="L2435" s="11"/>
      <c r="M2435" s="11"/>
      <c r="N2435" s="11"/>
      <c r="O2435" s="11"/>
      <c r="P2435" s="11"/>
      <c r="Q2435" s="11"/>
      <c r="R2435" s="11"/>
    </row>
    <row r="2436" spans="1:18" x14ac:dyDescent="0.2">
      <c r="A2436" s="3"/>
      <c r="B2436" s="3"/>
      <c r="C2436" s="11"/>
      <c r="D2436" s="11"/>
      <c r="E2436" s="11"/>
      <c r="F2436" s="11"/>
      <c r="G2436" s="11"/>
      <c r="H2436" s="11"/>
      <c r="I2436" s="11"/>
      <c r="J2436" s="11"/>
      <c r="K2436" s="11"/>
      <c r="L2436" s="11"/>
      <c r="M2436" s="11"/>
      <c r="N2436" s="11"/>
      <c r="O2436" s="11"/>
      <c r="P2436" s="11"/>
      <c r="Q2436" s="11"/>
      <c r="R2436" s="11"/>
    </row>
    <row r="2437" spans="1:18" x14ac:dyDescent="0.2">
      <c r="A2437" s="3"/>
      <c r="B2437" s="3"/>
      <c r="C2437" s="11"/>
      <c r="D2437" s="11"/>
      <c r="E2437" s="11"/>
      <c r="F2437" s="11"/>
      <c r="G2437" s="11"/>
      <c r="H2437" s="11"/>
      <c r="I2437" s="11"/>
      <c r="J2437" s="11"/>
      <c r="K2437" s="11"/>
      <c r="L2437" s="11"/>
      <c r="M2437" s="11"/>
      <c r="N2437" s="11"/>
      <c r="O2437" s="11"/>
      <c r="P2437" s="11"/>
      <c r="Q2437" s="11"/>
      <c r="R2437" s="11"/>
    </row>
    <row r="2438" spans="1:18" x14ac:dyDescent="0.2">
      <c r="A2438" s="3"/>
      <c r="B2438" s="3"/>
      <c r="C2438" s="11"/>
      <c r="D2438" s="11"/>
      <c r="E2438" s="11"/>
      <c r="F2438" s="11"/>
      <c r="G2438" s="11"/>
      <c r="H2438" s="11"/>
      <c r="I2438" s="11"/>
      <c r="J2438" s="11"/>
      <c r="K2438" s="11"/>
      <c r="L2438" s="11"/>
      <c r="M2438" s="11"/>
      <c r="N2438" s="11"/>
      <c r="O2438" s="11"/>
      <c r="P2438" s="11"/>
      <c r="Q2438" s="11"/>
      <c r="R2438" s="11"/>
    </row>
    <row r="2439" spans="1:18" x14ac:dyDescent="0.2">
      <c r="A2439" s="3"/>
      <c r="B2439" s="3"/>
      <c r="C2439" s="11"/>
      <c r="D2439" s="11"/>
      <c r="E2439" s="11"/>
      <c r="F2439" s="11"/>
      <c r="G2439" s="11"/>
      <c r="H2439" s="11"/>
      <c r="I2439" s="11"/>
      <c r="J2439" s="11"/>
      <c r="K2439" s="11"/>
      <c r="L2439" s="11"/>
      <c r="M2439" s="11"/>
      <c r="N2439" s="11"/>
      <c r="O2439" s="11"/>
      <c r="P2439" s="11"/>
      <c r="Q2439" s="11"/>
      <c r="R2439" s="11"/>
    </row>
    <row r="2440" spans="1:18" x14ac:dyDescent="0.2">
      <c r="A2440" s="3"/>
      <c r="B2440" s="3"/>
      <c r="C2440" s="11"/>
      <c r="D2440" s="11"/>
      <c r="E2440" s="11"/>
      <c r="F2440" s="11"/>
      <c r="G2440" s="11"/>
      <c r="H2440" s="11"/>
      <c r="I2440" s="11"/>
      <c r="J2440" s="11"/>
      <c r="K2440" s="11"/>
      <c r="L2440" s="11"/>
      <c r="M2440" s="11"/>
      <c r="N2440" s="11"/>
      <c r="O2440" s="11"/>
      <c r="P2440" s="11"/>
      <c r="Q2440" s="11"/>
      <c r="R2440" s="11"/>
    </row>
    <row r="2441" spans="1:18" x14ac:dyDescent="0.2">
      <c r="A2441" s="3"/>
      <c r="B2441" s="3"/>
      <c r="C2441" s="11"/>
      <c r="D2441" s="11"/>
      <c r="E2441" s="11"/>
      <c r="F2441" s="11"/>
      <c r="G2441" s="11"/>
      <c r="H2441" s="11"/>
      <c r="I2441" s="11"/>
      <c r="J2441" s="11"/>
      <c r="K2441" s="11"/>
      <c r="L2441" s="11"/>
      <c r="M2441" s="11"/>
      <c r="N2441" s="11"/>
      <c r="O2441" s="11"/>
      <c r="P2441" s="11"/>
      <c r="Q2441" s="11"/>
      <c r="R2441" s="11"/>
    </row>
    <row r="2442" spans="1:18" x14ac:dyDescent="0.2">
      <c r="A2442" s="3"/>
      <c r="B2442" s="3"/>
      <c r="C2442" s="11"/>
      <c r="D2442" s="11"/>
      <c r="E2442" s="11"/>
      <c r="F2442" s="11"/>
      <c r="G2442" s="11"/>
      <c r="H2442" s="11"/>
      <c r="I2442" s="11"/>
      <c r="J2442" s="11"/>
      <c r="K2442" s="11"/>
      <c r="L2442" s="11"/>
      <c r="M2442" s="11"/>
      <c r="N2442" s="11"/>
      <c r="O2442" s="11"/>
      <c r="P2442" s="11"/>
      <c r="Q2442" s="11"/>
      <c r="R2442" s="11"/>
    </row>
    <row r="2443" spans="1:18" x14ac:dyDescent="0.2">
      <c r="A2443" s="3"/>
      <c r="B2443" s="3"/>
      <c r="C2443" s="11"/>
      <c r="D2443" s="11"/>
      <c r="E2443" s="11"/>
      <c r="F2443" s="11"/>
      <c r="G2443" s="11"/>
      <c r="H2443" s="11"/>
      <c r="I2443" s="11"/>
      <c r="J2443" s="11"/>
      <c r="K2443" s="11"/>
      <c r="L2443" s="11"/>
      <c r="M2443" s="11"/>
      <c r="N2443" s="11"/>
      <c r="O2443" s="11"/>
      <c r="P2443" s="11"/>
      <c r="Q2443" s="11"/>
      <c r="R2443" s="11"/>
    </row>
    <row r="2444" spans="1:18" x14ac:dyDescent="0.2">
      <c r="A2444" s="3"/>
      <c r="B2444" s="3"/>
      <c r="C2444" s="11"/>
      <c r="D2444" s="11"/>
      <c r="E2444" s="11"/>
      <c r="F2444" s="11"/>
      <c r="G2444" s="11"/>
      <c r="H2444" s="11"/>
      <c r="I2444" s="11"/>
      <c r="J2444" s="11"/>
      <c r="K2444" s="11"/>
      <c r="L2444" s="11"/>
      <c r="M2444" s="11"/>
      <c r="N2444" s="11"/>
      <c r="O2444" s="11"/>
      <c r="P2444" s="11"/>
      <c r="Q2444" s="11"/>
      <c r="R2444" s="11"/>
    </row>
    <row r="2445" spans="1:18" x14ac:dyDescent="0.2">
      <c r="A2445" s="3"/>
      <c r="B2445" s="3"/>
      <c r="C2445" s="11"/>
      <c r="D2445" s="11"/>
      <c r="E2445" s="11"/>
      <c r="F2445" s="11"/>
      <c r="G2445" s="11"/>
      <c r="H2445" s="11"/>
      <c r="I2445" s="11"/>
      <c r="J2445" s="11"/>
      <c r="K2445" s="11"/>
      <c r="L2445" s="11"/>
      <c r="M2445" s="11"/>
      <c r="N2445" s="11"/>
      <c r="O2445" s="11"/>
      <c r="P2445" s="11"/>
      <c r="Q2445" s="11"/>
      <c r="R2445" s="11"/>
    </row>
    <row r="2446" spans="1:18" x14ac:dyDescent="0.2">
      <c r="A2446" s="3"/>
      <c r="B2446" s="3"/>
      <c r="C2446" s="11"/>
      <c r="D2446" s="11"/>
      <c r="E2446" s="11"/>
      <c r="F2446" s="11"/>
      <c r="G2446" s="11"/>
      <c r="H2446" s="11"/>
      <c r="I2446" s="11"/>
      <c r="J2446" s="11"/>
      <c r="K2446" s="11"/>
      <c r="L2446" s="11"/>
      <c r="M2446" s="11"/>
      <c r="N2446" s="11"/>
      <c r="O2446" s="11"/>
      <c r="P2446" s="11"/>
      <c r="Q2446" s="11"/>
      <c r="R2446" s="11"/>
    </row>
    <row r="2447" spans="1:18" x14ac:dyDescent="0.2">
      <c r="A2447" s="3"/>
      <c r="B2447" s="3"/>
      <c r="C2447" s="11"/>
      <c r="D2447" s="11"/>
      <c r="E2447" s="11"/>
      <c r="F2447" s="11"/>
      <c r="G2447" s="11"/>
      <c r="H2447" s="11"/>
      <c r="I2447" s="11"/>
      <c r="J2447" s="11"/>
      <c r="K2447" s="11"/>
      <c r="L2447" s="11"/>
      <c r="M2447" s="11"/>
      <c r="N2447" s="11"/>
      <c r="O2447" s="11"/>
      <c r="P2447" s="11"/>
      <c r="Q2447" s="11"/>
      <c r="R2447" s="11"/>
    </row>
    <row r="2448" spans="1:18" x14ac:dyDescent="0.2">
      <c r="A2448" s="3"/>
      <c r="B2448" s="3"/>
      <c r="C2448" s="11"/>
      <c r="D2448" s="11"/>
      <c r="E2448" s="11"/>
      <c r="F2448" s="11"/>
      <c r="G2448" s="11"/>
      <c r="H2448" s="11"/>
      <c r="I2448" s="11"/>
      <c r="J2448" s="11"/>
      <c r="K2448" s="11"/>
      <c r="L2448" s="11"/>
      <c r="M2448" s="11"/>
      <c r="N2448" s="11"/>
      <c r="O2448" s="11"/>
      <c r="P2448" s="11"/>
      <c r="Q2448" s="11"/>
      <c r="R2448" s="11"/>
    </row>
    <row r="2449" spans="1:18" x14ac:dyDescent="0.2">
      <c r="A2449" s="3"/>
      <c r="B2449" s="3"/>
      <c r="C2449" s="11"/>
      <c r="D2449" s="11"/>
      <c r="E2449" s="11"/>
      <c r="F2449" s="11"/>
      <c r="G2449" s="11"/>
      <c r="H2449" s="11"/>
      <c r="I2449" s="11"/>
      <c r="J2449" s="11"/>
      <c r="K2449" s="11"/>
      <c r="L2449" s="11"/>
      <c r="M2449" s="11"/>
      <c r="N2449" s="11"/>
      <c r="O2449" s="11"/>
      <c r="P2449" s="11"/>
      <c r="Q2449" s="11"/>
      <c r="R2449" s="11"/>
    </row>
    <row r="2450" spans="1:18" x14ac:dyDescent="0.2">
      <c r="A2450" s="3"/>
      <c r="B2450" s="3"/>
      <c r="C2450" s="11"/>
      <c r="D2450" s="11"/>
      <c r="E2450" s="11"/>
      <c r="F2450" s="11"/>
      <c r="G2450" s="11"/>
      <c r="H2450" s="11"/>
      <c r="I2450" s="11"/>
      <c r="J2450" s="11"/>
      <c r="K2450" s="11"/>
      <c r="L2450" s="11"/>
      <c r="M2450" s="11"/>
      <c r="N2450" s="11"/>
      <c r="O2450" s="11"/>
      <c r="P2450" s="11"/>
      <c r="Q2450" s="11"/>
      <c r="R2450" s="11"/>
    </row>
    <row r="2451" spans="1:18" x14ac:dyDescent="0.2">
      <c r="A2451" s="3"/>
      <c r="B2451" s="3"/>
      <c r="C2451" s="11"/>
      <c r="D2451" s="11"/>
      <c r="E2451" s="11"/>
      <c r="F2451" s="11"/>
      <c r="G2451" s="11"/>
      <c r="H2451" s="11"/>
      <c r="I2451" s="11"/>
      <c r="J2451" s="11"/>
      <c r="K2451" s="11"/>
      <c r="L2451" s="11"/>
      <c r="M2451" s="11"/>
      <c r="N2451" s="11"/>
      <c r="O2451" s="11"/>
      <c r="P2451" s="11"/>
      <c r="Q2451" s="11"/>
      <c r="R2451" s="11"/>
    </row>
    <row r="2452" spans="1:18" x14ac:dyDescent="0.2">
      <c r="A2452" s="3"/>
      <c r="B2452" s="3"/>
      <c r="C2452" s="11"/>
      <c r="D2452" s="11"/>
      <c r="E2452" s="11"/>
      <c r="F2452" s="11"/>
      <c r="G2452" s="11"/>
      <c r="H2452" s="11"/>
      <c r="I2452" s="11"/>
      <c r="J2452" s="11"/>
      <c r="K2452" s="11"/>
      <c r="L2452" s="11"/>
      <c r="M2452" s="11"/>
      <c r="N2452" s="11"/>
      <c r="O2452" s="11"/>
      <c r="P2452" s="11"/>
      <c r="Q2452" s="11"/>
      <c r="R2452" s="11"/>
    </row>
    <row r="2453" spans="1:18" x14ac:dyDescent="0.2">
      <c r="A2453" s="3"/>
      <c r="B2453" s="3"/>
      <c r="C2453" s="11"/>
      <c r="D2453" s="11"/>
      <c r="E2453" s="11"/>
      <c r="F2453" s="11"/>
      <c r="G2453" s="11"/>
      <c r="H2453" s="11"/>
      <c r="I2453" s="11"/>
      <c r="J2453" s="11"/>
      <c r="K2453" s="11"/>
      <c r="L2453" s="11"/>
      <c r="M2453" s="11"/>
      <c r="N2453" s="11"/>
      <c r="O2453" s="11"/>
      <c r="P2453" s="11"/>
      <c r="Q2453" s="11"/>
      <c r="R2453" s="11"/>
    </row>
    <row r="2454" spans="1:18" x14ac:dyDescent="0.2">
      <c r="A2454" s="3"/>
      <c r="B2454" s="3"/>
      <c r="C2454" s="11"/>
      <c r="D2454" s="11"/>
      <c r="E2454" s="11"/>
      <c r="F2454" s="11"/>
      <c r="G2454" s="11"/>
      <c r="H2454" s="11"/>
      <c r="I2454" s="11"/>
      <c r="J2454" s="11"/>
      <c r="K2454" s="11"/>
      <c r="L2454" s="11"/>
      <c r="M2454" s="11"/>
      <c r="N2454" s="11"/>
      <c r="O2454" s="11"/>
      <c r="P2454" s="11"/>
      <c r="Q2454" s="11"/>
      <c r="R2454" s="11"/>
    </row>
    <row r="2455" spans="1:18" x14ac:dyDescent="0.2">
      <c r="A2455" s="3"/>
      <c r="B2455" s="3"/>
      <c r="C2455" s="11"/>
      <c r="D2455" s="11"/>
      <c r="E2455" s="11"/>
      <c r="F2455" s="11"/>
      <c r="G2455" s="11"/>
      <c r="H2455" s="11"/>
      <c r="I2455" s="11"/>
      <c r="J2455" s="11"/>
      <c r="K2455" s="11"/>
      <c r="L2455" s="11"/>
      <c r="M2455" s="11"/>
      <c r="N2455" s="11"/>
      <c r="O2455" s="11"/>
      <c r="P2455" s="11"/>
      <c r="Q2455" s="11"/>
      <c r="R2455" s="11"/>
    </row>
    <row r="2456" spans="1:18" x14ac:dyDescent="0.2">
      <c r="A2456" s="3"/>
      <c r="B2456" s="3"/>
      <c r="C2456" s="11"/>
      <c r="D2456" s="11"/>
      <c r="E2456" s="11"/>
      <c r="F2456" s="11"/>
      <c r="G2456" s="11"/>
      <c r="H2456" s="11"/>
      <c r="I2456" s="11"/>
      <c r="J2456" s="11"/>
      <c r="K2456" s="11"/>
      <c r="L2456" s="11"/>
      <c r="M2456" s="11"/>
      <c r="N2456" s="11"/>
      <c r="O2456" s="11"/>
      <c r="P2456" s="11"/>
      <c r="Q2456" s="11"/>
      <c r="R2456" s="11"/>
    </row>
    <row r="2457" spans="1:18" x14ac:dyDescent="0.2">
      <c r="A2457" s="3"/>
      <c r="B2457" s="3"/>
      <c r="C2457" s="11"/>
      <c r="D2457" s="11"/>
      <c r="E2457" s="11"/>
      <c r="F2457" s="11"/>
      <c r="G2457" s="11"/>
      <c r="H2457" s="11"/>
      <c r="I2457" s="11"/>
      <c r="J2457" s="11"/>
      <c r="K2457" s="11"/>
      <c r="L2457" s="11"/>
      <c r="M2457" s="11"/>
      <c r="N2457" s="11"/>
      <c r="O2457" s="11"/>
      <c r="P2457" s="11"/>
      <c r="Q2457" s="11"/>
      <c r="R2457" s="11"/>
    </row>
    <row r="2458" spans="1:18" x14ac:dyDescent="0.2">
      <c r="A2458" s="3"/>
      <c r="B2458" s="3"/>
      <c r="C2458" s="11"/>
      <c r="D2458" s="11"/>
      <c r="E2458" s="11"/>
      <c r="F2458" s="11"/>
      <c r="G2458" s="11"/>
      <c r="H2458" s="11"/>
      <c r="I2458" s="11"/>
      <c r="J2458" s="11"/>
      <c r="K2458" s="11"/>
      <c r="L2458" s="11"/>
      <c r="M2458" s="11"/>
      <c r="N2458" s="11"/>
      <c r="O2458" s="11"/>
      <c r="P2458" s="11"/>
      <c r="Q2458" s="11"/>
      <c r="R2458" s="11"/>
    </row>
    <row r="2459" spans="1:18" x14ac:dyDescent="0.2">
      <c r="A2459" s="3"/>
      <c r="B2459" s="3"/>
      <c r="C2459" s="11"/>
      <c r="D2459" s="11"/>
      <c r="E2459" s="11"/>
      <c r="F2459" s="11"/>
      <c r="G2459" s="11"/>
      <c r="H2459" s="11"/>
      <c r="I2459" s="11"/>
      <c r="J2459" s="11"/>
      <c r="K2459" s="11"/>
      <c r="L2459" s="11"/>
      <c r="M2459" s="11"/>
      <c r="N2459" s="11"/>
      <c r="O2459" s="11"/>
      <c r="P2459" s="11"/>
      <c r="Q2459" s="11"/>
      <c r="R2459" s="11"/>
    </row>
    <row r="2460" spans="1:18" x14ac:dyDescent="0.2">
      <c r="A2460" s="3"/>
      <c r="B2460" s="3"/>
      <c r="C2460" s="11"/>
      <c r="D2460" s="11"/>
      <c r="E2460" s="11"/>
      <c r="F2460" s="11"/>
      <c r="G2460" s="11"/>
      <c r="H2460" s="11"/>
      <c r="I2460" s="11"/>
      <c r="J2460" s="11"/>
      <c r="K2460" s="11"/>
      <c r="L2460" s="11"/>
      <c r="M2460" s="11"/>
      <c r="N2460" s="11"/>
      <c r="O2460" s="11"/>
      <c r="P2460" s="11"/>
      <c r="Q2460" s="11"/>
      <c r="R2460" s="11"/>
    </row>
    <row r="2461" spans="1:18" x14ac:dyDescent="0.2">
      <c r="A2461" s="3"/>
      <c r="B2461" s="3"/>
      <c r="C2461" s="11"/>
      <c r="D2461" s="11"/>
      <c r="E2461" s="11"/>
      <c r="F2461" s="11"/>
      <c r="G2461" s="11"/>
      <c r="H2461" s="11"/>
      <c r="I2461" s="11"/>
      <c r="J2461" s="11"/>
      <c r="K2461" s="11"/>
      <c r="L2461" s="11"/>
      <c r="M2461" s="11"/>
      <c r="N2461" s="11"/>
      <c r="O2461" s="11"/>
      <c r="P2461" s="11"/>
      <c r="Q2461" s="11"/>
      <c r="R2461" s="11"/>
    </row>
    <row r="2462" spans="1:18" x14ac:dyDescent="0.2">
      <c r="A2462" s="3"/>
      <c r="B2462" s="3"/>
      <c r="C2462" s="11"/>
      <c r="D2462" s="11"/>
      <c r="E2462" s="11"/>
      <c r="F2462" s="11"/>
      <c r="G2462" s="11"/>
      <c r="H2462" s="11"/>
      <c r="I2462" s="11"/>
      <c r="J2462" s="11"/>
      <c r="K2462" s="11"/>
      <c r="L2462" s="11"/>
      <c r="M2462" s="11"/>
      <c r="N2462" s="11"/>
      <c r="O2462" s="11"/>
      <c r="P2462" s="11"/>
      <c r="Q2462" s="11"/>
      <c r="R2462" s="11"/>
    </row>
    <row r="2463" spans="1:18" x14ac:dyDescent="0.2">
      <c r="A2463" s="3"/>
      <c r="B2463" s="3"/>
      <c r="C2463" s="11"/>
      <c r="D2463" s="11"/>
      <c r="E2463" s="11"/>
      <c r="F2463" s="11"/>
      <c r="G2463" s="11"/>
      <c r="H2463" s="11"/>
      <c r="I2463" s="11"/>
      <c r="J2463" s="11"/>
      <c r="K2463" s="11"/>
      <c r="L2463" s="11"/>
      <c r="M2463" s="11"/>
      <c r="N2463" s="11"/>
      <c r="O2463" s="11"/>
      <c r="P2463" s="11"/>
      <c r="Q2463" s="11"/>
      <c r="R2463" s="11"/>
    </row>
    <row r="2464" spans="1:18" x14ac:dyDescent="0.2">
      <c r="A2464" s="3"/>
      <c r="B2464" s="3"/>
      <c r="C2464" s="11"/>
      <c r="D2464" s="11"/>
      <c r="E2464" s="11"/>
      <c r="F2464" s="11"/>
      <c r="G2464" s="11"/>
      <c r="H2464" s="11"/>
      <c r="I2464" s="11"/>
      <c r="J2464" s="11"/>
      <c r="K2464" s="11"/>
      <c r="L2464" s="11"/>
      <c r="M2464" s="11"/>
      <c r="N2464" s="11"/>
      <c r="O2464" s="11"/>
      <c r="P2464" s="11"/>
      <c r="Q2464" s="11"/>
      <c r="R2464" s="11"/>
    </row>
    <row r="2465" spans="1:18" x14ac:dyDescent="0.2">
      <c r="A2465" s="3"/>
      <c r="B2465" s="3"/>
      <c r="C2465" s="11"/>
      <c r="D2465" s="11"/>
      <c r="E2465" s="11"/>
      <c r="F2465" s="11"/>
      <c r="G2465" s="11"/>
      <c r="H2465" s="11"/>
      <c r="I2465" s="11"/>
      <c r="J2465" s="11"/>
      <c r="K2465" s="11"/>
      <c r="L2465" s="11"/>
      <c r="M2465" s="11"/>
      <c r="N2465" s="11"/>
      <c r="O2465" s="11"/>
      <c r="P2465" s="11"/>
      <c r="Q2465" s="11"/>
      <c r="R2465" s="11"/>
    </row>
    <row r="2466" spans="1:18" x14ac:dyDescent="0.2">
      <c r="A2466" s="3"/>
      <c r="B2466" s="3"/>
      <c r="C2466" s="11"/>
      <c r="D2466" s="11"/>
      <c r="E2466" s="11"/>
      <c r="F2466" s="11"/>
      <c r="G2466" s="11"/>
      <c r="H2466" s="11"/>
      <c r="I2466" s="11"/>
      <c r="J2466" s="11"/>
      <c r="K2466" s="11"/>
      <c r="L2466" s="11"/>
      <c r="M2466" s="11"/>
      <c r="N2466" s="11"/>
      <c r="O2466" s="11"/>
      <c r="P2466" s="11"/>
      <c r="Q2466" s="11"/>
      <c r="R2466" s="11"/>
    </row>
    <row r="2467" spans="1:18" x14ac:dyDescent="0.2">
      <c r="A2467" s="3"/>
      <c r="B2467" s="3"/>
      <c r="C2467" s="11"/>
      <c r="D2467" s="11"/>
      <c r="E2467" s="11"/>
      <c r="F2467" s="11"/>
      <c r="G2467" s="11"/>
      <c r="H2467" s="11"/>
      <c r="I2467" s="11"/>
      <c r="J2467" s="11"/>
      <c r="K2467" s="11"/>
      <c r="L2467" s="11"/>
      <c r="M2467" s="11"/>
      <c r="N2467" s="11"/>
      <c r="O2467" s="11"/>
      <c r="P2467" s="11"/>
      <c r="Q2467" s="11"/>
      <c r="R2467" s="11"/>
    </row>
    <row r="2468" spans="1:18" x14ac:dyDescent="0.2">
      <c r="A2468" s="3"/>
      <c r="B2468" s="3"/>
      <c r="C2468" s="11"/>
      <c r="D2468" s="11"/>
      <c r="E2468" s="11"/>
      <c r="F2468" s="11"/>
      <c r="G2468" s="11"/>
      <c r="H2468" s="11"/>
      <c r="I2468" s="11"/>
      <c r="J2468" s="11"/>
      <c r="K2468" s="11"/>
      <c r="L2468" s="11"/>
      <c r="M2468" s="11"/>
      <c r="N2468" s="11"/>
      <c r="O2468" s="11"/>
      <c r="P2468" s="11"/>
      <c r="Q2468" s="11"/>
      <c r="R2468" s="11"/>
    </row>
    <row r="2469" spans="1:18" x14ac:dyDescent="0.2">
      <c r="A2469" s="3"/>
      <c r="B2469" s="3"/>
      <c r="C2469" s="11"/>
      <c r="D2469" s="11"/>
      <c r="E2469" s="11"/>
      <c r="F2469" s="11"/>
      <c r="G2469" s="11"/>
      <c r="H2469" s="11"/>
      <c r="I2469" s="11"/>
      <c r="J2469" s="11"/>
      <c r="K2469" s="11"/>
      <c r="L2469" s="11"/>
      <c r="M2469" s="11"/>
      <c r="N2469" s="11"/>
      <c r="O2469" s="11"/>
      <c r="P2469" s="11"/>
      <c r="Q2469" s="11"/>
      <c r="R2469" s="11"/>
    </row>
    <row r="2470" spans="1:18" x14ac:dyDescent="0.2">
      <c r="A2470" s="3"/>
      <c r="B2470" s="3"/>
      <c r="C2470" s="11"/>
      <c r="D2470" s="11"/>
      <c r="E2470" s="11"/>
      <c r="F2470" s="11"/>
      <c r="G2470" s="11"/>
      <c r="H2470" s="11"/>
      <c r="I2470" s="11"/>
      <c r="J2470" s="11"/>
      <c r="K2470" s="11"/>
      <c r="L2470" s="11"/>
      <c r="M2470" s="11"/>
      <c r="N2470" s="11"/>
      <c r="O2470" s="11"/>
      <c r="P2470" s="11"/>
      <c r="Q2470" s="11"/>
      <c r="R2470" s="11"/>
    </row>
    <row r="2471" spans="1:18" x14ac:dyDescent="0.2">
      <c r="A2471" s="3"/>
      <c r="B2471" s="3"/>
      <c r="C2471" s="11"/>
      <c r="D2471" s="11"/>
      <c r="E2471" s="11"/>
      <c r="F2471" s="11"/>
      <c r="G2471" s="11"/>
      <c r="H2471" s="11"/>
      <c r="I2471" s="11"/>
      <c r="J2471" s="11"/>
      <c r="K2471" s="11"/>
      <c r="L2471" s="11"/>
      <c r="M2471" s="11"/>
      <c r="N2471" s="11"/>
      <c r="O2471" s="11"/>
      <c r="P2471" s="11"/>
      <c r="Q2471" s="11"/>
      <c r="R2471" s="11"/>
    </row>
    <row r="2472" spans="1:18" x14ac:dyDescent="0.2">
      <c r="A2472" s="3"/>
      <c r="B2472" s="3"/>
      <c r="C2472" s="11"/>
      <c r="D2472" s="11"/>
      <c r="E2472" s="11"/>
      <c r="F2472" s="11"/>
      <c r="G2472" s="11"/>
      <c r="H2472" s="11"/>
      <c r="I2472" s="11"/>
      <c r="J2472" s="11"/>
      <c r="K2472" s="11"/>
      <c r="L2472" s="11"/>
      <c r="M2472" s="11"/>
      <c r="N2472" s="11"/>
      <c r="O2472" s="11"/>
      <c r="P2472" s="11"/>
      <c r="Q2472" s="11"/>
      <c r="R2472" s="11"/>
    </row>
    <row r="2473" spans="1:18" x14ac:dyDescent="0.2">
      <c r="A2473" s="3"/>
      <c r="B2473" s="3"/>
      <c r="C2473" s="11"/>
      <c r="D2473" s="11"/>
      <c r="E2473" s="11"/>
      <c r="F2473" s="11"/>
      <c r="G2473" s="11"/>
      <c r="H2473" s="11"/>
      <c r="I2473" s="11"/>
      <c r="J2473" s="11"/>
      <c r="K2473" s="11"/>
      <c r="L2473" s="11"/>
      <c r="M2473" s="11"/>
      <c r="N2473" s="11"/>
      <c r="O2473" s="11"/>
      <c r="P2473" s="11"/>
      <c r="Q2473" s="11"/>
      <c r="R2473" s="11"/>
    </row>
    <row r="2474" spans="1:18" x14ac:dyDescent="0.2">
      <c r="A2474" s="3"/>
      <c r="B2474" s="3"/>
      <c r="C2474" s="11"/>
      <c r="D2474" s="11"/>
      <c r="E2474" s="11"/>
      <c r="F2474" s="11"/>
      <c r="G2474" s="11"/>
      <c r="H2474" s="11"/>
      <c r="I2474" s="11"/>
      <c r="J2474" s="11"/>
      <c r="K2474" s="11"/>
      <c r="L2474" s="11"/>
      <c r="M2474" s="11"/>
      <c r="N2474" s="11"/>
      <c r="O2474" s="11"/>
      <c r="P2474" s="11"/>
      <c r="Q2474" s="11"/>
      <c r="R2474" s="11"/>
    </row>
    <row r="2475" spans="1:18" x14ac:dyDescent="0.2">
      <c r="A2475" s="3"/>
      <c r="B2475" s="3"/>
      <c r="C2475" s="11"/>
      <c r="D2475" s="11"/>
      <c r="E2475" s="11"/>
      <c r="F2475" s="11"/>
      <c r="G2475" s="11"/>
      <c r="H2475" s="11"/>
      <c r="I2475" s="11"/>
      <c r="J2475" s="11"/>
      <c r="K2475" s="11"/>
      <c r="L2475" s="11"/>
      <c r="M2475" s="11"/>
      <c r="N2475" s="11"/>
      <c r="O2475" s="11"/>
      <c r="P2475" s="11"/>
      <c r="Q2475" s="11"/>
      <c r="R2475" s="11"/>
    </row>
    <row r="2476" spans="1:18" x14ac:dyDescent="0.2">
      <c r="A2476" s="3"/>
      <c r="B2476" s="3"/>
      <c r="C2476" s="11"/>
      <c r="D2476" s="11"/>
      <c r="E2476" s="11"/>
      <c r="F2476" s="11"/>
      <c r="G2476" s="11"/>
      <c r="H2476" s="11"/>
      <c r="I2476" s="11"/>
      <c r="J2476" s="11"/>
      <c r="K2476" s="11"/>
      <c r="L2476" s="11"/>
      <c r="M2476" s="11"/>
      <c r="N2476" s="11"/>
      <c r="O2476" s="11"/>
      <c r="P2476" s="11"/>
      <c r="Q2476" s="11"/>
      <c r="R2476" s="11"/>
    </row>
    <row r="2477" spans="1:18" x14ac:dyDescent="0.2">
      <c r="A2477" s="3"/>
      <c r="B2477" s="3"/>
      <c r="C2477" s="11"/>
      <c r="D2477" s="11"/>
      <c r="E2477" s="11"/>
      <c r="F2477" s="11"/>
      <c r="G2477" s="11"/>
      <c r="H2477" s="11"/>
      <c r="I2477" s="11"/>
      <c r="J2477" s="11"/>
      <c r="K2477" s="11"/>
      <c r="L2477" s="11"/>
      <c r="M2477" s="11"/>
      <c r="N2477" s="11"/>
      <c r="O2477" s="11"/>
      <c r="P2477" s="11"/>
      <c r="Q2477" s="11"/>
      <c r="R2477" s="11"/>
    </row>
    <row r="2478" spans="1:18" x14ac:dyDescent="0.2">
      <c r="A2478" s="3"/>
      <c r="B2478" s="3"/>
      <c r="C2478" s="11"/>
      <c r="D2478" s="11"/>
      <c r="E2478" s="11"/>
      <c r="F2478" s="11"/>
      <c r="G2478" s="11"/>
      <c r="H2478" s="11"/>
      <c r="I2478" s="11"/>
      <c r="J2478" s="11"/>
      <c r="K2478" s="11"/>
      <c r="L2478" s="11"/>
      <c r="M2478" s="11"/>
      <c r="N2478" s="11"/>
      <c r="O2478" s="11"/>
      <c r="P2478" s="11"/>
      <c r="Q2478" s="11"/>
      <c r="R2478" s="11"/>
    </row>
    <row r="2479" spans="1:18" x14ac:dyDescent="0.2">
      <c r="A2479" s="3"/>
      <c r="B2479" s="3"/>
      <c r="C2479" s="11"/>
      <c r="D2479" s="11"/>
      <c r="E2479" s="11"/>
      <c r="F2479" s="11"/>
      <c r="G2479" s="11"/>
      <c r="H2479" s="11"/>
      <c r="I2479" s="11"/>
      <c r="J2479" s="11"/>
      <c r="K2479" s="11"/>
      <c r="L2479" s="11"/>
      <c r="M2479" s="11"/>
      <c r="N2479" s="11"/>
      <c r="O2479" s="11"/>
      <c r="P2479" s="11"/>
      <c r="Q2479" s="11"/>
      <c r="R2479" s="11"/>
    </row>
    <row r="2480" spans="1:18" x14ac:dyDescent="0.2">
      <c r="A2480" s="3"/>
      <c r="B2480" s="3"/>
      <c r="C2480" s="11"/>
      <c r="D2480" s="11"/>
      <c r="E2480" s="11"/>
      <c r="F2480" s="11"/>
      <c r="G2480" s="11"/>
      <c r="H2480" s="11"/>
      <c r="I2480" s="11"/>
      <c r="J2480" s="11"/>
      <c r="K2480" s="11"/>
      <c r="L2480" s="11"/>
      <c r="M2480" s="11"/>
      <c r="N2480" s="11"/>
      <c r="O2480" s="11"/>
      <c r="P2480" s="11"/>
      <c r="Q2480" s="11"/>
      <c r="R2480" s="11"/>
    </row>
    <row r="2481" spans="1:18" x14ac:dyDescent="0.2">
      <c r="A2481" s="3"/>
      <c r="B2481" s="3"/>
      <c r="C2481" s="11"/>
      <c r="D2481" s="11"/>
      <c r="E2481" s="11"/>
      <c r="F2481" s="11"/>
      <c r="G2481" s="11"/>
      <c r="H2481" s="11"/>
      <c r="I2481" s="11"/>
      <c r="J2481" s="11"/>
      <c r="K2481" s="11"/>
      <c r="L2481" s="11"/>
      <c r="M2481" s="11"/>
      <c r="N2481" s="11"/>
      <c r="O2481" s="11"/>
      <c r="P2481" s="11"/>
      <c r="Q2481" s="11"/>
      <c r="R2481" s="11"/>
    </row>
    <row r="2482" spans="1:18" x14ac:dyDescent="0.2">
      <c r="A2482" s="3"/>
      <c r="B2482" s="3"/>
      <c r="C2482" s="11"/>
      <c r="D2482" s="11"/>
      <c r="E2482" s="11"/>
      <c r="F2482" s="11"/>
      <c r="G2482" s="11"/>
      <c r="H2482" s="11"/>
      <c r="I2482" s="11"/>
      <c r="J2482" s="11"/>
      <c r="K2482" s="11"/>
      <c r="L2482" s="11"/>
      <c r="M2482" s="11"/>
      <c r="N2482" s="11"/>
      <c r="O2482" s="11"/>
      <c r="P2482" s="11"/>
      <c r="Q2482" s="11"/>
      <c r="R2482" s="11"/>
    </row>
    <row r="2483" spans="1:18" x14ac:dyDescent="0.2">
      <c r="A2483" s="3"/>
      <c r="B2483" s="3"/>
      <c r="C2483" s="11"/>
      <c r="D2483" s="11"/>
      <c r="E2483" s="11"/>
      <c r="F2483" s="11"/>
      <c r="G2483" s="11"/>
      <c r="H2483" s="11"/>
      <c r="I2483" s="11"/>
      <c r="J2483" s="11"/>
      <c r="K2483" s="11"/>
      <c r="L2483" s="11"/>
      <c r="M2483" s="11"/>
      <c r="N2483" s="11"/>
      <c r="O2483" s="11"/>
      <c r="P2483" s="11"/>
      <c r="Q2483" s="11"/>
      <c r="R2483" s="11"/>
    </row>
    <row r="2484" spans="1:18" x14ac:dyDescent="0.2">
      <c r="A2484" s="3"/>
      <c r="B2484" s="3"/>
      <c r="C2484" s="11"/>
      <c r="D2484" s="11"/>
      <c r="E2484" s="11"/>
      <c r="F2484" s="11"/>
      <c r="G2484" s="11"/>
      <c r="H2484" s="11"/>
      <c r="I2484" s="11"/>
      <c r="J2484" s="11"/>
      <c r="K2484" s="11"/>
      <c r="L2484" s="11"/>
      <c r="M2484" s="11"/>
      <c r="N2484" s="11"/>
      <c r="O2484" s="11"/>
      <c r="P2484" s="11"/>
      <c r="Q2484" s="11"/>
      <c r="R2484" s="11"/>
    </row>
    <row r="2485" spans="1:18" x14ac:dyDescent="0.2">
      <c r="A2485" s="3"/>
      <c r="B2485" s="3"/>
      <c r="C2485" s="11"/>
      <c r="D2485" s="11"/>
      <c r="E2485" s="11"/>
      <c r="F2485" s="11"/>
      <c r="G2485" s="11"/>
      <c r="H2485" s="11"/>
      <c r="I2485" s="11"/>
      <c r="J2485" s="11"/>
      <c r="K2485" s="11"/>
      <c r="L2485" s="11"/>
      <c r="M2485" s="11"/>
      <c r="N2485" s="11"/>
      <c r="O2485" s="11"/>
      <c r="P2485" s="11"/>
      <c r="Q2485" s="11"/>
      <c r="R2485" s="11"/>
    </row>
    <row r="2486" spans="1:18" x14ac:dyDescent="0.2">
      <c r="A2486" s="3"/>
      <c r="B2486" s="3"/>
      <c r="C2486" s="11"/>
      <c r="D2486" s="11"/>
      <c r="E2486" s="11"/>
      <c r="F2486" s="11"/>
      <c r="G2486" s="11"/>
      <c r="H2486" s="11"/>
      <c r="I2486" s="11"/>
      <c r="J2486" s="11"/>
      <c r="K2486" s="11"/>
      <c r="L2486" s="11"/>
      <c r="M2486" s="11"/>
      <c r="N2486" s="11"/>
      <c r="O2486" s="11"/>
      <c r="P2486" s="11"/>
      <c r="Q2486" s="11"/>
      <c r="R2486" s="11"/>
    </row>
    <row r="2487" spans="1:18" x14ac:dyDescent="0.2">
      <c r="A2487" s="3"/>
      <c r="B2487" s="3"/>
      <c r="C2487" s="11"/>
      <c r="D2487" s="11"/>
      <c r="E2487" s="11"/>
      <c r="F2487" s="11"/>
      <c r="G2487" s="11"/>
      <c r="H2487" s="11"/>
      <c r="I2487" s="11"/>
      <c r="J2487" s="11"/>
      <c r="K2487" s="11"/>
      <c r="L2487" s="11"/>
      <c r="M2487" s="11"/>
      <c r="N2487" s="11"/>
      <c r="O2487" s="11"/>
      <c r="P2487" s="11"/>
      <c r="Q2487" s="11"/>
      <c r="R2487" s="11"/>
    </row>
    <row r="2488" spans="1:18" x14ac:dyDescent="0.2">
      <c r="A2488" s="3"/>
      <c r="B2488" s="3"/>
      <c r="C2488" s="11"/>
      <c r="D2488" s="11"/>
      <c r="E2488" s="11"/>
      <c r="F2488" s="11"/>
      <c r="G2488" s="11"/>
      <c r="H2488" s="11"/>
      <c r="I2488" s="11"/>
      <c r="J2488" s="11"/>
      <c r="K2488" s="11"/>
      <c r="L2488" s="11"/>
      <c r="M2488" s="11"/>
      <c r="N2488" s="11"/>
      <c r="O2488" s="11"/>
      <c r="P2488" s="11"/>
      <c r="Q2488" s="11"/>
      <c r="R2488" s="11"/>
    </row>
    <row r="2489" spans="1:18" x14ac:dyDescent="0.2">
      <c r="A2489" s="3"/>
      <c r="B2489" s="3"/>
      <c r="C2489" s="11"/>
      <c r="D2489" s="11"/>
      <c r="E2489" s="11"/>
      <c r="F2489" s="11"/>
      <c r="G2489" s="11"/>
      <c r="H2489" s="11"/>
      <c r="I2489" s="11"/>
      <c r="J2489" s="11"/>
      <c r="K2489" s="11"/>
      <c r="L2489" s="11"/>
      <c r="M2489" s="11"/>
      <c r="N2489" s="11"/>
      <c r="O2489" s="11"/>
      <c r="P2489" s="11"/>
      <c r="Q2489" s="11"/>
      <c r="R2489" s="11"/>
    </row>
    <row r="2490" spans="1:18" x14ac:dyDescent="0.2">
      <c r="A2490" s="3"/>
      <c r="B2490" s="3"/>
      <c r="C2490" s="11"/>
      <c r="D2490" s="11"/>
      <c r="E2490" s="11"/>
      <c r="F2490" s="11"/>
      <c r="G2490" s="11"/>
      <c r="H2490" s="11"/>
      <c r="I2490" s="11"/>
      <c r="J2490" s="11"/>
      <c r="K2490" s="11"/>
      <c r="L2490" s="11"/>
      <c r="M2490" s="11"/>
      <c r="N2490" s="11"/>
      <c r="O2490" s="11"/>
      <c r="P2490" s="11"/>
      <c r="Q2490" s="11"/>
      <c r="R2490" s="11"/>
    </row>
    <row r="2491" spans="1:18" x14ac:dyDescent="0.2">
      <c r="A2491" s="3"/>
      <c r="B2491" s="3"/>
      <c r="C2491" s="11"/>
      <c r="D2491" s="11"/>
      <c r="E2491" s="11"/>
      <c r="F2491" s="11"/>
      <c r="G2491" s="11"/>
      <c r="H2491" s="11"/>
      <c r="I2491" s="11"/>
      <c r="J2491" s="11"/>
      <c r="K2491" s="11"/>
      <c r="L2491" s="11"/>
      <c r="M2491" s="11"/>
      <c r="N2491" s="11"/>
      <c r="O2491" s="11"/>
      <c r="P2491" s="11"/>
      <c r="Q2491" s="11"/>
      <c r="R2491" s="11"/>
    </row>
    <row r="2492" spans="1:18" x14ac:dyDescent="0.2">
      <c r="A2492" s="3"/>
      <c r="B2492" s="3"/>
      <c r="C2492" s="11"/>
      <c r="D2492" s="11"/>
      <c r="E2492" s="11"/>
      <c r="F2492" s="11"/>
      <c r="G2492" s="11"/>
      <c r="H2492" s="11"/>
      <c r="I2492" s="11"/>
      <c r="J2492" s="11"/>
      <c r="K2492" s="11"/>
      <c r="L2492" s="11"/>
      <c r="M2492" s="11"/>
      <c r="N2492" s="11"/>
      <c r="O2492" s="11"/>
      <c r="P2492" s="11"/>
      <c r="Q2492" s="11"/>
      <c r="R2492" s="11"/>
    </row>
    <row r="2493" spans="1:18" x14ac:dyDescent="0.2">
      <c r="A2493" s="3"/>
      <c r="B2493" s="3"/>
      <c r="C2493" s="11"/>
      <c r="D2493" s="11"/>
      <c r="E2493" s="11"/>
      <c r="F2493" s="11"/>
      <c r="G2493" s="11"/>
      <c r="H2493" s="11"/>
      <c r="I2493" s="11"/>
      <c r="J2493" s="11"/>
      <c r="K2493" s="11"/>
      <c r="L2493" s="11"/>
      <c r="M2493" s="11"/>
      <c r="N2493" s="11"/>
      <c r="O2493" s="11"/>
      <c r="P2493" s="11"/>
      <c r="Q2493" s="11"/>
      <c r="R2493" s="11"/>
    </row>
    <row r="2494" spans="1:18" x14ac:dyDescent="0.2">
      <c r="A2494" s="3"/>
      <c r="B2494" s="3"/>
      <c r="C2494" s="11"/>
      <c r="D2494" s="11"/>
      <c r="E2494" s="11"/>
      <c r="F2494" s="11"/>
      <c r="G2494" s="11"/>
      <c r="H2494" s="11"/>
      <c r="I2494" s="11"/>
      <c r="J2494" s="11"/>
      <c r="K2494" s="11"/>
      <c r="L2494" s="11"/>
      <c r="M2494" s="11"/>
      <c r="N2494" s="11"/>
      <c r="O2494" s="11"/>
      <c r="P2494" s="11"/>
      <c r="Q2494" s="11"/>
      <c r="R2494" s="11"/>
    </row>
    <row r="2495" spans="1:18" x14ac:dyDescent="0.2">
      <c r="A2495" s="3"/>
      <c r="B2495" s="3"/>
      <c r="C2495" s="11"/>
      <c r="D2495" s="11"/>
      <c r="E2495" s="11"/>
      <c r="F2495" s="11"/>
      <c r="G2495" s="11"/>
      <c r="H2495" s="11"/>
      <c r="I2495" s="11"/>
      <c r="J2495" s="11"/>
      <c r="K2495" s="11"/>
      <c r="L2495" s="11"/>
      <c r="M2495" s="11"/>
      <c r="N2495" s="11"/>
      <c r="O2495" s="11"/>
      <c r="P2495" s="11"/>
      <c r="Q2495" s="11"/>
      <c r="R2495" s="11"/>
    </row>
    <row r="2496" spans="1:18" x14ac:dyDescent="0.2">
      <c r="A2496" s="3"/>
      <c r="B2496" s="3"/>
      <c r="C2496" s="11"/>
      <c r="D2496" s="11"/>
      <c r="E2496" s="11"/>
      <c r="F2496" s="11"/>
      <c r="G2496" s="11"/>
      <c r="H2496" s="11"/>
      <c r="I2496" s="11"/>
      <c r="J2496" s="11"/>
      <c r="K2496" s="11"/>
      <c r="L2496" s="11"/>
      <c r="M2496" s="11"/>
      <c r="N2496" s="11"/>
      <c r="O2496" s="11"/>
      <c r="P2496" s="11"/>
      <c r="Q2496" s="11"/>
      <c r="R2496" s="11"/>
    </row>
    <row r="2497" spans="1:18" x14ac:dyDescent="0.2">
      <c r="A2497" s="3"/>
      <c r="B2497" s="3"/>
      <c r="C2497" s="11"/>
      <c r="D2497" s="11"/>
      <c r="E2497" s="11"/>
      <c r="F2497" s="11"/>
      <c r="G2497" s="11"/>
      <c r="H2497" s="11"/>
      <c r="I2497" s="11"/>
      <c r="J2497" s="11"/>
      <c r="K2497" s="11"/>
      <c r="L2497" s="11"/>
      <c r="M2497" s="11"/>
      <c r="N2497" s="11"/>
      <c r="O2497" s="11"/>
      <c r="P2497" s="11"/>
      <c r="Q2497" s="11"/>
      <c r="R2497" s="11"/>
    </row>
    <row r="2498" spans="1:18" x14ac:dyDescent="0.2">
      <c r="A2498" s="3"/>
      <c r="B2498" s="3"/>
      <c r="C2498" s="11"/>
      <c r="D2498" s="11"/>
      <c r="E2498" s="11"/>
      <c r="F2498" s="11"/>
      <c r="G2498" s="11"/>
      <c r="H2498" s="11"/>
      <c r="I2498" s="11"/>
      <c r="J2498" s="11"/>
      <c r="K2498" s="11"/>
      <c r="L2498" s="11"/>
      <c r="M2498" s="11"/>
      <c r="N2498" s="11"/>
      <c r="O2498" s="11"/>
      <c r="P2498" s="11"/>
      <c r="Q2498" s="11"/>
      <c r="R2498" s="11"/>
    </row>
    <row r="2499" spans="1:18" x14ac:dyDescent="0.2">
      <c r="A2499" s="3"/>
      <c r="B2499" s="3"/>
      <c r="C2499" s="11"/>
      <c r="D2499" s="11"/>
      <c r="E2499" s="11"/>
      <c r="F2499" s="11"/>
      <c r="G2499" s="11"/>
      <c r="H2499" s="11"/>
      <c r="I2499" s="11"/>
      <c r="J2499" s="11"/>
      <c r="K2499" s="11"/>
      <c r="L2499" s="11"/>
      <c r="M2499" s="11"/>
      <c r="N2499" s="11"/>
      <c r="O2499" s="11"/>
      <c r="P2499" s="11"/>
      <c r="Q2499" s="11"/>
      <c r="R2499" s="11"/>
    </row>
    <row r="2500" spans="1:18" x14ac:dyDescent="0.2">
      <c r="A2500" s="3"/>
      <c r="B2500" s="3"/>
      <c r="C2500" s="11"/>
      <c r="D2500" s="11"/>
      <c r="E2500" s="11"/>
      <c r="F2500" s="11"/>
      <c r="G2500" s="11"/>
      <c r="H2500" s="11"/>
      <c r="I2500" s="11"/>
      <c r="J2500" s="11"/>
      <c r="K2500" s="11"/>
      <c r="L2500" s="11"/>
      <c r="M2500" s="11"/>
      <c r="N2500" s="11"/>
      <c r="O2500" s="11"/>
      <c r="P2500" s="11"/>
      <c r="Q2500" s="11"/>
      <c r="R2500" s="11"/>
    </row>
    <row r="2501" spans="1:18" x14ac:dyDescent="0.2">
      <c r="A2501" s="3"/>
      <c r="B2501" s="3"/>
      <c r="C2501" s="11"/>
      <c r="D2501" s="11"/>
      <c r="E2501" s="11"/>
      <c r="F2501" s="11"/>
      <c r="G2501" s="11"/>
      <c r="H2501" s="11"/>
      <c r="I2501" s="11"/>
      <c r="J2501" s="11"/>
      <c r="K2501" s="11"/>
      <c r="L2501" s="11"/>
      <c r="M2501" s="11"/>
      <c r="N2501" s="11"/>
      <c r="O2501" s="11"/>
      <c r="P2501" s="11"/>
      <c r="Q2501" s="11"/>
      <c r="R2501" s="11"/>
    </row>
    <row r="2502" spans="1:18" x14ac:dyDescent="0.2">
      <c r="A2502" s="3"/>
      <c r="B2502" s="3"/>
      <c r="C2502" s="11"/>
      <c r="D2502" s="11"/>
      <c r="E2502" s="11"/>
      <c r="F2502" s="11"/>
      <c r="G2502" s="11"/>
      <c r="H2502" s="11"/>
      <c r="I2502" s="11"/>
      <c r="J2502" s="11"/>
      <c r="K2502" s="11"/>
      <c r="L2502" s="11"/>
      <c r="M2502" s="11"/>
      <c r="N2502" s="11"/>
      <c r="O2502" s="11"/>
      <c r="P2502" s="11"/>
      <c r="Q2502" s="11"/>
      <c r="R2502" s="11"/>
    </row>
    <row r="2503" spans="1:18" x14ac:dyDescent="0.2">
      <c r="A2503" s="3"/>
      <c r="B2503" s="3"/>
      <c r="C2503" s="11"/>
      <c r="D2503" s="11"/>
      <c r="E2503" s="11"/>
      <c r="F2503" s="11"/>
      <c r="G2503" s="11"/>
      <c r="H2503" s="11"/>
      <c r="I2503" s="11"/>
      <c r="J2503" s="11"/>
      <c r="K2503" s="11"/>
      <c r="L2503" s="11"/>
      <c r="M2503" s="11"/>
      <c r="N2503" s="11"/>
      <c r="O2503" s="11"/>
      <c r="P2503" s="11"/>
      <c r="Q2503" s="11"/>
      <c r="R2503" s="11"/>
    </row>
    <row r="2504" spans="1:18" x14ac:dyDescent="0.2">
      <c r="A2504" s="3"/>
      <c r="B2504" s="3"/>
      <c r="C2504" s="11"/>
      <c r="D2504" s="11"/>
      <c r="E2504" s="11"/>
      <c r="F2504" s="11"/>
      <c r="G2504" s="11"/>
      <c r="H2504" s="11"/>
      <c r="I2504" s="11"/>
      <c r="J2504" s="11"/>
      <c r="K2504" s="11"/>
      <c r="L2504" s="11"/>
      <c r="M2504" s="11"/>
      <c r="N2504" s="11"/>
      <c r="O2504" s="11"/>
      <c r="P2504" s="11"/>
      <c r="Q2504" s="11"/>
      <c r="R2504" s="11"/>
    </row>
    <row r="2505" spans="1:18" x14ac:dyDescent="0.2">
      <c r="A2505" s="3"/>
      <c r="B2505" s="3"/>
      <c r="C2505" s="11"/>
      <c r="D2505" s="11"/>
      <c r="E2505" s="11"/>
      <c r="F2505" s="11"/>
      <c r="G2505" s="11"/>
      <c r="H2505" s="11"/>
      <c r="I2505" s="11"/>
      <c r="J2505" s="11"/>
      <c r="K2505" s="11"/>
      <c r="L2505" s="11"/>
      <c r="M2505" s="11"/>
      <c r="N2505" s="11"/>
      <c r="O2505" s="11"/>
      <c r="P2505" s="11"/>
      <c r="Q2505" s="11"/>
      <c r="R2505" s="11"/>
    </row>
    <row r="2506" spans="1:18" x14ac:dyDescent="0.2">
      <c r="A2506" s="3"/>
      <c r="B2506" s="3"/>
      <c r="C2506" s="11"/>
      <c r="D2506" s="11"/>
      <c r="E2506" s="11"/>
      <c r="F2506" s="11"/>
      <c r="G2506" s="11"/>
      <c r="H2506" s="11"/>
      <c r="I2506" s="11"/>
      <c r="J2506" s="11"/>
      <c r="K2506" s="11"/>
      <c r="L2506" s="11"/>
      <c r="M2506" s="11"/>
      <c r="N2506" s="11"/>
      <c r="O2506" s="11"/>
      <c r="P2506" s="11"/>
      <c r="Q2506" s="11"/>
      <c r="R2506" s="11"/>
    </row>
    <row r="2507" spans="1:18" x14ac:dyDescent="0.2">
      <c r="A2507" s="3"/>
      <c r="B2507" s="3"/>
      <c r="C2507" s="11"/>
      <c r="D2507" s="11"/>
      <c r="E2507" s="11"/>
      <c r="F2507" s="11"/>
      <c r="G2507" s="11"/>
      <c r="H2507" s="11"/>
      <c r="I2507" s="11"/>
      <c r="J2507" s="11"/>
      <c r="K2507" s="11"/>
      <c r="L2507" s="11"/>
      <c r="M2507" s="11"/>
      <c r="N2507" s="11"/>
      <c r="O2507" s="11"/>
      <c r="P2507" s="11"/>
      <c r="Q2507" s="11"/>
      <c r="R2507" s="11"/>
    </row>
    <row r="2508" spans="1:18" x14ac:dyDescent="0.2">
      <c r="A2508" s="3"/>
      <c r="B2508" s="3"/>
      <c r="C2508" s="11"/>
      <c r="D2508" s="11"/>
      <c r="E2508" s="11"/>
      <c r="F2508" s="11"/>
      <c r="G2508" s="11"/>
      <c r="H2508" s="11"/>
      <c r="I2508" s="11"/>
      <c r="J2508" s="11"/>
      <c r="K2508" s="11"/>
      <c r="L2508" s="11"/>
      <c r="M2508" s="11"/>
      <c r="N2508" s="11"/>
      <c r="O2508" s="11"/>
      <c r="P2508" s="11"/>
      <c r="Q2508" s="11"/>
      <c r="R2508" s="11"/>
    </row>
    <row r="2509" spans="1:18" x14ac:dyDescent="0.2">
      <c r="A2509" s="3"/>
      <c r="B2509" s="3"/>
      <c r="C2509" s="11"/>
      <c r="D2509" s="11"/>
      <c r="E2509" s="11"/>
      <c r="F2509" s="11"/>
      <c r="G2509" s="11"/>
      <c r="H2509" s="11"/>
      <c r="I2509" s="11"/>
      <c r="J2509" s="11"/>
      <c r="K2509" s="11"/>
      <c r="L2509" s="11"/>
      <c r="M2509" s="11"/>
      <c r="N2509" s="11"/>
      <c r="O2509" s="11"/>
      <c r="P2509" s="11"/>
      <c r="Q2509" s="11"/>
      <c r="R2509" s="11"/>
    </row>
    <row r="2510" spans="1:18" x14ac:dyDescent="0.2">
      <c r="A2510" s="3"/>
      <c r="B2510" s="3"/>
      <c r="C2510" s="11"/>
      <c r="D2510" s="11"/>
      <c r="E2510" s="11"/>
      <c r="F2510" s="11"/>
      <c r="G2510" s="11"/>
      <c r="H2510" s="11"/>
      <c r="I2510" s="11"/>
      <c r="J2510" s="11"/>
      <c r="K2510" s="11"/>
      <c r="L2510" s="11"/>
      <c r="M2510" s="11"/>
      <c r="N2510" s="11"/>
      <c r="O2510" s="11"/>
      <c r="P2510" s="11"/>
      <c r="Q2510" s="11"/>
      <c r="R2510" s="11"/>
    </row>
    <row r="2511" spans="1:18" x14ac:dyDescent="0.2">
      <c r="A2511" s="3"/>
      <c r="B2511" s="3"/>
      <c r="C2511" s="11"/>
      <c r="D2511" s="11"/>
      <c r="E2511" s="11"/>
      <c r="F2511" s="11"/>
      <c r="G2511" s="11"/>
      <c r="H2511" s="11"/>
      <c r="I2511" s="11"/>
      <c r="J2511" s="11"/>
      <c r="K2511" s="11"/>
      <c r="L2511" s="11"/>
      <c r="M2511" s="11"/>
      <c r="N2511" s="11"/>
      <c r="O2511" s="11"/>
      <c r="P2511" s="11"/>
      <c r="Q2511" s="11"/>
      <c r="R2511" s="11"/>
    </row>
    <row r="2512" spans="1:18" x14ac:dyDescent="0.2">
      <c r="A2512" s="3"/>
      <c r="B2512" s="3"/>
      <c r="C2512" s="11"/>
      <c r="D2512" s="11"/>
      <c r="E2512" s="11"/>
      <c r="F2512" s="11"/>
      <c r="G2512" s="11"/>
      <c r="H2512" s="11"/>
      <c r="I2512" s="11"/>
      <c r="J2512" s="11"/>
      <c r="K2512" s="11"/>
      <c r="L2512" s="11"/>
      <c r="M2512" s="11"/>
      <c r="N2512" s="11"/>
      <c r="O2512" s="11"/>
      <c r="P2512" s="11"/>
      <c r="Q2512" s="11"/>
      <c r="R2512" s="11"/>
    </row>
    <row r="2513" spans="1:18" x14ac:dyDescent="0.2">
      <c r="A2513" s="3"/>
      <c r="B2513" s="3"/>
      <c r="C2513" s="11"/>
      <c r="D2513" s="11"/>
      <c r="E2513" s="11"/>
      <c r="F2513" s="11"/>
      <c r="G2513" s="11"/>
      <c r="H2513" s="11"/>
      <c r="I2513" s="11"/>
      <c r="J2513" s="11"/>
      <c r="K2513" s="11"/>
      <c r="L2513" s="11"/>
      <c r="M2513" s="11"/>
      <c r="N2513" s="11"/>
      <c r="O2513" s="11"/>
      <c r="P2513" s="11"/>
      <c r="Q2513" s="11"/>
      <c r="R2513" s="11"/>
    </row>
    <row r="2514" spans="1:18" x14ac:dyDescent="0.2">
      <c r="A2514" s="3"/>
      <c r="B2514" s="3"/>
      <c r="C2514" s="11"/>
      <c r="D2514" s="11"/>
      <c r="E2514" s="11"/>
      <c r="F2514" s="11"/>
      <c r="G2514" s="11"/>
      <c r="H2514" s="11"/>
      <c r="I2514" s="11"/>
      <c r="J2514" s="11"/>
      <c r="K2514" s="11"/>
      <c r="L2514" s="11"/>
      <c r="M2514" s="11"/>
      <c r="N2514" s="11"/>
      <c r="O2514" s="11"/>
      <c r="P2514" s="11"/>
      <c r="Q2514" s="11"/>
      <c r="R2514" s="11"/>
    </row>
    <row r="2515" spans="1:18" x14ac:dyDescent="0.2">
      <c r="A2515" s="3"/>
      <c r="B2515" s="3"/>
      <c r="C2515" s="11"/>
      <c r="D2515" s="11"/>
      <c r="E2515" s="11"/>
      <c r="F2515" s="11"/>
      <c r="G2515" s="11"/>
      <c r="H2515" s="11"/>
      <c r="I2515" s="11"/>
      <c r="J2515" s="11"/>
      <c r="K2515" s="11"/>
      <c r="L2515" s="11"/>
      <c r="M2515" s="11"/>
      <c r="N2515" s="11"/>
      <c r="O2515" s="11"/>
      <c r="P2515" s="11"/>
      <c r="Q2515" s="11"/>
      <c r="R2515" s="11"/>
    </row>
    <row r="2516" spans="1:18" x14ac:dyDescent="0.2">
      <c r="A2516" s="3"/>
      <c r="B2516" s="3"/>
      <c r="C2516" s="11"/>
      <c r="D2516" s="11"/>
      <c r="E2516" s="11"/>
      <c r="F2516" s="11"/>
      <c r="G2516" s="11"/>
      <c r="H2516" s="11"/>
      <c r="I2516" s="11"/>
      <c r="J2516" s="11"/>
      <c r="K2516" s="11"/>
      <c r="L2516" s="11"/>
      <c r="M2516" s="11"/>
      <c r="N2516" s="11"/>
      <c r="O2516" s="11"/>
      <c r="P2516" s="11"/>
      <c r="Q2516" s="11"/>
      <c r="R2516" s="11"/>
    </row>
    <row r="2517" spans="1:18" x14ac:dyDescent="0.2">
      <c r="A2517" s="3"/>
      <c r="B2517" s="3"/>
      <c r="C2517" s="11"/>
      <c r="D2517" s="11"/>
      <c r="E2517" s="11"/>
      <c r="F2517" s="11"/>
      <c r="G2517" s="11"/>
      <c r="H2517" s="11"/>
      <c r="I2517" s="11"/>
      <c r="J2517" s="11"/>
      <c r="K2517" s="11"/>
      <c r="L2517" s="11"/>
      <c r="M2517" s="11"/>
      <c r="N2517" s="11"/>
      <c r="O2517" s="11"/>
      <c r="P2517" s="11"/>
      <c r="Q2517" s="11"/>
      <c r="R2517" s="11"/>
    </row>
    <row r="2518" spans="1:18" x14ac:dyDescent="0.2">
      <c r="A2518" s="3"/>
      <c r="B2518" s="3"/>
      <c r="C2518" s="11"/>
      <c r="D2518" s="11"/>
      <c r="E2518" s="11"/>
      <c r="F2518" s="11"/>
      <c r="G2518" s="11"/>
      <c r="H2518" s="11"/>
      <c r="I2518" s="11"/>
      <c r="J2518" s="11"/>
      <c r="K2518" s="11"/>
      <c r="L2518" s="11"/>
      <c r="M2518" s="11"/>
      <c r="N2518" s="11"/>
      <c r="O2518" s="11"/>
      <c r="P2518" s="11"/>
      <c r="Q2518" s="11"/>
      <c r="R2518" s="11"/>
    </row>
    <row r="2519" spans="1:18" x14ac:dyDescent="0.2">
      <c r="A2519" s="3"/>
      <c r="B2519" s="3"/>
      <c r="C2519" s="11"/>
      <c r="D2519" s="11"/>
      <c r="E2519" s="11"/>
      <c r="F2519" s="11"/>
      <c r="G2519" s="11"/>
      <c r="H2519" s="11"/>
      <c r="I2519" s="11"/>
      <c r="J2519" s="11"/>
      <c r="K2519" s="11"/>
      <c r="L2519" s="11"/>
      <c r="M2519" s="11"/>
      <c r="N2519" s="11"/>
      <c r="O2519" s="11"/>
      <c r="P2519" s="11"/>
      <c r="Q2519" s="11"/>
      <c r="R2519" s="11"/>
    </row>
    <row r="2520" spans="1:18" x14ac:dyDescent="0.2">
      <c r="A2520" s="3"/>
      <c r="B2520" s="3"/>
      <c r="C2520" s="11"/>
      <c r="D2520" s="11"/>
      <c r="E2520" s="11"/>
      <c r="F2520" s="11"/>
      <c r="G2520" s="11"/>
      <c r="H2520" s="11"/>
      <c r="I2520" s="11"/>
      <c r="J2520" s="11"/>
      <c r="K2520" s="11"/>
      <c r="L2520" s="11"/>
      <c r="M2520" s="11"/>
      <c r="N2520" s="11"/>
      <c r="O2520" s="11"/>
      <c r="P2520" s="11"/>
      <c r="Q2520" s="11"/>
      <c r="R2520" s="11"/>
    </row>
    <row r="2521" spans="1:18" x14ac:dyDescent="0.2">
      <c r="A2521" s="3"/>
      <c r="B2521" s="3"/>
      <c r="C2521" s="11"/>
      <c r="D2521" s="11"/>
      <c r="E2521" s="11"/>
      <c r="F2521" s="11"/>
      <c r="G2521" s="11"/>
      <c r="H2521" s="11"/>
      <c r="I2521" s="11"/>
      <c r="J2521" s="11"/>
      <c r="K2521" s="11"/>
      <c r="L2521" s="11"/>
      <c r="M2521" s="11"/>
      <c r="N2521" s="11"/>
      <c r="O2521" s="11"/>
      <c r="P2521" s="11"/>
      <c r="Q2521" s="11"/>
      <c r="R2521" s="11"/>
    </row>
    <row r="2522" spans="1:18" x14ac:dyDescent="0.2">
      <c r="A2522" s="3"/>
      <c r="B2522" s="3"/>
      <c r="C2522" s="11"/>
      <c r="D2522" s="11"/>
      <c r="E2522" s="11"/>
      <c r="F2522" s="11"/>
      <c r="G2522" s="11"/>
      <c r="H2522" s="11"/>
      <c r="I2522" s="11"/>
      <c r="J2522" s="11"/>
      <c r="K2522" s="11"/>
      <c r="L2522" s="11"/>
      <c r="M2522" s="11"/>
      <c r="N2522" s="11"/>
      <c r="O2522" s="11"/>
      <c r="P2522" s="11"/>
      <c r="Q2522" s="11"/>
      <c r="R2522" s="11"/>
    </row>
    <row r="2523" spans="1:18" x14ac:dyDescent="0.2">
      <c r="A2523" s="3"/>
      <c r="B2523" s="3"/>
      <c r="C2523" s="11"/>
      <c r="D2523" s="11"/>
      <c r="E2523" s="11"/>
      <c r="F2523" s="11"/>
      <c r="G2523" s="11"/>
      <c r="H2523" s="11"/>
      <c r="I2523" s="11"/>
      <c r="J2523" s="11"/>
      <c r="K2523" s="11"/>
      <c r="L2523" s="11"/>
      <c r="M2523" s="11"/>
      <c r="N2523" s="11"/>
      <c r="O2523" s="11"/>
      <c r="P2523" s="11"/>
      <c r="Q2523" s="11"/>
      <c r="R2523" s="11"/>
    </row>
    <row r="2524" spans="1:18" x14ac:dyDescent="0.2">
      <c r="A2524" s="3"/>
      <c r="B2524" s="3"/>
      <c r="C2524" s="11"/>
      <c r="D2524" s="11"/>
      <c r="E2524" s="11"/>
      <c r="F2524" s="11"/>
      <c r="G2524" s="11"/>
      <c r="H2524" s="11"/>
      <c r="I2524" s="11"/>
      <c r="J2524" s="11"/>
      <c r="K2524" s="11"/>
      <c r="L2524" s="11"/>
      <c r="M2524" s="11"/>
      <c r="N2524" s="11"/>
      <c r="O2524" s="11"/>
      <c r="P2524" s="11"/>
      <c r="Q2524" s="11"/>
      <c r="R2524" s="11"/>
    </row>
    <row r="2525" spans="1:18" x14ac:dyDescent="0.2">
      <c r="A2525" s="3"/>
      <c r="B2525" s="3"/>
      <c r="C2525" s="11"/>
      <c r="D2525" s="11"/>
      <c r="E2525" s="11"/>
      <c r="F2525" s="11"/>
      <c r="G2525" s="11"/>
      <c r="H2525" s="11"/>
      <c r="I2525" s="11"/>
      <c r="J2525" s="11"/>
      <c r="K2525" s="11"/>
      <c r="L2525" s="11"/>
      <c r="M2525" s="11"/>
      <c r="N2525" s="11"/>
      <c r="O2525" s="11"/>
      <c r="P2525" s="11"/>
      <c r="Q2525" s="11"/>
      <c r="R2525" s="11"/>
    </row>
    <row r="2526" spans="1:18" x14ac:dyDescent="0.2">
      <c r="A2526" s="3"/>
      <c r="B2526" s="3"/>
      <c r="C2526" s="11"/>
      <c r="D2526" s="11"/>
      <c r="E2526" s="11"/>
      <c r="F2526" s="11"/>
      <c r="G2526" s="11"/>
      <c r="H2526" s="11"/>
      <c r="I2526" s="11"/>
      <c r="J2526" s="11"/>
      <c r="K2526" s="11"/>
      <c r="L2526" s="11"/>
      <c r="M2526" s="11"/>
      <c r="N2526" s="11"/>
      <c r="O2526" s="11"/>
      <c r="P2526" s="11"/>
      <c r="Q2526" s="11"/>
      <c r="R2526" s="11"/>
    </row>
    <row r="2527" spans="1:18" x14ac:dyDescent="0.2">
      <c r="A2527" s="3"/>
      <c r="B2527" s="3"/>
      <c r="C2527" s="11"/>
      <c r="D2527" s="11"/>
      <c r="E2527" s="11"/>
      <c r="F2527" s="11"/>
      <c r="G2527" s="11"/>
      <c r="H2527" s="11"/>
      <c r="I2527" s="11"/>
      <c r="J2527" s="11"/>
      <c r="K2527" s="11"/>
      <c r="L2527" s="11"/>
      <c r="M2527" s="11"/>
      <c r="N2527" s="11"/>
      <c r="O2527" s="11"/>
      <c r="P2527" s="11"/>
      <c r="Q2527" s="11"/>
      <c r="R2527" s="11"/>
    </row>
    <row r="2528" spans="1:18" x14ac:dyDescent="0.2">
      <c r="A2528" s="3"/>
      <c r="B2528" s="3"/>
      <c r="C2528" s="11"/>
      <c r="D2528" s="11"/>
      <c r="E2528" s="11"/>
      <c r="F2528" s="11"/>
      <c r="G2528" s="11"/>
      <c r="H2528" s="11"/>
      <c r="I2528" s="11"/>
      <c r="J2528" s="11"/>
      <c r="K2528" s="11"/>
      <c r="L2528" s="11"/>
      <c r="M2528" s="11"/>
      <c r="N2528" s="11"/>
      <c r="O2528" s="11"/>
      <c r="P2528" s="11"/>
      <c r="Q2528" s="11"/>
      <c r="R2528" s="11"/>
    </row>
    <row r="2529" spans="1:18" x14ac:dyDescent="0.2">
      <c r="A2529" s="3"/>
      <c r="B2529" s="3"/>
      <c r="C2529" s="11"/>
      <c r="D2529" s="11"/>
      <c r="E2529" s="11"/>
      <c r="F2529" s="11"/>
      <c r="G2529" s="11"/>
      <c r="H2529" s="11"/>
      <c r="I2529" s="11"/>
      <c r="J2529" s="11"/>
      <c r="K2529" s="11"/>
      <c r="L2529" s="11"/>
      <c r="M2529" s="11"/>
      <c r="N2529" s="11"/>
      <c r="O2529" s="11"/>
      <c r="P2529" s="11"/>
      <c r="Q2529" s="11"/>
      <c r="R2529" s="11"/>
    </row>
    <row r="2530" spans="1:18" x14ac:dyDescent="0.2">
      <c r="A2530" s="3"/>
      <c r="B2530" s="3"/>
      <c r="C2530" s="11"/>
      <c r="D2530" s="11"/>
      <c r="E2530" s="11"/>
      <c r="F2530" s="11"/>
      <c r="G2530" s="11"/>
      <c r="H2530" s="11"/>
      <c r="I2530" s="11"/>
      <c r="J2530" s="11"/>
      <c r="K2530" s="11"/>
      <c r="L2530" s="11"/>
      <c r="M2530" s="11"/>
      <c r="N2530" s="11"/>
      <c r="O2530" s="11"/>
      <c r="P2530" s="11"/>
      <c r="Q2530" s="11"/>
      <c r="R2530" s="11"/>
    </row>
    <row r="2531" spans="1:18" x14ac:dyDescent="0.2">
      <c r="A2531" s="3"/>
      <c r="B2531" s="3"/>
      <c r="C2531" s="11"/>
      <c r="D2531" s="11"/>
      <c r="E2531" s="11"/>
      <c r="F2531" s="11"/>
      <c r="G2531" s="11"/>
      <c r="H2531" s="11"/>
      <c r="I2531" s="11"/>
      <c r="J2531" s="11"/>
      <c r="K2531" s="11"/>
      <c r="L2531" s="11"/>
      <c r="M2531" s="11"/>
      <c r="N2531" s="11"/>
      <c r="O2531" s="11"/>
      <c r="P2531" s="11"/>
      <c r="Q2531" s="11"/>
      <c r="R2531" s="11"/>
    </row>
    <row r="2532" spans="1:18" x14ac:dyDescent="0.2">
      <c r="A2532" s="3"/>
      <c r="B2532" s="3"/>
      <c r="C2532" s="11"/>
      <c r="D2532" s="11"/>
      <c r="E2532" s="11"/>
      <c r="F2532" s="11"/>
      <c r="G2532" s="11"/>
      <c r="H2532" s="11"/>
      <c r="I2532" s="11"/>
      <c r="J2532" s="11"/>
      <c r="K2532" s="11"/>
      <c r="L2532" s="11"/>
      <c r="M2532" s="11"/>
      <c r="N2532" s="11"/>
      <c r="O2532" s="11"/>
      <c r="P2532" s="11"/>
      <c r="Q2532" s="11"/>
      <c r="R2532" s="11"/>
    </row>
    <row r="2533" spans="1:18" x14ac:dyDescent="0.2">
      <c r="A2533" s="3"/>
      <c r="B2533" s="3"/>
      <c r="C2533" s="11"/>
      <c r="D2533" s="11"/>
      <c r="E2533" s="11"/>
      <c r="F2533" s="11"/>
      <c r="G2533" s="11"/>
      <c r="H2533" s="11"/>
      <c r="I2533" s="11"/>
      <c r="J2533" s="11"/>
      <c r="K2533" s="11"/>
      <c r="L2533" s="11"/>
      <c r="M2533" s="11"/>
      <c r="N2533" s="11"/>
      <c r="O2533" s="11"/>
      <c r="P2533" s="11"/>
      <c r="Q2533" s="11"/>
      <c r="R2533" s="11"/>
    </row>
    <row r="2534" spans="1:18" x14ac:dyDescent="0.2">
      <c r="A2534" s="3"/>
      <c r="B2534" s="3"/>
      <c r="C2534" s="11"/>
      <c r="D2534" s="11"/>
      <c r="E2534" s="11"/>
      <c r="F2534" s="11"/>
      <c r="G2534" s="11"/>
      <c r="H2534" s="11"/>
      <c r="I2534" s="11"/>
      <c r="J2534" s="11"/>
      <c r="K2534" s="11"/>
      <c r="L2534" s="11"/>
      <c r="M2534" s="11"/>
      <c r="N2534" s="11"/>
      <c r="O2534" s="11"/>
      <c r="P2534" s="11"/>
      <c r="Q2534" s="11"/>
      <c r="R2534" s="11"/>
    </row>
    <row r="2535" spans="1:18" x14ac:dyDescent="0.2">
      <c r="A2535" s="3"/>
      <c r="B2535" s="3"/>
      <c r="C2535" s="11"/>
      <c r="D2535" s="11"/>
      <c r="E2535" s="11"/>
      <c r="F2535" s="11"/>
      <c r="G2535" s="11"/>
      <c r="H2535" s="11"/>
      <c r="I2535" s="11"/>
      <c r="J2535" s="11"/>
      <c r="K2535" s="11"/>
      <c r="L2535" s="11"/>
      <c r="M2535" s="11"/>
      <c r="N2535" s="11"/>
      <c r="O2535" s="11"/>
      <c r="P2535" s="11"/>
      <c r="Q2535" s="11"/>
      <c r="R2535" s="11"/>
    </row>
    <row r="2536" spans="1:18" x14ac:dyDescent="0.2">
      <c r="A2536" s="3"/>
      <c r="B2536" s="3"/>
      <c r="C2536" s="11"/>
      <c r="D2536" s="11"/>
      <c r="E2536" s="11"/>
      <c r="F2536" s="11"/>
      <c r="G2536" s="11"/>
      <c r="H2536" s="11"/>
      <c r="I2536" s="11"/>
      <c r="J2536" s="11"/>
      <c r="K2536" s="11"/>
      <c r="L2536" s="11"/>
      <c r="M2536" s="11"/>
      <c r="N2536" s="11"/>
      <c r="O2536" s="11"/>
      <c r="P2536" s="11"/>
      <c r="Q2536" s="11"/>
      <c r="R2536" s="11"/>
    </row>
    <row r="2537" spans="1:18" x14ac:dyDescent="0.2">
      <c r="A2537" s="3"/>
      <c r="B2537" s="3"/>
      <c r="C2537" s="11"/>
      <c r="D2537" s="11"/>
      <c r="E2537" s="11"/>
      <c r="F2537" s="11"/>
      <c r="G2537" s="11"/>
      <c r="H2537" s="11"/>
      <c r="I2537" s="11"/>
      <c r="J2537" s="11"/>
      <c r="K2537" s="11"/>
      <c r="L2537" s="11"/>
      <c r="M2537" s="11"/>
      <c r="N2537" s="11"/>
      <c r="O2537" s="11"/>
      <c r="P2537" s="11"/>
      <c r="Q2537" s="11"/>
      <c r="R2537" s="11"/>
    </row>
    <row r="2538" spans="1:18" x14ac:dyDescent="0.2">
      <c r="A2538" s="3"/>
      <c r="B2538" s="3"/>
      <c r="C2538" s="11"/>
      <c r="D2538" s="11"/>
      <c r="E2538" s="11"/>
      <c r="F2538" s="11"/>
      <c r="G2538" s="11"/>
      <c r="H2538" s="11"/>
      <c r="I2538" s="11"/>
      <c r="J2538" s="11"/>
      <c r="K2538" s="11"/>
      <c r="L2538" s="11"/>
      <c r="M2538" s="11"/>
      <c r="N2538" s="11"/>
      <c r="O2538" s="11"/>
      <c r="P2538" s="11"/>
      <c r="Q2538" s="11"/>
      <c r="R2538" s="11"/>
    </row>
    <row r="2539" spans="1:18" x14ac:dyDescent="0.2">
      <c r="A2539" s="3"/>
      <c r="B2539" s="3"/>
      <c r="C2539" s="11"/>
      <c r="D2539" s="11"/>
      <c r="E2539" s="11"/>
      <c r="F2539" s="11"/>
      <c r="G2539" s="11"/>
      <c r="H2539" s="11"/>
      <c r="I2539" s="11"/>
      <c r="J2539" s="11"/>
      <c r="K2539" s="11"/>
      <c r="L2539" s="11"/>
      <c r="M2539" s="11"/>
      <c r="N2539" s="11"/>
      <c r="O2539" s="11"/>
      <c r="P2539" s="11"/>
      <c r="Q2539" s="11"/>
      <c r="R2539" s="11"/>
    </row>
    <row r="2540" spans="1:18" x14ac:dyDescent="0.2">
      <c r="A2540" s="3"/>
      <c r="B2540" s="3"/>
      <c r="C2540" s="11"/>
      <c r="D2540" s="11"/>
      <c r="E2540" s="11"/>
      <c r="F2540" s="11"/>
      <c r="G2540" s="11"/>
      <c r="H2540" s="11"/>
      <c r="I2540" s="11"/>
      <c r="J2540" s="11"/>
      <c r="K2540" s="11"/>
      <c r="L2540" s="11"/>
      <c r="M2540" s="11"/>
      <c r="N2540" s="11"/>
      <c r="O2540" s="11"/>
      <c r="P2540" s="11"/>
      <c r="Q2540" s="11"/>
      <c r="R2540" s="11"/>
    </row>
    <row r="2541" spans="1:18" x14ac:dyDescent="0.2">
      <c r="A2541" s="3"/>
      <c r="B2541" s="3"/>
      <c r="C2541" s="11"/>
      <c r="D2541" s="11"/>
      <c r="E2541" s="11"/>
      <c r="F2541" s="11"/>
      <c r="G2541" s="11"/>
      <c r="H2541" s="11"/>
      <c r="I2541" s="11"/>
      <c r="J2541" s="11"/>
      <c r="K2541" s="11"/>
      <c r="L2541" s="11"/>
      <c r="M2541" s="11"/>
      <c r="N2541" s="11"/>
      <c r="O2541" s="11"/>
      <c r="P2541" s="11"/>
      <c r="Q2541" s="11"/>
      <c r="R2541" s="11"/>
    </row>
    <row r="2542" spans="1:18" x14ac:dyDescent="0.2">
      <c r="A2542" s="3"/>
      <c r="B2542" s="3"/>
      <c r="C2542" s="11"/>
      <c r="D2542" s="11"/>
      <c r="E2542" s="11"/>
      <c r="F2542" s="11"/>
      <c r="G2542" s="11"/>
      <c r="H2542" s="11"/>
      <c r="I2542" s="11"/>
      <c r="J2542" s="11"/>
      <c r="K2542" s="11"/>
      <c r="L2542" s="11"/>
      <c r="M2542" s="11"/>
      <c r="N2542" s="11"/>
      <c r="O2542" s="11"/>
      <c r="P2542" s="11"/>
      <c r="Q2542" s="11"/>
      <c r="R2542" s="11"/>
    </row>
    <row r="2543" spans="1:18" x14ac:dyDescent="0.2">
      <c r="A2543" s="3"/>
      <c r="B2543" s="3"/>
      <c r="C2543" s="11"/>
      <c r="D2543" s="11"/>
      <c r="E2543" s="11"/>
      <c r="F2543" s="11"/>
      <c r="G2543" s="11"/>
      <c r="H2543" s="11"/>
      <c r="I2543" s="11"/>
      <c r="J2543" s="11"/>
      <c r="K2543" s="11"/>
      <c r="L2543" s="11"/>
      <c r="M2543" s="11"/>
      <c r="N2543" s="11"/>
      <c r="O2543" s="11"/>
      <c r="P2543" s="11"/>
      <c r="Q2543" s="11"/>
      <c r="R2543" s="11"/>
    </row>
    <row r="2544" spans="1:18" x14ac:dyDescent="0.2">
      <c r="A2544" s="3"/>
      <c r="B2544" s="3"/>
      <c r="C2544" s="11"/>
      <c r="D2544" s="11"/>
      <c r="E2544" s="11"/>
      <c r="F2544" s="11"/>
      <c r="G2544" s="11"/>
      <c r="H2544" s="11"/>
      <c r="I2544" s="11"/>
      <c r="J2544" s="11"/>
      <c r="K2544" s="11"/>
      <c r="L2544" s="11"/>
      <c r="M2544" s="11"/>
      <c r="N2544" s="11"/>
      <c r="O2544" s="11"/>
      <c r="P2544" s="11"/>
      <c r="Q2544" s="11"/>
      <c r="R2544" s="11"/>
    </row>
    <row r="2545" spans="1:18" x14ac:dyDescent="0.2">
      <c r="A2545" s="3"/>
      <c r="B2545" s="3"/>
      <c r="C2545" s="11"/>
      <c r="D2545" s="11"/>
      <c r="E2545" s="11"/>
      <c r="F2545" s="11"/>
      <c r="G2545" s="11"/>
      <c r="H2545" s="11"/>
      <c r="I2545" s="11"/>
      <c r="J2545" s="11"/>
      <c r="K2545" s="11"/>
      <c r="L2545" s="11"/>
      <c r="M2545" s="11"/>
      <c r="N2545" s="11"/>
      <c r="O2545" s="11"/>
      <c r="P2545" s="11"/>
      <c r="Q2545" s="11"/>
      <c r="R2545" s="11"/>
    </row>
    <row r="2546" spans="1:18" x14ac:dyDescent="0.2">
      <c r="A2546" s="3"/>
      <c r="B2546" s="3"/>
      <c r="C2546" s="11"/>
      <c r="D2546" s="11"/>
      <c r="E2546" s="11"/>
      <c r="F2546" s="11"/>
      <c r="G2546" s="11"/>
      <c r="H2546" s="11"/>
      <c r="I2546" s="11"/>
      <c r="J2546" s="11"/>
      <c r="K2546" s="11"/>
      <c r="L2546" s="11"/>
      <c r="M2546" s="11"/>
      <c r="N2546" s="11"/>
      <c r="O2546" s="11"/>
      <c r="P2546" s="11"/>
      <c r="Q2546" s="11"/>
      <c r="R2546" s="11"/>
    </row>
    <row r="2547" spans="1:18" x14ac:dyDescent="0.2">
      <c r="A2547" s="3"/>
      <c r="B2547" s="3"/>
      <c r="C2547" s="11"/>
      <c r="D2547" s="11"/>
      <c r="E2547" s="11"/>
      <c r="F2547" s="11"/>
      <c r="G2547" s="11"/>
      <c r="H2547" s="11"/>
      <c r="I2547" s="11"/>
      <c r="J2547" s="11"/>
      <c r="K2547" s="11"/>
      <c r="L2547" s="11"/>
      <c r="M2547" s="11"/>
      <c r="N2547" s="11"/>
      <c r="O2547" s="11"/>
      <c r="P2547" s="11"/>
      <c r="Q2547" s="11"/>
      <c r="R2547" s="11"/>
    </row>
    <row r="2548" spans="1:18" x14ac:dyDescent="0.2">
      <c r="A2548" s="3"/>
      <c r="B2548" s="3"/>
      <c r="C2548" s="11"/>
      <c r="D2548" s="11"/>
      <c r="E2548" s="11"/>
      <c r="F2548" s="11"/>
      <c r="G2548" s="11"/>
      <c r="H2548" s="11"/>
      <c r="I2548" s="11"/>
      <c r="J2548" s="11"/>
      <c r="K2548" s="11"/>
      <c r="L2548" s="11"/>
      <c r="M2548" s="11"/>
      <c r="N2548" s="11"/>
      <c r="O2548" s="11"/>
      <c r="P2548" s="11"/>
      <c r="Q2548" s="11"/>
      <c r="R2548" s="11"/>
    </row>
    <row r="2549" spans="1:18" x14ac:dyDescent="0.2">
      <c r="A2549" s="3"/>
      <c r="B2549" s="3"/>
      <c r="C2549" s="11"/>
      <c r="D2549" s="11"/>
      <c r="E2549" s="11"/>
      <c r="F2549" s="11"/>
      <c r="G2549" s="11"/>
      <c r="H2549" s="11"/>
      <c r="I2549" s="11"/>
      <c r="J2549" s="11"/>
      <c r="K2549" s="11"/>
      <c r="L2549" s="11"/>
      <c r="M2549" s="11"/>
      <c r="N2549" s="11"/>
      <c r="O2549" s="11"/>
      <c r="P2549" s="11"/>
      <c r="Q2549" s="11"/>
      <c r="R2549" s="11"/>
    </row>
    <row r="2550" spans="1:18" x14ac:dyDescent="0.2">
      <c r="A2550" s="3"/>
      <c r="B2550" s="3"/>
      <c r="C2550" s="11"/>
      <c r="D2550" s="11"/>
      <c r="E2550" s="11"/>
      <c r="F2550" s="11"/>
      <c r="G2550" s="11"/>
      <c r="H2550" s="11"/>
      <c r="I2550" s="11"/>
      <c r="J2550" s="11"/>
      <c r="K2550" s="11"/>
      <c r="L2550" s="11"/>
      <c r="M2550" s="11"/>
      <c r="N2550" s="11"/>
      <c r="O2550" s="11"/>
      <c r="P2550" s="11"/>
      <c r="Q2550" s="11"/>
      <c r="R2550" s="11"/>
    </row>
    <row r="2551" spans="1:18" x14ac:dyDescent="0.2">
      <c r="A2551" s="3"/>
      <c r="B2551" s="3"/>
      <c r="C2551" s="11"/>
      <c r="D2551" s="11"/>
      <c r="E2551" s="11"/>
      <c r="F2551" s="11"/>
      <c r="G2551" s="11"/>
      <c r="H2551" s="11"/>
      <c r="I2551" s="11"/>
      <c r="J2551" s="11"/>
      <c r="K2551" s="11"/>
      <c r="L2551" s="11"/>
      <c r="M2551" s="11"/>
      <c r="N2551" s="11"/>
      <c r="O2551" s="11"/>
      <c r="P2551" s="11"/>
      <c r="Q2551" s="11"/>
      <c r="R2551" s="11"/>
    </row>
    <row r="2552" spans="1:18" x14ac:dyDescent="0.2">
      <c r="A2552" s="3"/>
      <c r="B2552" s="3"/>
      <c r="C2552" s="11"/>
      <c r="D2552" s="11"/>
      <c r="E2552" s="11"/>
      <c r="F2552" s="11"/>
      <c r="G2552" s="11"/>
      <c r="H2552" s="11"/>
      <c r="I2552" s="11"/>
      <c r="J2552" s="11"/>
      <c r="K2552" s="11"/>
      <c r="L2552" s="11"/>
      <c r="M2552" s="11"/>
      <c r="N2552" s="11"/>
      <c r="O2552" s="11"/>
      <c r="P2552" s="11"/>
      <c r="Q2552" s="11"/>
      <c r="R2552" s="11"/>
    </row>
    <row r="2553" spans="1:18" x14ac:dyDescent="0.2">
      <c r="A2553" s="3"/>
      <c r="B2553" s="3"/>
      <c r="C2553" s="11"/>
      <c r="D2553" s="11"/>
      <c r="E2553" s="11"/>
      <c r="F2553" s="11"/>
      <c r="G2553" s="11"/>
      <c r="H2553" s="11"/>
      <c r="I2553" s="11"/>
      <c r="J2553" s="11"/>
      <c r="K2553" s="11"/>
      <c r="L2553" s="11"/>
      <c r="M2553" s="11"/>
      <c r="N2553" s="11"/>
      <c r="O2553" s="11"/>
      <c r="P2553" s="11"/>
      <c r="Q2553" s="11"/>
      <c r="R2553" s="11"/>
    </row>
    <row r="2554" spans="1:18" x14ac:dyDescent="0.2">
      <c r="A2554" s="3"/>
      <c r="B2554" s="3"/>
      <c r="C2554" s="11"/>
      <c r="D2554" s="11"/>
      <c r="E2554" s="11"/>
      <c r="F2554" s="11"/>
      <c r="G2554" s="11"/>
      <c r="H2554" s="11"/>
      <c r="I2554" s="11"/>
      <c r="J2554" s="11"/>
      <c r="K2554" s="11"/>
      <c r="L2554" s="11"/>
      <c r="M2554" s="11"/>
      <c r="N2554" s="11"/>
      <c r="O2554" s="11"/>
      <c r="P2554" s="11"/>
      <c r="Q2554" s="11"/>
      <c r="R2554" s="11"/>
    </row>
    <row r="2555" spans="1:18" x14ac:dyDescent="0.2">
      <c r="A2555" s="3"/>
      <c r="B2555" s="3"/>
      <c r="C2555" s="11"/>
      <c r="D2555" s="11"/>
      <c r="E2555" s="11"/>
      <c r="F2555" s="11"/>
      <c r="G2555" s="11"/>
      <c r="H2555" s="11"/>
      <c r="I2555" s="11"/>
      <c r="J2555" s="11"/>
      <c r="K2555" s="11"/>
      <c r="L2555" s="11"/>
      <c r="M2555" s="11"/>
      <c r="N2555" s="11"/>
      <c r="O2555" s="11"/>
      <c r="P2555" s="11"/>
      <c r="Q2555" s="11"/>
      <c r="R2555" s="11"/>
    </row>
    <row r="2556" spans="1:18" x14ac:dyDescent="0.2">
      <c r="A2556" s="3"/>
      <c r="B2556" s="3"/>
      <c r="C2556" s="11"/>
      <c r="D2556" s="11"/>
      <c r="E2556" s="11"/>
      <c r="F2556" s="11"/>
      <c r="G2556" s="11"/>
      <c r="H2556" s="11"/>
      <c r="I2556" s="11"/>
      <c r="J2556" s="11"/>
      <c r="K2556" s="11"/>
      <c r="L2556" s="11"/>
      <c r="M2556" s="11"/>
      <c r="N2556" s="11"/>
      <c r="O2556" s="11"/>
      <c r="P2556" s="11"/>
      <c r="Q2556" s="11"/>
      <c r="R2556" s="11"/>
    </row>
    <row r="2557" spans="1:18" x14ac:dyDescent="0.2">
      <c r="A2557" s="3"/>
      <c r="B2557" s="3"/>
      <c r="C2557" s="11"/>
      <c r="D2557" s="11"/>
      <c r="E2557" s="11"/>
      <c r="F2557" s="11"/>
      <c r="G2557" s="11"/>
      <c r="H2557" s="11"/>
      <c r="I2557" s="11"/>
      <c r="J2557" s="11"/>
      <c r="K2557" s="11"/>
      <c r="L2557" s="11"/>
      <c r="M2557" s="11"/>
      <c r="N2557" s="11"/>
      <c r="O2557" s="11"/>
      <c r="P2557" s="11"/>
      <c r="Q2557" s="11"/>
      <c r="R2557" s="11"/>
    </row>
    <row r="2558" spans="1:18" x14ac:dyDescent="0.2">
      <c r="A2558" s="3"/>
      <c r="B2558" s="3"/>
      <c r="C2558" s="11"/>
      <c r="D2558" s="11"/>
      <c r="E2558" s="11"/>
      <c r="F2558" s="11"/>
      <c r="G2558" s="11"/>
      <c r="H2558" s="11"/>
      <c r="I2558" s="11"/>
      <c r="J2558" s="11"/>
      <c r="K2558" s="11"/>
      <c r="L2558" s="11"/>
      <c r="M2558" s="11"/>
      <c r="N2558" s="11"/>
      <c r="O2558" s="11"/>
      <c r="P2558" s="11"/>
      <c r="Q2558" s="11"/>
      <c r="R2558" s="11"/>
    </row>
    <row r="2559" spans="1:18" x14ac:dyDescent="0.2">
      <c r="A2559" s="3"/>
      <c r="B2559" s="3"/>
      <c r="C2559" s="11"/>
      <c r="D2559" s="11"/>
      <c r="E2559" s="11"/>
      <c r="F2559" s="11"/>
      <c r="G2559" s="11"/>
      <c r="H2559" s="11"/>
      <c r="I2559" s="11"/>
      <c r="J2559" s="11"/>
      <c r="K2559" s="11"/>
      <c r="L2559" s="11"/>
      <c r="M2559" s="11"/>
      <c r="N2559" s="11"/>
      <c r="O2559" s="11"/>
      <c r="P2559" s="11"/>
      <c r="Q2559" s="11"/>
      <c r="R2559" s="11"/>
    </row>
    <row r="2560" spans="1:18" x14ac:dyDescent="0.2">
      <c r="A2560" s="3"/>
      <c r="B2560" s="3"/>
      <c r="C2560" s="11"/>
      <c r="D2560" s="11"/>
      <c r="E2560" s="11"/>
      <c r="F2560" s="11"/>
      <c r="G2560" s="11"/>
      <c r="H2560" s="11"/>
      <c r="I2560" s="11"/>
      <c r="J2560" s="11"/>
      <c r="K2560" s="11"/>
      <c r="L2560" s="11"/>
      <c r="M2560" s="11"/>
      <c r="N2560" s="11"/>
      <c r="O2560" s="11"/>
      <c r="P2560" s="11"/>
      <c r="Q2560" s="11"/>
      <c r="R2560" s="11"/>
    </row>
    <row r="2561" spans="1:18" x14ac:dyDescent="0.2">
      <c r="A2561" s="3"/>
      <c r="B2561" s="3"/>
      <c r="C2561" s="11"/>
      <c r="D2561" s="11"/>
      <c r="E2561" s="11"/>
      <c r="F2561" s="11"/>
      <c r="G2561" s="11"/>
      <c r="H2561" s="11"/>
      <c r="I2561" s="11"/>
      <c r="J2561" s="11"/>
      <c r="K2561" s="11"/>
      <c r="L2561" s="11"/>
      <c r="M2561" s="11"/>
      <c r="N2561" s="11"/>
      <c r="O2561" s="11"/>
      <c r="P2561" s="11"/>
      <c r="Q2561" s="11"/>
      <c r="R2561" s="11"/>
    </row>
    <row r="2562" spans="1:18" x14ac:dyDescent="0.2">
      <c r="A2562" s="3"/>
      <c r="B2562" s="3"/>
      <c r="C2562" s="11"/>
      <c r="D2562" s="11"/>
      <c r="E2562" s="11"/>
      <c r="F2562" s="11"/>
      <c r="G2562" s="11"/>
      <c r="H2562" s="11"/>
      <c r="I2562" s="11"/>
      <c r="J2562" s="11"/>
      <c r="K2562" s="11"/>
      <c r="L2562" s="11"/>
      <c r="M2562" s="11"/>
      <c r="N2562" s="11"/>
      <c r="O2562" s="11"/>
      <c r="P2562" s="11"/>
      <c r="Q2562" s="11"/>
      <c r="R2562" s="11"/>
    </row>
    <row r="2563" spans="1:18" x14ac:dyDescent="0.2">
      <c r="A2563" s="3"/>
      <c r="B2563" s="3"/>
      <c r="C2563" s="11"/>
      <c r="D2563" s="11"/>
      <c r="E2563" s="11"/>
      <c r="F2563" s="11"/>
      <c r="G2563" s="11"/>
      <c r="H2563" s="11"/>
      <c r="I2563" s="11"/>
      <c r="J2563" s="11"/>
      <c r="K2563" s="11"/>
      <c r="L2563" s="11"/>
      <c r="M2563" s="11"/>
      <c r="N2563" s="11"/>
      <c r="O2563" s="11"/>
      <c r="P2563" s="11"/>
      <c r="Q2563" s="11"/>
      <c r="R2563" s="11"/>
    </row>
    <row r="2564" spans="1:18" x14ac:dyDescent="0.2">
      <c r="A2564" s="3"/>
      <c r="B2564" s="3"/>
      <c r="C2564" s="11"/>
      <c r="D2564" s="11"/>
      <c r="E2564" s="11"/>
      <c r="F2564" s="11"/>
      <c r="G2564" s="11"/>
      <c r="H2564" s="11"/>
      <c r="I2564" s="11"/>
      <c r="J2564" s="11"/>
      <c r="K2564" s="11"/>
      <c r="L2564" s="11"/>
      <c r="M2564" s="11"/>
      <c r="N2564" s="11"/>
      <c r="O2564" s="11"/>
      <c r="P2564" s="11"/>
      <c r="Q2564" s="11"/>
      <c r="R2564" s="11"/>
    </row>
    <row r="2565" spans="1:18" x14ac:dyDescent="0.2">
      <c r="A2565" s="3"/>
      <c r="B2565" s="3"/>
      <c r="C2565" s="11"/>
      <c r="D2565" s="11"/>
      <c r="E2565" s="11"/>
      <c r="F2565" s="11"/>
      <c r="G2565" s="11"/>
      <c r="H2565" s="11"/>
      <c r="I2565" s="11"/>
      <c r="J2565" s="11"/>
      <c r="K2565" s="11"/>
      <c r="L2565" s="11"/>
      <c r="M2565" s="11"/>
      <c r="N2565" s="11"/>
      <c r="O2565" s="11"/>
      <c r="P2565" s="11"/>
      <c r="Q2565" s="11"/>
      <c r="R2565" s="11"/>
    </row>
    <row r="2566" spans="1:18" x14ac:dyDescent="0.2">
      <c r="A2566" s="3"/>
      <c r="B2566" s="3"/>
      <c r="C2566" s="11"/>
      <c r="D2566" s="11"/>
      <c r="E2566" s="11"/>
      <c r="F2566" s="11"/>
      <c r="G2566" s="11"/>
      <c r="H2566" s="11"/>
      <c r="I2566" s="11"/>
      <c r="J2566" s="11"/>
      <c r="K2566" s="11"/>
      <c r="L2566" s="11"/>
      <c r="M2566" s="11"/>
      <c r="N2566" s="11"/>
      <c r="O2566" s="11"/>
      <c r="P2566" s="11"/>
      <c r="Q2566" s="11"/>
      <c r="R2566" s="11"/>
    </row>
    <row r="2567" spans="1:18" x14ac:dyDescent="0.2">
      <c r="A2567" s="3"/>
      <c r="B2567" s="3"/>
      <c r="C2567" s="11"/>
      <c r="D2567" s="11"/>
      <c r="E2567" s="11"/>
      <c r="F2567" s="11"/>
      <c r="G2567" s="11"/>
      <c r="H2567" s="11"/>
      <c r="I2567" s="11"/>
      <c r="J2567" s="11"/>
      <c r="K2567" s="11"/>
      <c r="L2567" s="11"/>
      <c r="M2567" s="11"/>
      <c r="N2567" s="11"/>
      <c r="O2567" s="11"/>
      <c r="P2567" s="11"/>
      <c r="Q2567" s="11"/>
      <c r="R2567" s="11"/>
    </row>
    <row r="2568" spans="1:18" x14ac:dyDescent="0.2">
      <c r="A2568" s="3"/>
      <c r="B2568" s="3"/>
      <c r="C2568" s="11"/>
      <c r="D2568" s="11"/>
      <c r="E2568" s="11"/>
      <c r="F2568" s="11"/>
      <c r="G2568" s="11"/>
      <c r="H2568" s="11"/>
      <c r="I2568" s="11"/>
      <c r="J2568" s="11"/>
      <c r="K2568" s="11"/>
      <c r="L2568" s="11"/>
      <c r="M2568" s="11"/>
      <c r="N2568" s="11"/>
      <c r="O2568" s="11"/>
      <c r="P2568" s="11"/>
      <c r="Q2568" s="11"/>
      <c r="R2568" s="11"/>
    </row>
    <row r="2569" spans="1:18" x14ac:dyDescent="0.2">
      <c r="A2569" s="3"/>
      <c r="B2569" s="3"/>
      <c r="C2569" s="11"/>
      <c r="D2569" s="11"/>
      <c r="E2569" s="11"/>
      <c r="F2569" s="11"/>
      <c r="G2569" s="11"/>
      <c r="H2569" s="11"/>
      <c r="I2569" s="11"/>
      <c r="J2569" s="11"/>
      <c r="K2569" s="11"/>
      <c r="L2569" s="11"/>
      <c r="M2569" s="11"/>
      <c r="N2569" s="11"/>
      <c r="O2569" s="11"/>
      <c r="P2569" s="11"/>
      <c r="Q2569" s="11"/>
      <c r="R2569" s="11"/>
    </row>
    <row r="2570" spans="1:18" x14ac:dyDescent="0.2">
      <c r="A2570" s="3"/>
      <c r="B2570" s="3"/>
      <c r="C2570" s="11"/>
      <c r="D2570" s="11"/>
      <c r="E2570" s="11"/>
      <c r="F2570" s="11"/>
      <c r="G2570" s="11"/>
      <c r="H2570" s="11"/>
      <c r="I2570" s="11"/>
      <c r="J2570" s="11"/>
      <c r="K2570" s="11"/>
      <c r="L2570" s="11"/>
      <c r="M2570" s="11"/>
      <c r="N2570" s="11"/>
      <c r="O2570" s="11"/>
      <c r="P2570" s="11"/>
      <c r="Q2570" s="11"/>
      <c r="R2570" s="11"/>
    </row>
    <row r="2571" spans="1:18" x14ac:dyDescent="0.2">
      <c r="A2571" s="3"/>
      <c r="B2571" s="3"/>
      <c r="C2571" s="11"/>
      <c r="D2571" s="11"/>
      <c r="E2571" s="11"/>
      <c r="F2571" s="11"/>
      <c r="G2571" s="11"/>
      <c r="H2571" s="11"/>
      <c r="I2571" s="11"/>
      <c r="J2571" s="11"/>
      <c r="K2571" s="11"/>
      <c r="L2571" s="11"/>
      <c r="M2571" s="11"/>
      <c r="N2571" s="11"/>
      <c r="O2571" s="11"/>
      <c r="P2571" s="11"/>
      <c r="Q2571" s="11"/>
      <c r="R2571" s="11"/>
    </row>
    <row r="2572" spans="1:18" x14ac:dyDescent="0.2">
      <c r="A2572" s="3"/>
      <c r="B2572" s="3"/>
      <c r="C2572" s="11"/>
      <c r="D2572" s="11"/>
      <c r="E2572" s="11"/>
      <c r="F2572" s="11"/>
      <c r="G2572" s="11"/>
      <c r="H2572" s="11"/>
      <c r="I2572" s="11"/>
      <c r="J2572" s="11"/>
      <c r="K2572" s="11"/>
      <c r="L2572" s="11"/>
      <c r="M2572" s="11"/>
      <c r="N2572" s="11"/>
      <c r="O2572" s="11"/>
      <c r="P2572" s="11"/>
      <c r="Q2572" s="11"/>
      <c r="R2572" s="11"/>
    </row>
    <row r="2573" spans="1:18" x14ac:dyDescent="0.2">
      <c r="A2573" s="3"/>
      <c r="B2573" s="3"/>
      <c r="C2573" s="11"/>
      <c r="D2573" s="11"/>
      <c r="E2573" s="11"/>
      <c r="F2573" s="11"/>
      <c r="G2573" s="11"/>
      <c r="H2573" s="11"/>
      <c r="I2573" s="11"/>
      <c r="J2573" s="11"/>
      <c r="K2573" s="11"/>
      <c r="L2573" s="11"/>
      <c r="M2573" s="11"/>
      <c r="N2573" s="11"/>
      <c r="O2573" s="11"/>
      <c r="P2573" s="11"/>
      <c r="Q2573" s="11"/>
      <c r="R2573" s="11"/>
    </row>
    <row r="2574" spans="1:18" x14ac:dyDescent="0.2">
      <c r="A2574" s="3"/>
      <c r="B2574" s="3"/>
      <c r="C2574" s="11"/>
      <c r="D2574" s="11"/>
      <c r="E2574" s="11"/>
      <c r="F2574" s="11"/>
      <c r="G2574" s="11"/>
      <c r="H2574" s="11"/>
      <c r="I2574" s="11"/>
      <c r="J2574" s="11"/>
      <c r="K2574" s="11"/>
      <c r="L2574" s="11"/>
      <c r="M2574" s="11"/>
      <c r="N2574" s="11"/>
      <c r="O2574" s="11"/>
      <c r="P2574" s="11"/>
      <c r="Q2574" s="11"/>
      <c r="R2574" s="11"/>
    </row>
    <row r="2575" spans="1:18" x14ac:dyDescent="0.2">
      <c r="A2575" s="3"/>
      <c r="B2575" s="3"/>
      <c r="C2575" s="11"/>
      <c r="D2575" s="11"/>
      <c r="E2575" s="11"/>
      <c r="F2575" s="11"/>
      <c r="G2575" s="11"/>
      <c r="H2575" s="11"/>
      <c r="I2575" s="11"/>
      <c r="J2575" s="11"/>
      <c r="K2575" s="11"/>
      <c r="L2575" s="11"/>
      <c r="M2575" s="11"/>
      <c r="N2575" s="11"/>
      <c r="O2575" s="11"/>
      <c r="P2575" s="11"/>
      <c r="Q2575" s="11"/>
      <c r="R2575" s="11"/>
    </row>
    <row r="2576" spans="1:18" x14ac:dyDescent="0.2">
      <c r="A2576" s="3"/>
      <c r="B2576" s="3"/>
      <c r="C2576" s="11"/>
      <c r="D2576" s="11"/>
      <c r="E2576" s="11"/>
      <c r="F2576" s="11"/>
      <c r="G2576" s="11"/>
      <c r="H2576" s="11"/>
      <c r="I2576" s="11"/>
      <c r="J2576" s="11"/>
      <c r="K2576" s="11"/>
      <c r="L2576" s="11"/>
      <c r="M2576" s="11"/>
      <c r="N2576" s="11"/>
      <c r="O2576" s="11"/>
      <c r="P2576" s="11"/>
      <c r="Q2576" s="11"/>
      <c r="R2576" s="11"/>
    </row>
    <row r="2577" spans="1:18" x14ac:dyDescent="0.2">
      <c r="A2577" s="3"/>
      <c r="B2577" s="3"/>
      <c r="C2577" s="11"/>
      <c r="D2577" s="11"/>
      <c r="E2577" s="11"/>
      <c r="F2577" s="11"/>
      <c r="G2577" s="11"/>
      <c r="H2577" s="11"/>
      <c r="I2577" s="11"/>
      <c r="J2577" s="11"/>
      <c r="K2577" s="11"/>
      <c r="L2577" s="11"/>
      <c r="M2577" s="11"/>
      <c r="N2577" s="11"/>
      <c r="O2577" s="11"/>
      <c r="P2577" s="11"/>
      <c r="Q2577" s="11"/>
      <c r="R2577" s="11"/>
    </row>
    <row r="2578" spans="1:18" x14ac:dyDescent="0.2">
      <c r="A2578" s="3"/>
      <c r="B2578" s="3"/>
      <c r="C2578" s="11"/>
      <c r="D2578" s="11"/>
      <c r="E2578" s="11"/>
      <c r="F2578" s="11"/>
      <c r="G2578" s="11"/>
      <c r="H2578" s="11"/>
      <c r="I2578" s="11"/>
      <c r="J2578" s="11"/>
      <c r="K2578" s="11"/>
      <c r="L2578" s="11"/>
      <c r="M2578" s="11"/>
      <c r="N2578" s="11"/>
      <c r="O2578" s="11"/>
      <c r="P2578" s="11"/>
      <c r="Q2578" s="11"/>
      <c r="R2578" s="11"/>
    </row>
    <row r="2579" spans="1:18" x14ac:dyDescent="0.2">
      <c r="A2579" s="3"/>
      <c r="B2579" s="3"/>
      <c r="C2579" s="11"/>
      <c r="D2579" s="11"/>
      <c r="E2579" s="11"/>
      <c r="F2579" s="11"/>
      <c r="G2579" s="11"/>
      <c r="H2579" s="11"/>
      <c r="I2579" s="11"/>
      <c r="J2579" s="11"/>
      <c r="K2579" s="11"/>
      <c r="L2579" s="11"/>
      <c r="M2579" s="11"/>
      <c r="N2579" s="11"/>
      <c r="O2579" s="11"/>
      <c r="P2579" s="11"/>
      <c r="Q2579" s="11"/>
      <c r="R2579" s="11"/>
    </row>
    <row r="2580" spans="1:18" x14ac:dyDescent="0.2">
      <c r="A2580" s="3"/>
      <c r="B2580" s="3"/>
      <c r="C2580" s="11"/>
      <c r="D2580" s="11"/>
      <c r="E2580" s="11"/>
      <c r="F2580" s="11"/>
      <c r="G2580" s="11"/>
      <c r="H2580" s="11"/>
      <c r="I2580" s="11"/>
      <c r="J2580" s="11"/>
      <c r="K2580" s="11"/>
      <c r="L2580" s="11"/>
      <c r="M2580" s="11"/>
      <c r="N2580" s="11"/>
      <c r="O2580" s="11"/>
      <c r="P2580" s="11"/>
      <c r="Q2580" s="11"/>
      <c r="R2580" s="11"/>
    </row>
    <row r="2581" spans="1:18" x14ac:dyDescent="0.2">
      <c r="A2581" s="3"/>
      <c r="B2581" s="3"/>
      <c r="C2581" s="11"/>
      <c r="D2581" s="11"/>
      <c r="E2581" s="11"/>
      <c r="F2581" s="11"/>
      <c r="G2581" s="11"/>
      <c r="H2581" s="11"/>
      <c r="I2581" s="11"/>
      <c r="J2581" s="11"/>
      <c r="K2581" s="11"/>
      <c r="L2581" s="11"/>
      <c r="M2581" s="11"/>
      <c r="N2581" s="11"/>
      <c r="O2581" s="11"/>
      <c r="P2581" s="11"/>
      <c r="Q2581" s="11"/>
      <c r="R2581" s="11"/>
    </row>
    <row r="2582" spans="1:18" x14ac:dyDescent="0.2">
      <c r="A2582" s="3"/>
      <c r="B2582" s="3"/>
      <c r="C2582" s="11"/>
      <c r="D2582" s="11"/>
      <c r="E2582" s="11"/>
      <c r="F2582" s="11"/>
      <c r="G2582" s="11"/>
      <c r="H2582" s="11"/>
      <c r="I2582" s="11"/>
      <c r="J2582" s="11"/>
      <c r="K2582" s="11"/>
      <c r="L2582" s="11"/>
      <c r="M2582" s="11"/>
      <c r="N2582" s="11"/>
      <c r="O2582" s="11"/>
      <c r="P2582" s="11"/>
      <c r="Q2582" s="11"/>
      <c r="R2582" s="11"/>
    </row>
    <row r="2583" spans="1:18" x14ac:dyDescent="0.2">
      <c r="A2583" s="3"/>
      <c r="B2583" s="3"/>
      <c r="C2583" s="11"/>
      <c r="D2583" s="11"/>
      <c r="E2583" s="11"/>
      <c r="F2583" s="11"/>
      <c r="G2583" s="11"/>
      <c r="H2583" s="11"/>
      <c r="I2583" s="11"/>
      <c r="J2583" s="11"/>
      <c r="K2583" s="11"/>
      <c r="L2583" s="11"/>
      <c r="M2583" s="11"/>
      <c r="N2583" s="11"/>
      <c r="O2583" s="11"/>
      <c r="P2583" s="11"/>
      <c r="Q2583" s="11"/>
      <c r="R2583" s="11"/>
    </row>
    <row r="2584" spans="1:18" x14ac:dyDescent="0.2">
      <c r="A2584" s="3"/>
      <c r="B2584" s="3"/>
      <c r="C2584" s="11"/>
      <c r="D2584" s="11"/>
      <c r="E2584" s="11"/>
      <c r="F2584" s="11"/>
      <c r="G2584" s="11"/>
      <c r="H2584" s="11"/>
      <c r="I2584" s="11"/>
      <c r="J2584" s="11"/>
      <c r="K2584" s="11"/>
      <c r="L2584" s="11"/>
      <c r="M2584" s="11"/>
      <c r="N2584" s="11"/>
      <c r="O2584" s="11"/>
      <c r="P2584" s="11"/>
      <c r="Q2584" s="11"/>
      <c r="R2584" s="11"/>
    </row>
    <row r="2585" spans="1:18" x14ac:dyDescent="0.2">
      <c r="A2585" s="3"/>
      <c r="B2585" s="3"/>
      <c r="C2585" s="11"/>
      <c r="D2585" s="11"/>
      <c r="E2585" s="11"/>
      <c r="F2585" s="11"/>
      <c r="G2585" s="11"/>
      <c r="H2585" s="11"/>
      <c r="I2585" s="11"/>
      <c r="J2585" s="11"/>
      <c r="K2585" s="11"/>
      <c r="L2585" s="11"/>
      <c r="M2585" s="11"/>
      <c r="N2585" s="11"/>
      <c r="O2585" s="11"/>
      <c r="P2585" s="11"/>
      <c r="Q2585" s="11"/>
      <c r="R2585" s="11"/>
    </row>
    <row r="2586" spans="1:18" x14ac:dyDescent="0.2">
      <c r="A2586" s="3"/>
      <c r="B2586" s="3"/>
      <c r="C2586" s="11"/>
      <c r="D2586" s="11"/>
      <c r="E2586" s="11"/>
      <c r="F2586" s="11"/>
      <c r="G2586" s="11"/>
      <c r="H2586" s="11"/>
      <c r="I2586" s="11"/>
      <c r="J2586" s="11"/>
      <c r="K2586" s="11"/>
      <c r="L2586" s="11"/>
      <c r="M2586" s="11"/>
      <c r="N2586" s="11"/>
      <c r="O2586" s="11"/>
      <c r="P2586" s="11"/>
      <c r="Q2586" s="11"/>
      <c r="R2586" s="11"/>
    </row>
    <row r="2587" spans="1:18" x14ac:dyDescent="0.2">
      <c r="A2587" s="3"/>
      <c r="B2587" s="3"/>
      <c r="C2587" s="11"/>
      <c r="D2587" s="11"/>
      <c r="E2587" s="11"/>
      <c r="F2587" s="11"/>
      <c r="G2587" s="11"/>
      <c r="H2587" s="11"/>
      <c r="I2587" s="11"/>
      <c r="J2587" s="11"/>
      <c r="K2587" s="11"/>
      <c r="L2587" s="11"/>
      <c r="M2587" s="11"/>
      <c r="N2587" s="11"/>
      <c r="O2587" s="11"/>
      <c r="P2587" s="11"/>
      <c r="Q2587" s="11"/>
      <c r="R2587" s="11"/>
    </row>
    <row r="2588" spans="1:18" x14ac:dyDescent="0.2">
      <c r="A2588" s="3"/>
      <c r="B2588" s="3"/>
      <c r="C2588" s="11"/>
      <c r="D2588" s="11"/>
      <c r="E2588" s="11"/>
      <c r="F2588" s="11"/>
      <c r="G2588" s="11"/>
      <c r="H2588" s="11"/>
      <c r="I2588" s="11"/>
      <c r="J2588" s="11"/>
      <c r="K2588" s="11"/>
      <c r="L2588" s="11"/>
      <c r="M2588" s="11"/>
      <c r="N2588" s="11"/>
      <c r="O2588" s="11"/>
      <c r="P2588" s="11"/>
      <c r="Q2588" s="11"/>
      <c r="R2588" s="11"/>
    </row>
    <row r="2589" spans="1:18" x14ac:dyDescent="0.2">
      <c r="A2589" s="3"/>
      <c r="B2589" s="3"/>
      <c r="C2589" s="11"/>
      <c r="D2589" s="11"/>
      <c r="E2589" s="11"/>
      <c r="F2589" s="11"/>
      <c r="G2589" s="11"/>
      <c r="H2589" s="11"/>
      <c r="I2589" s="11"/>
      <c r="J2589" s="11"/>
      <c r="K2589" s="11"/>
      <c r="L2589" s="11"/>
      <c r="M2589" s="11"/>
      <c r="N2589" s="11"/>
      <c r="O2589" s="11"/>
      <c r="P2589" s="11"/>
      <c r="Q2589" s="11"/>
      <c r="R2589" s="11"/>
    </row>
    <row r="2590" spans="1:18" x14ac:dyDescent="0.2">
      <c r="A2590" s="3"/>
      <c r="B2590" s="3"/>
      <c r="C2590" s="11"/>
      <c r="D2590" s="11"/>
      <c r="E2590" s="11"/>
      <c r="F2590" s="11"/>
      <c r="G2590" s="11"/>
      <c r="H2590" s="11"/>
      <c r="I2590" s="11"/>
      <c r="J2590" s="11"/>
      <c r="K2590" s="11"/>
      <c r="L2590" s="11"/>
      <c r="M2590" s="11"/>
      <c r="N2590" s="11"/>
      <c r="O2590" s="11"/>
      <c r="P2590" s="11"/>
      <c r="Q2590" s="11"/>
      <c r="R2590" s="11"/>
    </row>
    <row r="2591" spans="1:18" x14ac:dyDescent="0.2">
      <c r="A2591" s="3"/>
      <c r="B2591" s="3"/>
      <c r="C2591" s="11"/>
      <c r="D2591" s="11"/>
      <c r="E2591" s="11"/>
      <c r="F2591" s="11"/>
      <c r="G2591" s="11"/>
      <c r="H2591" s="11"/>
      <c r="I2591" s="11"/>
      <c r="J2591" s="11"/>
      <c r="K2591" s="11"/>
      <c r="L2591" s="11"/>
      <c r="M2591" s="11"/>
      <c r="N2591" s="11"/>
      <c r="O2591" s="11"/>
      <c r="P2591" s="11"/>
      <c r="Q2591" s="11"/>
      <c r="R2591" s="11"/>
    </row>
    <row r="2592" spans="1:18" x14ac:dyDescent="0.2">
      <c r="A2592" s="3"/>
      <c r="B2592" s="3"/>
      <c r="C2592" s="11"/>
      <c r="D2592" s="11"/>
      <c r="E2592" s="11"/>
      <c r="F2592" s="11"/>
      <c r="G2592" s="11"/>
      <c r="H2592" s="11"/>
      <c r="I2592" s="11"/>
      <c r="J2592" s="11"/>
      <c r="K2592" s="11"/>
      <c r="L2592" s="11"/>
      <c r="M2592" s="11"/>
      <c r="N2592" s="11"/>
      <c r="O2592" s="11"/>
      <c r="P2592" s="11"/>
      <c r="Q2592" s="11"/>
      <c r="R2592" s="11"/>
    </row>
    <row r="2593" spans="1:18" x14ac:dyDescent="0.2">
      <c r="A2593" s="3"/>
      <c r="B2593" s="3"/>
      <c r="C2593" s="11"/>
      <c r="D2593" s="11"/>
      <c r="E2593" s="11"/>
      <c r="F2593" s="11"/>
      <c r="G2593" s="11"/>
      <c r="H2593" s="11"/>
      <c r="I2593" s="11"/>
      <c r="J2593" s="11"/>
      <c r="K2593" s="11"/>
      <c r="L2593" s="11"/>
      <c r="M2593" s="11"/>
      <c r="N2593" s="11"/>
      <c r="O2593" s="11"/>
      <c r="P2593" s="11"/>
      <c r="Q2593" s="11"/>
      <c r="R2593" s="11"/>
    </row>
    <row r="2594" spans="1:18" x14ac:dyDescent="0.2">
      <c r="A2594" s="3"/>
      <c r="B2594" s="3"/>
      <c r="C2594" s="11"/>
      <c r="D2594" s="11"/>
      <c r="E2594" s="11"/>
      <c r="F2594" s="11"/>
      <c r="G2594" s="11"/>
      <c r="H2594" s="11"/>
      <c r="I2594" s="11"/>
      <c r="J2594" s="11"/>
      <c r="K2594" s="11"/>
      <c r="L2594" s="11"/>
      <c r="M2594" s="11"/>
      <c r="N2594" s="11"/>
      <c r="O2594" s="11"/>
      <c r="P2594" s="11"/>
      <c r="Q2594" s="11"/>
      <c r="R2594" s="11"/>
    </row>
    <row r="2595" spans="1:18" x14ac:dyDescent="0.2">
      <c r="A2595" s="3"/>
      <c r="B2595" s="3"/>
      <c r="C2595" s="11"/>
      <c r="D2595" s="11"/>
      <c r="E2595" s="11"/>
      <c r="F2595" s="11"/>
      <c r="G2595" s="11"/>
      <c r="H2595" s="11"/>
      <c r="I2595" s="11"/>
      <c r="J2595" s="11"/>
      <c r="K2595" s="11"/>
      <c r="L2595" s="11"/>
      <c r="M2595" s="11"/>
      <c r="N2595" s="11"/>
      <c r="O2595" s="11"/>
      <c r="P2595" s="11"/>
      <c r="Q2595" s="11"/>
      <c r="R2595" s="11"/>
    </row>
    <row r="2596" spans="1:18" x14ac:dyDescent="0.2">
      <c r="A2596" s="3"/>
      <c r="B2596" s="3"/>
      <c r="C2596" s="11"/>
      <c r="D2596" s="11"/>
      <c r="E2596" s="11"/>
      <c r="F2596" s="11"/>
      <c r="G2596" s="11"/>
      <c r="H2596" s="11"/>
      <c r="I2596" s="11"/>
      <c r="J2596" s="11"/>
      <c r="K2596" s="11"/>
      <c r="L2596" s="11"/>
      <c r="M2596" s="11"/>
      <c r="N2596" s="11"/>
      <c r="O2596" s="11"/>
      <c r="P2596" s="11"/>
      <c r="Q2596" s="11"/>
      <c r="R2596" s="11"/>
    </row>
    <row r="2597" spans="1:18" x14ac:dyDescent="0.2">
      <c r="A2597" s="3"/>
      <c r="B2597" s="3"/>
      <c r="C2597" s="11"/>
      <c r="D2597" s="11"/>
      <c r="E2597" s="11"/>
      <c r="F2597" s="11"/>
      <c r="G2597" s="11"/>
      <c r="H2597" s="11"/>
      <c r="I2597" s="11"/>
      <c r="J2597" s="11"/>
      <c r="K2597" s="11"/>
      <c r="L2597" s="11"/>
      <c r="M2597" s="11"/>
      <c r="N2597" s="11"/>
      <c r="O2597" s="11"/>
      <c r="P2597" s="11"/>
      <c r="Q2597" s="11"/>
      <c r="R2597" s="11"/>
    </row>
    <row r="2598" spans="1:18" x14ac:dyDescent="0.2">
      <c r="A2598" s="3"/>
      <c r="B2598" s="3"/>
      <c r="C2598" s="11"/>
      <c r="D2598" s="11"/>
      <c r="E2598" s="11"/>
      <c r="F2598" s="11"/>
      <c r="G2598" s="11"/>
      <c r="H2598" s="11"/>
      <c r="I2598" s="11"/>
      <c r="J2598" s="11"/>
      <c r="K2598" s="11"/>
      <c r="L2598" s="11"/>
      <c r="M2598" s="11"/>
      <c r="N2598" s="11"/>
      <c r="O2598" s="11"/>
      <c r="P2598" s="11"/>
      <c r="Q2598" s="11"/>
      <c r="R2598" s="11"/>
    </row>
    <row r="2599" spans="1:18" x14ac:dyDescent="0.2">
      <c r="A2599" s="3"/>
      <c r="B2599" s="3"/>
      <c r="C2599" s="11"/>
      <c r="D2599" s="11"/>
      <c r="E2599" s="11"/>
      <c r="F2599" s="11"/>
      <c r="G2599" s="11"/>
      <c r="H2599" s="11"/>
      <c r="I2599" s="11"/>
      <c r="J2599" s="11"/>
      <c r="K2599" s="11"/>
      <c r="L2599" s="11"/>
      <c r="M2599" s="11"/>
      <c r="N2599" s="11"/>
      <c r="O2599" s="11"/>
      <c r="P2599" s="11"/>
      <c r="Q2599" s="11"/>
      <c r="R2599" s="11"/>
    </row>
    <row r="2600" spans="1:18" x14ac:dyDescent="0.2">
      <c r="A2600" s="3"/>
      <c r="B2600" s="3"/>
      <c r="C2600" s="11"/>
      <c r="D2600" s="11"/>
      <c r="E2600" s="11"/>
      <c r="F2600" s="11"/>
      <c r="G2600" s="11"/>
      <c r="H2600" s="11"/>
      <c r="I2600" s="11"/>
      <c r="J2600" s="11"/>
      <c r="K2600" s="11"/>
      <c r="L2600" s="11"/>
      <c r="M2600" s="11"/>
      <c r="N2600" s="11"/>
      <c r="O2600" s="11"/>
      <c r="P2600" s="11"/>
      <c r="Q2600" s="11"/>
      <c r="R2600" s="11"/>
    </row>
    <row r="2601" spans="1:18" x14ac:dyDescent="0.2">
      <c r="A2601" s="3"/>
      <c r="B2601" s="3"/>
      <c r="C2601" s="11"/>
      <c r="D2601" s="11"/>
      <c r="E2601" s="11"/>
      <c r="F2601" s="11"/>
      <c r="G2601" s="11"/>
      <c r="H2601" s="11"/>
      <c r="I2601" s="11"/>
      <c r="J2601" s="11"/>
      <c r="K2601" s="11"/>
      <c r="L2601" s="11"/>
      <c r="M2601" s="11"/>
      <c r="N2601" s="11"/>
      <c r="O2601" s="11"/>
      <c r="P2601" s="11"/>
      <c r="Q2601" s="11"/>
      <c r="R2601" s="11"/>
    </row>
    <row r="2602" spans="1:18" x14ac:dyDescent="0.2">
      <c r="A2602" s="3"/>
      <c r="B2602" s="3"/>
      <c r="C2602" s="11"/>
      <c r="D2602" s="11"/>
      <c r="E2602" s="11"/>
      <c r="F2602" s="11"/>
      <c r="G2602" s="11"/>
      <c r="H2602" s="11"/>
      <c r="I2602" s="11"/>
      <c r="J2602" s="11"/>
      <c r="K2602" s="11"/>
      <c r="L2602" s="11"/>
      <c r="M2602" s="11"/>
      <c r="N2602" s="11"/>
      <c r="O2602" s="11"/>
      <c r="P2602" s="11"/>
      <c r="Q2602" s="11"/>
      <c r="R2602" s="11"/>
    </row>
    <row r="2603" spans="1:18" x14ac:dyDescent="0.2">
      <c r="A2603" s="3"/>
      <c r="B2603" s="3"/>
      <c r="C2603" s="11"/>
      <c r="D2603" s="11"/>
      <c r="E2603" s="11"/>
      <c r="F2603" s="11"/>
      <c r="G2603" s="11"/>
      <c r="H2603" s="11"/>
      <c r="I2603" s="11"/>
      <c r="J2603" s="11"/>
      <c r="K2603" s="11"/>
      <c r="L2603" s="11"/>
      <c r="M2603" s="11"/>
      <c r="N2603" s="11"/>
      <c r="O2603" s="11"/>
      <c r="P2603" s="11"/>
      <c r="Q2603" s="11"/>
      <c r="R2603" s="11"/>
    </row>
    <row r="2604" spans="1:18" x14ac:dyDescent="0.2">
      <c r="A2604" s="3"/>
      <c r="B2604" s="3"/>
      <c r="C2604" s="11"/>
      <c r="D2604" s="11"/>
      <c r="E2604" s="11"/>
      <c r="F2604" s="11"/>
      <c r="G2604" s="11"/>
      <c r="H2604" s="11"/>
      <c r="I2604" s="11"/>
      <c r="J2604" s="11"/>
      <c r="K2604" s="11"/>
      <c r="L2604" s="11"/>
      <c r="M2604" s="11"/>
      <c r="N2604" s="11"/>
      <c r="O2604" s="11"/>
      <c r="P2604" s="11"/>
      <c r="Q2604" s="11"/>
      <c r="R2604" s="11"/>
    </row>
    <row r="2605" spans="1:18" x14ac:dyDescent="0.2">
      <c r="A2605" s="3"/>
      <c r="B2605" s="3"/>
      <c r="C2605" s="11"/>
      <c r="D2605" s="11"/>
      <c r="E2605" s="11"/>
      <c r="F2605" s="11"/>
      <c r="G2605" s="11"/>
      <c r="H2605" s="11"/>
      <c r="I2605" s="11"/>
      <c r="J2605" s="11"/>
      <c r="K2605" s="11"/>
      <c r="L2605" s="11"/>
      <c r="M2605" s="11"/>
      <c r="N2605" s="11"/>
      <c r="O2605" s="11"/>
      <c r="P2605" s="11"/>
      <c r="Q2605" s="11"/>
      <c r="R2605" s="11"/>
    </row>
    <row r="2606" spans="1:18" x14ac:dyDescent="0.2">
      <c r="A2606" s="3"/>
      <c r="B2606" s="3"/>
      <c r="C2606" s="11"/>
      <c r="D2606" s="11"/>
      <c r="E2606" s="11"/>
      <c r="F2606" s="11"/>
      <c r="G2606" s="11"/>
      <c r="H2606" s="11"/>
      <c r="I2606" s="11"/>
      <c r="J2606" s="11"/>
      <c r="K2606" s="11"/>
      <c r="L2606" s="11"/>
      <c r="M2606" s="11"/>
      <c r="N2606" s="11"/>
      <c r="O2606" s="11"/>
      <c r="P2606" s="11"/>
      <c r="Q2606" s="11"/>
      <c r="R2606" s="11"/>
    </row>
    <row r="2607" spans="1:18" x14ac:dyDescent="0.2">
      <c r="A2607" s="3"/>
      <c r="B2607" s="3"/>
      <c r="C2607" s="11"/>
      <c r="D2607" s="11"/>
      <c r="E2607" s="11"/>
      <c r="F2607" s="11"/>
      <c r="G2607" s="11"/>
      <c r="H2607" s="11"/>
      <c r="I2607" s="11"/>
      <c r="J2607" s="11"/>
      <c r="K2607" s="11"/>
      <c r="L2607" s="11"/>
      <c r="M2607" s="11"/>
      <c r="N2607" s="11"/>
      <c r="O2607" s="11"/>
      <c r="P2607" s="11"/>
      <c r="Q2607" s="11"/>
      <c r="R2607" s="11"/>
    </row>
    <row r="2608" spans="1:18" x14ac:dyDescent="0.2">
      <c r="A2608" s="3"/>
      <c r="B2608" s="3"/>
      <c r="C2608" s="11"/>
      <c r="D2608" s="11"/>
      <c r="E2608" s="11"/>
      <c r="F2608" s="11"/>
      <c r="G2608" s="11"/>
      <c r="H2608" s="11"/>
      <c r="I2608" s="11"/>
      <c r="J2608" s="11"/>
      <c r="K2608" s="11"/>
      <c r="L2608" s="11"/>
      <c r="M2608" s="11"/>
      <c r="N2608" s="11"/>
      <c r="O2608" s="11"/>
      <c r="P2608" s="11"/>
      <c r="Q2608" s="11"/>
      <c r="R2608" s="11"/>
    </row>
    <row r="2609" spans="1:18" x14ac:dyDescent="0.2">
      <c r="A2609" s="3"/>
      <c r="B2609" s="3"/>
      <c r="C2609" s="11"/>
      <c r="D2609" s="11"/>
      <c r="E2609" s="11"/>
      <c r="F2609" s="11"/>
      <c r="G2609" s="11"/>
      <c r="H2609" s="11"/>
      <c r="I2609" s="11"/>
      <c r="J2609" s="11"/>
      <c r="K2609" s="11"/>
      <c r="L2609" s="11"/>
      <c r="M2609" s="11"/>
      <c r="N2609" s="11"/>
      <c r="O2609" s="11"/>
      <c r="P2609" s="11"/>
      <c r="Q2609" s="11"/>
      <c r="R2609" s="11"/>
    </row>
    <row r="2610" spans="1:18" x14ac:dyDescent="0.2">
      <c r="A2610" s="3"/>
      <c r="B2610" s="3"/>
      <c r="C2610" s="11"/>
      <c r="D2610" s="11"/>
      <c r="E2610" s="11"/>
      <c r="F2610" s="11"/>
      <c r="G2610" s="11"/>
      <c r="H2610" s="11"/>
      <c r="I2610" s="11"/>
      <c r="J2610" s="11"/>
      <c r="K2610" s="11"/>
      <c r="L2610" s="11"/>
      <c r="M2610" s="11"/>
      <c r="N2610" s="11"/>
      <c r="O2610" s="11"/>
      <c r="P2610" s="11"/>
      <c r="Q2610" s="11"/>
      <c r="R2610" s="11"/>
    </row>
    <row r="2611" spans="1:18" x14ac:dyDescent="0.2">
      <c r="A2611" s="3"/>
      <c r="B2611" s="3"/>
      <c r="C2611" s="11"/>
      <c r="D2611" s="11"/>
      <c r="E2611" s="11"/>
      <c r="F2611" s="11"/>
      <c r="G2611" s="11"/>
      <c r="H2611" s="11"/>
      <c r="I2611" s="11"/>
      <c r="J2611" s="11"/>
      <c r="K2611" s="11"/>
      <c r="L2611" s="11"/>
      <c r="M2611" s="11"/>
      <c r="N2611" s="11"/>
      <c r="O2611" s="11"/>
      <c r="P2611" s="11"/>
      <c r="Q2611" s="11"/>
      <c r="R2611" s="11"/>
    </row>
    <row r="2612" spans="1:18" x14ac:dyDescent="0.2">
      <c r="A2612" s="3"/>
      <c r="B2612" s="3"/>
      <c r="C2612" s="11"/>
      <c r="D2612" s="11"/>
      <c r="E2612" s="11"/>
      <c r="F2612" s="11"/>
      <c r="G2612" s="11"/>
      <c r="H2612" s="11"/>
      <c r="I2612" s="11"/>
      <c r="J2612" s="11"/>
      <c r="K2612" s="11"/>
      <c r="L2612" s="11"/>
      <c r="M2612" s="11"/>
      <c r="N2612" s="11"/>
      <c r="O2612" s="11"/>
      <c r="P2612" s="11"/>
      <c r="Q2612" s="11"/>
      <c r="R2612" s="11"/>
    </row>
    <row r="2613" spans="1:18" x14ac:dyDescent="0.2">
      <c r="A2613" s="3"/>
      <c r="B2613" s="3"/>
      <c r="C2613" s="11"/>
      <c r="D2613" s="11"/>
      <c r="E2613" s="11"/>
      <c r="F2613" s="11"/>
      <c r="G2613" s="11"/>
      <c r="H2613" s="11"/>
      <c r="I2613" s="11"/>
      <c r="J2613" s="11"/>
      <c r="K2613" s="11"/>
      <c r="L2613" s="11"/>
      <c r="M2613" s="11"/>
      <c r="N2613" s="11"/>
      <c r="O2613" s="11"/>
      <c r="P2613" s="11"/>
      <c r="Q2613" s="11"/>
      <c r="R2613" s="11"/>
    </row>
    <row r="2614" spans="1:18" x14ac:dyDescent="0.2">
      <c r="A2614" s="3"/>
      <c r="B2614" s="3"/>
      <c r="C2614" s="11"/>
      <c r="D2614" s="11"/>
      <c r="E2614" s="11"/>
      <c r="F2614" s="11"/>
      <c r="G2614" s="11"/>
      <c r="H2614" s="11"/>
      <c r="I2614" s="11"/>
      <c r="J2614" s="11"/>
      <c r="K2614" s="11"/>
      <c r="L2614" s="11"/>
      <c r="M2614" s="11"/>
      <c r="N2614" s="11"/>
      <c r="O2614" s="11"/>
      <c r="P2614" s="11"/>
      <c r="Q2614" s="11"/>
      <c r="R2614" s="11"/>
    </row>
    <row r="2615" spans="1:18" x14ac:dyDescent="0.2">
      <c r="A2615" s="3"/>
      <c r="B2615" s="3"/>
      <c r="C2615" s="11"/>
      <c r="D2615" s="11"/>
      <c r="E2615" s="11"/>
      <c r="F2615" s="11"/>
      <c r="G2615" s="11"/>
      <c r="H2615" s="11"/>
      <c r="I2615" s="11"/>
      <c r="J2615" s="11"/>
      <c r="K2615" s="11"/>
      <c r="L2615" s="11"/>
      <c r="M2615" s="11"/>
      <c r="N2615" s="11"/>
      <c r="O2615" s="11"/>
      <c r="P2615" s="11"/>
      <c r="Q2615" s="11"/>
      <c r="R2615" s="11"/>
    </row>
    <row r="2616" spans="1:18" x14ac:dyDescent="0.2">
      <c r="A2616" s="3"/>
      <c r="B2616" s="3"/>
      <c r="C2616" s="11"/>
      <c r="D2616" s="11"/>
      <c r="E2616" s="11"/>
      <c r="F2616" s="11"/>
      <c r="G2616" s="11"/>
      <c r="H2616" s="11"/>
      <c r="I2616" s="11"/>
      <c r="J2616" s="11"/>
      <c r="K2616" s="11"/>
      <c r="L2616" s="11"/>
      <c r="M2616" s="11"/>
      <c r="N2616" s="11"/>
      <c r="O2616" s="11"/>
      <c r="P2616" s="11"/>
      <c r="Q2616" s="11"/>
      <c r="R2616" s="11"/>
    </row>
    <row r="2617" spans="1:18" x14ac:dyDescent="0.2">
      <c r="A2617" s="3"/>
      <c r="B2617" s="3"/>
      <c r="C2617" s="11"/>
      <c r="D2617" s="11"/>
      <c r="E2617" s="11"/>
      <c r="F2617" s="11"/>
      <c r="G2617" s="11"/>
      <c r="H2617" s="11"/>
      <c r="I2617" s="11"/>
      <c r="J2617" s="11"/>
      <c r="K2617" s="11"/>
      <c r="L2617" s="11"/>
      <c r="M2617" s="11"/>
      <c r="N2617" s="11"/>
      <c r="O2617" s="11"/>
      <c r="P2617" s="11"/>
      <c r="Q2617" s="11"/>
      <c r="R2617" s="11"/>
    </row>
    <row r="2618" spans="1:18" x14ac:dyDescent="0.2">
      <c r="A2618" s="3"/>
      <c r="B2618" s="3"/>
      <c r="C2618" s="11"/>
      <c r="D2618" s="11"/>
      <c r="E2618" s="11"/>
      <c r="F2618" s="11"/>
      <c r="G2618" s="11"/>
      <c r="H2618" s="11"/>
      <c r="I2618" s="11"/>
      <c r="J2618" s="11"/>
      <c r="K2618" s="11"/>
      <c r="L2618" s="11"/>
      <c r="M2618" s="11"/>
      <c r="N2618" s="11"/>
      <c r="O2618" s="11"/>
      <c r="P2618" s="11"/>
      <c r="Q2618" s="11"/>
      <c r="R2618" s="11"/>
    </row>
    <row r="2619" spans="1:18" x14ac:dyDescent="0.2">
      <c r="A2619" s="3"/>
      <c r="B2619" s="3"/>
      <c r="C2619" s="11"/>
      <c r="D2619" s="11"/>
      <c r="E2619" s="11"/>
      <c r="F2619" s="11"/>
      <c r="G2619" s="11"/>
      <c r="H2619" s="11"/>
      <c r="I2619" s="11"/>
      <c r="J2619" s="11"/>
      <c r="K2619" s="11"/>
      <c r="L2619" s="11"/>
      <c r="M2619" s="11"/>
      <c r="N2619" s="11"/>
      <c r="O2619" s="11"/>
      <c r="P2619" s="11"/>
      <c r="Q2619" s="11"/>
      <c r="R2619" s="11"/>
    </row>
    <row r="2620" spans="1:18" x14ac:dyDescent="0.2">
      <c r="A2620" s="3"/>
      <c r="B2620" s="3"/>
      <c r="C2620" s="11"/>
      <c r="D2620" s="11"/>
      <c r="E2620" s="11"/>
      <c r="F2620" s="11"/>
      <c r="G2620" s="11"/>
      <c r="H2620" s="11"/>
      <c r="I2620" s="11"/>
      <c r="J2620" s="11"/>
      <c r="K2620" s="11"/>
      <c r="L2620" s="11"/>
      <c r="M2620" s="11"/>
      <c r="N2620" s="11"/>
      <c r="O2620" s="11"/>
      <c r="P2620" s="11"/>
      <c r="Q2620" s="11"/>
      <c r="R2620" s="11"/>
    </row>
    <row r="2621" spans="1:18" x14ac:dyDescent="0.2">
      <c r="A2621" s="3"/>
      <c r="B2621" s="3"/>
      <c r="C2621" s="11"/>
      <c r="D2621" s="11"/>
      <c r="E2621" s="11"/>
      <c r="F2621" s="11"/>
      <c r="G2621" s="11"/>
      <c r="H2621" s="11"/>
      <c r="I2621" s="11"/>
      <c r="J2621" s="11"/>
      <c r="K2621" s="11"/>
      <c r="L2621" s="11"/>
      <c r="M2621" s="11"/>
      <c r="N2621" s="11"/>
      <c r="O2621" s="11"/>
      <c r="P2621" s="11"/>
      <c r="Q2621" s="11"/>
      <c r="R2621" s="11"/>
    </row>
    <row r="2622" spans="1:18" x14ac:dyDescent="0.2">
      <c r="A2622" s="3"/>
      <c r="B2622" s="3"/>
      <c r="C2622" s="11"/>
      <c r="D2622" s="11"/>
      <c r="E2622" s="11"/>
      <c r="F2622" s="11"/>
      <c r="G2622" s="11"/>
      <c r="H2622" s="11"/>
      <c r="I2622" s="11"/>
      <c r="J2622" s="11"/>
      <c r="K2622" s="11"/>
      <c r="L2622" s="11"/>
      <c r="M2622" s="11"/>
      <c r="N2622" s="11"/>
      <c r="O2622" s="11"/>
      <c r="P2622" s="11"/>
      <c r="Q2622" s="11"/>
      <c r="R2622" s="11"/>
    </row>
    <row r="2623" spans="1:18" x14ac:dyDescent="0.2">
      <c r="A2623" s="3"/>
      <c r="B2623" s="3"/>
      <c r="C2623" s="11"/>
      <c r="D2623" s="11"/>
      <c r="E2623" s="11"/>
      <c r="F2623" s="11"/>
      <c r="G2623" s="11"/>
      <c r="H2623" s="11"/>
      <c r="I2623" s="11"/>
      <c r="J2623" s="11"/>
      <c r="K2623" s="11"/>
      <c r="L2623" s="11"/>
      <c r="M2623" s="11"/>
      <c r="N2623" s="11"/>
      <c r="O2623" s="11"/>
      <c r="P2623" s="11"/>
      <c r="Q2623" s="11"/>
      <c r="R2623" s="11"/>
    </row>
    <row r="2624" spans="1:18" x14ac:dyDescent="0.2">
      <c r="A2624" s="3"/>
      <c r="B2624" s="3"/>
      <c r="C2624" s="11"/>
      <c r="D2624" s="11"/>
      <c r="E2624" s="11"/>
      <c r="F2624" s="11"/>
      <c r="G2624" s="11"/>
      <c r="H2624" s="11"/>
      <c r="I2624" s="11"/>
      <c r="J2624" s="11"/>
      <c r="K2624" s="11"/>
      <c r="L2624" s="11"/>
      <c r="M2624" s="11"/>
      <c r="N2624" s="11"/>
      <c r="O2624" s="11"/>
      <c r="P2624" s="11"/>
      <c r="Q2624" s="11"/>
      <c r="R2624" s="11"/>
    </row>
    <row r="2625" spans="1:18" x14ac:dyDescent="0.2">
      <c r="A2625" s="3"/>
      <c r="B2625" s="3"/>
      <c r="C2625" s="11"/>
      <c r="D2625" s="11"/>
      <c r="E2625" s="11"/>
      <c r="F2625" s="11"/>
      <c r="G2625" s="11"/>
      <c r="H2625" s="11"/>
      <c r="I2625" s="11"/>
      <c r="J2625" s="11"/>
      <c r="K2625" s="11"/>
      <c r="L2625" s="11"/>
      <c r="M2625" s="11"/>
      <c r="N2625" s="11"/>
      <c r="O2625" s="11"/>
      <c r="P2625" s="11"/>
      <c r="Q2625" s="11"/>
      <c r="R2625" s="11"/>
    </row>
    <row r="2626" spans="1:18" x14ac:dyDescent="0.2">
      <c r="A2626" s="3"/>
      <c r="B2626" s="3"/>
      <c r="C2626" s="11"/>
      <c r="D2626" s="11"/>
      <c r="E2626" s="11"/>
      <c r="F2626" s="11"/>
      <c r="G2626" s="11"/>
      <c r="H2626" s="11"/>
      <c r="I2626" s="11"/>
      <c r="J2626" s="11"/>
      <c r="K2626" s="11"/>
      <c r="L2626" s="11"/>
      <c r="M2626" s="11"/>
      <c r="N2626" s="11"/>
      <c r="O2626" s="11"/>
      <c r="P2626" s="11"/>
      <c r="Q2626" s="11"/>
      <c r="R2626" s="11"/>
    </row>
    <row r="2627" spans="1:18" x14ac:dyDescent="0.2">
      <c r="A2627" s="3"/>
      <c r="B2627" s="3"/>
      <c r="C2627" s="11"/>
      <c r="D2627" s="11"/>
      <c r="E2627" s="11"/>
      <c r="F2627" s="11"/>
      <c r="G2627" s="11"/>
      <c r="H2627" s="11"/>
      <c r="I2627" s="11"/>
      <c r="J2627" s="11"/>
      <c r="K2627" s="11"/>
      <c r="L2627" s="11"/>
      <c r="M2627" s="11"/>
      <c r="N2627" s="11"/>
      <c r="O2627" s="11"/>
      <c r="P2627" s="11"/>
      <c r="Q2627" s="11"/>
      <c r="R2627" s="11"/>
    </row>
    <row r="2628" spans="1:18" x14ac:dyDescent="0.2">
      <c r="A2628" s="3"/>
      <c r="B2628" s="3"/>
      <c r="C2628" s="11"/>
      <c r="D2628" s="11"/>
      <c r="E2628" s="11"/>
      <c r="F2628" s="11"/>
      <c r="G2628" s="11"/>
      <c r="H2628" s="11"/>
      <c r="I2628" s="11"/>
      <c r="J2628" s="11"/>
      <c r="K2628" s="11"/>
      <c r="L2628" s="11"/>
      <c r="M2628" s="11"/>
      <c r="N2628" s="11"/>
      <c r="O2628" s="11"/>
      <c r="P2628" s="11"/>
      <c r="Q2628" s="11"/>
      <c r="R2628" s="11"/>
    </row>
    <row r="2629" spans="1:18" x14ac:dyDescent="0.2">
      <c r="A2629" s="3"/>
      <c r="B2629" s="3"/>
      <c r="C2629" s="11"/>
      <c r="D2629" s="11"/>
      <c r="E2629" s="11"/>
      <c r="F2629" s="11"/>
      <c r="G2629" s="11"/>
      <c r="H2629" s="11"/>
      <c r="I2629" s="11"/>
      <c r="J2629" s="11"/>
      <c r="K2629" s="11"/>
      <c r="L2629" s="11"/>
      <c r="M2629" s="11"/>
      <c r="N2629" s="11"/>
      <c r="O2629" s="11"/>
      <c r="P2629" s="11"/>
      <c r="Q2629" s="11"/>
      <c r="R2629" s="11"/>
    </row>
    <row r="2630" spans="1:18" x14ac:dyDescent="0.2">
      <c r="A2630" s="3"/>
      <c r="B2630" s="3"/>
      <c r="C2630" s="11"/>
      <c r="D2630" s="11"/>
      <c r="E2630" s="11"/>
      <c r="F2630" s="11"/>
      <c r="G2630" s="11"/>
      <c r="H2630" s="11"/>
      <c r="I2630" s="11"/>
      <c r="J2630" s="11"/>
      <c r="K2630" s="11"/>
      <c r="L2630" s="11"/>
      <c r="M2630" s="11"/>
      <c r="N2630" s="11"/>
      <c r="O2630" s="11"/>
      <c r="P2630" s="11"/>
      <c r="Q2630" s="11"/>
      <c r="R2630" s="11"/>
    </row>
    <row r="2631" spans="1:18" x14ac:dyDescent="0.2">
      <c r="A2631" s="3"/>
      <c r="B2631" s="3"/>
      <c r="C2631" s="11"/>
      <c r="D2631" s="11"/>
      <c r="E2631" s="11"/>
      <c r="F2631" s="11"/>
      <c r="G2631" s="11"/>
      <c r="H2631" s="11"/>
      <c r="I2631" s="11"/>
      <c r="J2631" s="11"/>
      <c r="K2631" s="11"/>
      <c r="L2631" s="11"/>
      <c r="M2631" s="11"/>
      <c r="N2631" s="11"/>
      <c r="O2631" s="11"/>
      <c r="P2631" s="11"/>
      <c r="Q2631" s="11"/>
      <c r="R2631" s="11"/>
    </row>
    <row r="2632" spans="1:18" x14ac:dyDescent="0.2">
      <c r="A2632" s="3"/>
      <c r="B2632" s="3"/>
      <c r="C2632" s="11"/>
      <c r="D2632" s="11"/>
      <c r="E2632" s="11"/>
      <c r="F2632" s="11"/>
      <c r="G2632" s="11"/>
      <c r="H2632" s="11"/>
      <c r="I2632" s="11"/>
      <c r="J2632" s="11"/>
      <c r="K2632" s="11"/>
      <c r="L2632" s="11"/>
      <c r="M2632" s="11"/>
      <c r="N2632" s="11"/>
      <c r="O2632" s="11"/>
      <c r="P2632" s="11"/>
      <c r="Q2632" s="11"/>
      <c r="R2632" s="11"/>
    </row>
    <row r="2633" spans="1:18" x14ac:dyDescent="0.2">
      <c r="A2633" s="3"/>
      <c r="B2633" s="3"/>
      <c r="C2633" s="11"/>
      <c r="D2633" s="11"/>
      <c r="E2633" s="11"/>
      <c r="F2633" s="11"/>
      <c r="G2633" s="11"/>
      <c r="H2633" s="11"/>
      <c r="I2633" s="11"/>
      <c r="J2633" s="11"/>
      <c r="K2633" s="11"/>
      <c r="L2633" s="11"/>
      <c r="M2633" s="11"/>
      <c r="N2633" s="11"/>
      <c r="O2633" s="11"/>
      <c r="P2633" s="11"/>
      <c r="Q2633" s="11"/>
      <c r="R2633" s="11"/>
    </row>
    <row r="2634" spans="1:18" x14ac:dyDescent="0.2">
      <c r="A2634" s="3"/>
      <c r="B2634" s="3"/>
      <c r="C2634" s="11"/>
      <c r="D2634" s="11"/>
      <c r="E2634" s="11"/>
      <c r="F2634" s="11"/>
      <c r="G2634" s="11"/>
      <c r="H2634" s="11"/>
      <c r="I2634" s="11"/>
      <c r="J2634" s="11"/>
      <c r="K2634" s="11"/>
      <c r="L2634" s="11"/>
      <c r="M2634" s="11"/>
      <c r="N2634" s="11"/>
      <c r="O2634" s="11"/>
      <c r="P2634" s="11"/>
      <c r="Q2634" s="11"/>
      <c r="R2634" s="11"/>
    </row>
    <row r="2635" spans="1:18" x14ac:dyDescent="0.2">
      <c r="A2635" s="3"/>
      <c r="B2635" s="3"/>
      <c r="C2635" s="11"/>
      <c r="D2635" s="11"/>
      <c r="E2635" s="11"/>
      <c r="F2635" s="11"/>
      <c r="G2635" s="11"/>
      <c r="H2635" s="11"/>
      <c r="I2635" s="11"/>
      <c r="J2635" s="11"/>
      <c r="K2635" s="11"/>
      <c r="L2635" s="11"/>
      <c r="M2635" s="11"/>
      <c r="N2635" s="11"/>
      <c r="O2635" s="11"/>
      <c r="P2635" s="11"/>
      <c r="Q2635" s="11"/>
      <c r="R2635" s="11"/>
    </row>
    <row r="2636" spans="1:18" x14ac:dyDescent="0.2">
      <c r="A2636" s="3"/>
      <c r="B2636" s="3"/>
      <c r="C2636" s="11"/>
      <c r="D2636" s="11"/>
      <c r="E2636" s="11"/>
      <c r="F2636" s="11"/>
      <c r="G2636" s="11"/>
      <c r="H2636" s="11"/>
      <c r="I2636" s="11"/>
      <c r="J2636" s="11"/>
      <c r="K2636" s="11"/>
      <c r="L2636" s="11"/>
      <c r="M2636" s="11"/>
      <c r="N2636" s="11"/>
      <c r="O2636" s="11"/>
      <c r="P2636" s="11"/>
      <c r="Q2636" s="11"/>
      <c r="R2636" s="11"/>
    </row>
    <row r="2637" spans="1:18" x14ac:dyDescent="0.2">
      <c r="A2637" s="3"/>
      <c r="B2637" s="3"/>
      <c r="C2637" s="11"/>
      <c r="D2637" s="11"/>
      <c r="E2637" s="11"/>
      <c r="F2637" s="11"/>
      <c r="G2637" s="11"/>
      <c r="H2637" s="11"/>
      <c r="I2637" s="11"/>
      <c r="J2637" s="11"/>
      <c r="K2637" s="11"/>
      <c r="L2637" s="11"/>
      <c r="M2637" s="11"/>
      <c r="N2637" s="11"/>
      <c r="O2637" s="11"/>
      <c r="P2637" s="11"/>
      <c r="Q2637" s="11"/>
      <c r="R2637" s="11"/>
    </row>
    <row r="2638" spans="1:18" x14ac:dyDescent="0.2">
      <c r="A2638" s="3"/>
      <c r="B2638" s="3"/>
      <c r="C2638" s="11"/>
      <c r="D2638" s="11"/>
      <c r="E2638" s="11"/>
      <c r="F2638" s="11"/>
      <c r="G2638" s="11"/>
      <c r="H2638" s="11"/>
      <c r="I2638" s="11"/>
      <c r="J2638" s="11"/>
      <c r="K2638" s="11"/>
      <c r="L2638" s="11"/>
      <c r="M2638" s="11"/>
      <c r="N2638" s="11"/>
      <c r="O2638" s="11"/>
      <c r="P2638" s="11"/>
      <c r="Q2638" s="11"/>
      <c r="R2638" s="11"/>
    </row>
    <row r="2639" spans="1:18" x14ac:dyDescent="0.2">
      <c r="A2639" s="3"/>
      <c r="B2639" s="3"/>
      <c r="C2639" s="11"/>
      <c r="D2639" s="11"/>
      <c r="E2639" s="11"/>
      <c r="F2639" s="11"/>
      <c r="G2639" s="11"/>
      <c r="H2639" s="11"/>
      <c r="I2639" s="11"/>
      <c r="J2639" s="11"/>
      <c r="K2639" s="11"/>
      <c r="L2639" s="11"/>
      <c r="M2639" s="11"/>
      <c r="N2639" s="11"/>
      <c r="O2639" s="11"/>
      <c r="P2639" s="11"/>
      <c r="Q2639" s="11"/>
      <c r="R2639" s="11"/>
    </row>
    <row r="2640" spans="1:18" x14ac:dyDescent="0.2">
      <c r="A2640" s="3"/>
      <c r="B2640" s="3"/>
      <c r="C2640" s="11"/>
      <c r="D2640" s="11"/>
      <c r="E2640" s="11"/>
      <c r="F2640" s="11"/>
      <c r="G2640" s="11"/>
      <c r="H2640" s="11"/>
      <c r="I2640" s="11"/>
      <c r="J2640" s="11"/>
      <c r="K2640" s="11"/>
      <c r="L2640" s="11"/>
      <c r="M2640" s="11"/>
      <c r="N2640" s="11"/>
      <c r="O2640" s="11"/>
      <c r="P2640" s="11"/>
      <c r="Q2640" s="11"/>
      <c r="R2640" s="11"/>
    </row>
    <row r="2641" spans="1:18" x14ac:dyDescent="0.2">
      <c r="A2641" s="3"/>
      <c r="B2641" s="3"/>
      <c r="C2641" s="11"/>
      <c r="D2641" s="11"/>
      <c r="E2641" s="11"/>
      <c r="F2641" s="11"/>
      <c r="G2641" s="11"/>
      <c r="H2641" s="11"/>
      <c r="I2641" s="11"/>
      <c r="J2641" s="11"/>
      <c r="K2641" s="11"/>
      <c r="L2641" s="11"/>
      <c r="M2641" s="11"/>
      <c r="N2641" s="11"/>
      <c r="O2641" s="11"/>
      <c r="P2641" s="11"/>
      <c r="Q2641" s="11"/>
      <c r="R2641" s="11"/>
    </row>
    <row r="2642" spans="1:18" x14ac:dyDescent="0.2">
      <c r="A2642" s="3"/>
      <c r="B2642" s="3"/>
      <c r="C2642" s="11"/>
      <c r="D2642" s="11"/>
      <c r="E2642" s="11"/>
      <c r="F2642" s="11"/>
      <c r="G2642" s="11"/>
      <c r="H2642" s="11"/>
      <c r="I2642" s="11"/>
      <c r="J2642" s="11"/>
      <c r="K2642" s="11"/>
      <c r="L2642" s="11"/>
      <c r="M2642" s="11"/>
      <c r="N2642" s="11"/>
      <c r="O2642" s="11"/>
      <c r="P2642" s="11"/>
      <c r="Q2642" s="11"/>
      <c r="R2642" s="11"/>
    </row>
    <row r="2643" spans="1:18" x14ac:dyDescent="0.2">
      <c r="A2643" s="3"/>
      <c r="B2643" s="3"/>
      <c r="C2643" s="11"/>
      <c r="D2643" s="11"/>
      <c r="E2643" s="11"/>
      <c r="F2643" s="11"/>
      <c r="G2643" s="11"/>
      <c r="H2643" s="11"/>
      <c r="I2643" s="11"/>
      <c r="J2643" s="11"/>
      <c r="K2643" s="11"/>
      <c r="L2643" s="11"/>
      <c r="M2643" s="11"/>
      <c r="N2643" s="11"/>
      <c r="O2643" s="11"/>
      <c r="P2643" s="11"/>
      <c r="Q2643" s="11"/>
      <c r="R2643" s="11"/>
    </row>
    <row r="2644" spans="1:18" x14ac:dyDescent="0.2">
      <c r="A2644" s="3"/>
      <c r="B2644" s="3"/>
      <c r="C2644" s="11"/>
      <c r="D2644" s="11"/>
      <c r="E2644" s="11"/>
      <c r="F2644" s="11"/>
      <c r="G2644" s="11"/>
      <c r="H2644" s="11"/>
      <c r="I2644" s="11"/>
      <c r="J2644" s="11"/>
      <c r="K2644" s="11"/>
      <c r="L2644" s="11"/>
      <c r="M2644" s="11"/>
      <c r="N2644" s="11"/>
      <c r="O2644" s="11"/>
      <c r="P2644" s="11"/>
      <c r="Q2644" s="11"/>
      <c r="R2644" s="11"/>
    </row>
    <row r="2645" spans="1:18" x14ac:dyDescent="0.2">
      <c r="A2645" s="3"/>
      <c r="B2645" s="3"/>
      <c r="C2645" s="11"/>
      <c r="D2645" s="11"/>
      <c r="E2645" s="11"/>
      <c r="F2645" s="11"/>
      <c r="G2645" s="11"/>
      <c r="H2645" s="11"/>
      <c r="I2645" s="11"/>
      <c r="J2645" s="11"/>
      <c r="K2645" s="11"/>
      <c r="L2645" s="11"/>
      <c r="M2645" s="11"/>
      <c r="N2645" s="11"/>
      <c r="O2645" s="11"/>
      <c r="P2645" s="11"/>
      <c r="Q2645" s="11"/>
      <c r="R2645" s="11"/>
    </row>
    <row r="2646" spans="1:18" x14ac:dyDescent="0.2">
      <c r="A2646" s="3"/>
      <c r="B2646" s="3"/>
      <c r="C2646" s="11"/>
      <c r="D2646" s="11"/>
      <c r="E2646" s="11"/>
      <c r="F2646" s="11"/>
      <c r="G2646" s="11"/>
      <c r="H2646" s="11"/>
      <c r="I2646" s="11"/>
      <c r="J2646" s="11"/>
      <c r="K2646" s="11"/>
      <c r="L2646" s="11"/>
      <c r="M2646" s="11"/>
      <c r="N2646" s="11"/>
      <c r="O2646" s="11"/>
      <c r="P2646" s="11"/>
      <c r="Q2646" s="11"/>
      <c r="R2646" s="11"/>
    </row>
    <row r="2647" spans="1:18" x14ac:dyDescent="0.2">
      <c r="A2647" s="3"/>
      <c r="B2647" s="3"/>
      <c r="C2647" s="11"/>
      <c r="D2647" s="11"/>
      <c r="E2647" s="11"/>
      <c r="F2647" s="11"/>
      <c r="G2647" s="11"/>
      <c r="H2647" s="11"/>
      <c r="I2647" s="11"/>
      <c r="J2647" s="11"/>
      <c r="K2647" s="11"/>
      <c r="L2647" s="11"/>
      <c r="M2647" s="11"/>
      <c r="N2647" s="11"/>
      <c r="O2647" s="11"/>
      <c r="P2647" s="11"/>
      <c r="Q2647" s="11"/>
      <c r="R2647" s="11"/>
    </row>
    <row r="2648" spans="1:18" x14ac:dyDescent="0.2">
      <c r="A2648" s="3"/>
      <c r="B2648" s="3"/>
      <c r="C2648" s="11"/>
      <c r="D2648" s="11"/>
      <c r="E2648" s="11"/>
      <c r="F2648" s="11"/>
      <c r="G2648" s="11"/>
      <c r="H2648" s="11"/>
      <c r="I2648" s="11"/>
      <c r="J2648" s="11"/>
      <c r="K2648" s="11"/>
      <c r="L2648" s="11"/>
      <c r="M2648" s="11"/>
      <c r="N2648" s="11"/>
      <c r="O2648" s="11"/>
      <c r="P2648" s="11"/>
      <c r="Q2648" s="11"/>
      <c r="R2648" s="11"/>
    </row>
    <row r="2649" spans="1:18" x14ac:dyDescent="0.2">
      <c r="A2649" s="3"/>
      <c r="B2649" s="3"/>
      <c r="C2649" s="11"/>
      <c r="D2649" s="11"/>
      <c r="E2649" s="11"/>
      <c r="F2649" s="11"/>
      <c r="G2649" s="11"/>
      <c r="H2649" s="11"/>
      <c r="I2649" s="11"/>
      <c r="J2649" s="11"/>
      <c r="K2649" s="11"/>
      <c r="L2649" s="11"/>
      <c r="M2649" s="11"/>
      <c r="N2649" s="11"/>
      <c r="O2649" s="11"/>
      <c r="P2649" s="11"/>
      <c r="Q2649" s="11"/>
      <c r="R2649" s="11"/>
    </row>
    <row r="2650" spans="1:18" x14ac:dyDescent="0.2">
      <c r="A2650" s="3"/>
      <c r="B2650" s="3"/>
      <c r="C2650" s="11"/>
      <c r="D2650" s="11"/>
      <c r="E2650" s="11"/>
      <c r="F2650" s="11"/>
      <c r="G2650" s="11"/>
      <c r="H2650" s="11"/>
      <c r="I2650" s="11"/>
      <c r="J2650" s="11"/>
      <c r="K2650" s="11"/>
      <c r="L2650" s="11"/>
      <c r="M2650" s="11"/>
      <c r="N2650" s="11"/>
      <c r="O2650" s="11"/>
      <c r="P2650" s="11"/>
      <c r="Q2650" s="11"/>
      <c r="R2650" s="11"/>
    </row>
    <row r="2651" spans="1:18" x14ac:dyDescent="0.2">
      <c r="A2651" s="3"/>
      <c r="B2651" s="3"/>
      <c r="C2651" s="11"/>
      <c r="D2651" s="11"/>
      <c r="E2651" s="11"/>
      <c r="F2651" s="11"/>
      <c r="G2651" s="11"/>
      <c r="H2651" s="11"/>
      <c r="I2651" s="11"/>
      <c r="J2651" s="11"/>
      <c r="K2651" s="11"/>
      <c r="L2651" s="11"/>
      <c r="M2651" s="11"/>
      <c r="N2651" s="11"/>
      <c r="O2651" s="11"/>
      <c r="P2651" s="11"/>
      <c r="Q2651" s="11"/>
      <c r="R2651" s="11"/>
    </row>
    <row r="2652" spans="1:18" x14ac:dyDescent="0.2">
      <c r="A2652" s="3"/>
      <c r="B2652" s="3"/>
      <c r="C2652" s="11"/>
      <c r="D2652" s="11"/>
      <c r="E2652" s="11"/>
      <c r="F2652" s="11"/>
      <c r="G2652" s="11"/>
      <c r="H2652" s="11"/>
      <c r="I2652" s="11"/>
      <c r="J2652" s="11"/>
      <c r="K2652" s="11"/>
      <c r="L2652" s="11"/>
      <c r="M2652" s="11"/>
      <c r="N2652" s="11"/>
      <c r="O2652" s="11"/>
      <c r="P2652" s="11"/>
      <c r="Q2652" s="11"/>
      <c r="R2652" s="11"/>
    </row>
    <row r="2653" spans="1:18" x14ac:dyDescent="0.2">
      <c r="A2653" s="3"/>
      <c r="B2653" s="3"/>
      <c r="C2653" s="11"/>
      <c r="D2653" s="11"/>
      <c r="E2653" s="11"/>
      <c r="F2653" s="11"/>
      <c r="G2653" s="11"/>
      <c r="H2653" s="11"/>
      <c r="I2653" s="11"/>
      <c r="J2653" s="11"/>
      <c r="K2653" s="11"/>
      <c r="L2653" s="11"/>
      <c r="M2653" s="11"/>
      <c r="N2653" s="11"/>
      <c r="O2653" s="11"/>
      <c r="P2653" s="11"/>
      <c r="Q2653" s="11"/>
      <c r="R2653" s="11"/>
    </row>
    <row r="2654" spans="1:18" x14ac:dyDescent="0.2">
      <c r="A2654" s="3"/>
      <c r="B2654" s="3"/>
      <c r="C2654" s="11"/>
      <c r="D2654" s="11"/>
      <c r="E2654" s="11"/>
      <c r="F2654" s="11"/>
      <c r="G2654" s="11"/>
      <c r="H2654" s="11"/>
      <c r="I2654" s="11"/>
      <c r="J2654" s="11"/>
      <c r="K2654" s="11"/>
      <c r="L2654" s="11"/>
      <c r="M2654" s="11"/>
      <c r="N2654" s="11"/>
      <c r="O2654" s="11"/>
      <c r="P2654" s="11"/>
      <c r="Q2654" s="11"/>
      <c r="R2654" s="11"/>
    </row>
    <row r="2655" spans="1:18" x14ac:dyDescent="0.2">
      <c r="A2655" s="3"/>
      <c r="B2655" s="3"/>
      <c r="C2655" s="11"/>
      <c r="D2655" s="11"/>
      <c r="E2655" s="11"/>
      <c r="F2655" s="11"/>
      <c r="G2655" s="11"/>
      <c r="H2655" s="11"/>
      <c r="I2655" s="11"/>
      <c r="J2655" s="11"/>
      <c r="K2655" s="11"/>
      <c r="L2655" s="11"/>
      <c r="M2655" s="11"/>
      <c r="N2655" s="11"/>
      <c r="O2655" s="11"/>
      <c r="P2655" s="11"/>
      <c r="Q2655" s="11"/>
      <c r="R2655" s="11"/>
    </row>
    <row r="2656" spans="1:18" x14ac:dyDescent="0.2">
      <c r="A2656" s="3"/>
      <c r="B2656" s="3"/>
      <c r="C2656" s="11"/>
      <c r="D2656" s="11"/>
      <c r="E2656" s="11"/>
      <c r="F2656" s="11"/>
      <c r="G2656" s="11"/>
      <c r="H2656" s="11"/>
      <c r="I2656" s="11"/>
      <c r="J2656" s="11"/>
      <c r="K2656" s="11"/>
      <c r="L2656" s="11"/>
      <c r="M2656" s="11"/>
      <c r="N2656" s="11"/>
      <c r="O2656" s="11"/>
      <c r="P2656" s="11"/>
      <c r="Q2656" s="11"/>
      <c r="R2656" s="11"/>
    </row>
    <row r="2657" spans="1:18" x14ac:dyDescent="0.2">
      <c r="A2657" s="3"/>
      <c r="B2657" s="3"/>
      <c r="C2657" s="11"/>
      <c r="D2657" s="11"/>
      <c r="E2657" s="11"/>
      <c r="F2657" s="11"/>
      <c r="G2657" s="11"/>
      <c r="H2657" s="11"/>
      <c r="I2657" s="11"/>
      <c r="J2657" s="11"/>
      <c r="K2657" s="11"/>
      <c r="L2657" s="11"/>
      <c r="M2657" s="11"/>
      <c r="N2657" s="11"/>
      <c r="O2657" s="11"/>
      <c r="P2657" s="11"/>
      <c r="Q2657" s="11"/>
      <c r="R2657" s="11"/>
    </row>
    <row r="2658" spans="1:18" x14ac:dyDescent="0.2">
      <c r="A2658" s="3"/>
      <c r="B2658" s="3"/>
      <c r="C2658" s="11"/>
      <c r="D2658" s="11"/>
      <c r="E2658" s="11"/>
      <c r="F2658" s="11"/>
      <c r="G2658" s="11"/>
      <c r="H2658" s="11"/>
      <c r="I2658" s="11"/>
      <c r="J2658" s="11"/>
      <c r="K2658" s="11"/>
      <c r="L2658" s="11"/>
      <c r="M2658" s="11"/>
      <c r="N2658" s="11"/>
      <c r="O2658" s="11"/>
      <c r="P2658" s="11"/>
      <c r="Q2658" s="11"/>
      <c r="R2658" s="11"/>
    </row>
    <row r="2659" spans="1:18" x14ac:dyDescent="0.2">
      <c r="A2659" s="3"/>
      <c r="B2659" s="3"/>
      <c r="C2659" s="11"/>
      <c r="D2659" s="11"/>
      <c r="E2659" s="11"/>
      <c r="F2659" s="11"/>
      <c r="G2659" s="11"/>
      <c r="H2659" s="11"/>
      <c r="I2659" s="11"/>
      <c r="J2659" s="11"/>
      <c r="K2659" s="11"/>
      <c r="L2659" s="11"/>
      <c r="M2659" s="11"/>
      <c r="N2659" s="11"/>
      <c r="O2659" s="11"/>
      <c r="P2659" s="11"/>
      <c r="Q2659" s="11"/>
      <c r="R2659" s="11"/>
    </row>
    <row r="2660" spans="1:18" x14ac:dyDescent="0.2">
      <c r="A2660" s="3"/>
      <c r="B2660" s="3"/>
      <c r="C2660" s="11"/>
      <c r="D2660" s="11"/>
      <c r="E2660" s="11"/>
      <c r="F2660" s="11"/>
      <c r="G2660" s="11"/>
      <c r="H2660" s="11"/>
      <c r="I2660" s="11"/>
      <c r="J2660" s="11"/>
      <c r="K2660" s="11"/>
      <c r="L2660" s="11"/>
      <c r="M2660" s="11"/>
      <c r="N2660" s="11"/>
      <c r="O2660" s="11"/>
      <c r="P2660" s="11"/>
      <c r="Q2660" s="11"/>
      <c r="R2660" s="11"/>
    </row>
    <row r="2661" spans="1:18" x14ac:dyDescent="0.2">
      <c r="A2661" s="3"/>
      <c r="B2661" s="3"/>
      <c r="C2661" s="11"/>
      <c r="D2661" s="11"/>
      <c r="E2661" s="11"/>
      <c r="F2661" s="11"/>
      <c r="G2661" s="11"/>
      <c r="H2661" s="11"/>
      <c r="I2661" s="11"/>
      <c r="J2661" s="11"/>
      <c r="K2661" s="11"/>
      <c r="L2661" s="11"/>
      <c r="M2661" s="11"/>
      <c r="N2661" s="11"/>
      <c r="O2661" s="11"/>
      <c r="P2661" s="11"/>
      <c r="Q2661" s="11"/>
      <c r="R2661" s="11"/>
    </row>
    <row r="2662" spans="1:18" x14ac:dyDescent="0.2">
      <c r="A2662" s="3"/>
      <c r="B2662" s="3"/>
      <c r="C2662" s="11"/>
      <c r="D2662" s="11"/>
      <c r="E2662" s="11"/>
      <c r="F2662" s="11"/>
      <c r="G2662" s="11"/>
      <c r="H2662" s="11"/>
      <c r="I2662" s="11"/>
      <c r="J2662" s="11"/>
      <c r="K2662" s="11"/>
      <c r="L2662" s="11"/>
      <c r="M2662" s="11"/>
      <c r="N2662" s="11"/>
      <c r="O2662" s="11"/>
      <c r="P2662" s="11"/>
      <c r="Q2662" s="11"/>
      <c r="R2662" s="11"/>
    </row>
    <row r="2663" spans="1:18" x14ac:dyDescent="0.2">
      <c r="A2663" s="3"/>
      <c r="B2663" s="3"/>
      <c r="C2663" s="11"/>
      <c r="D2663" s="11"/>
      <c r="E2663" s="11"/>
      <c r="F2663" s="11"/>
      <c r="G2663" s="11"/>
      <c r="H2663" s="11"/>
      <c r="I2663" s="11"/>
      <c r="J2663" s="11"/>
      <c r="K2663" s="11"/>
      <c r="L2663" s="11"/>
      <c r="M2663" s="11"/>
      <c r="N2663" s="11"/>
      <c r="O2663" s="11"/>
      <c r="P2663" s="11"/>
      <c r="Q2663" s="11"/>
      <c r="R2663" s="11"/>
    </row>
    <row r="2664" spans="1:18" x14ac:dyDescent="0.2">
      <c r="A2664" s="3"/>
      <c r="B2664" s="3"/>
      <c r="C2664" s="11"/>
      <c r="D2664" s="11"/>
      <c r="E2664" s="11"/>
      <c r="F2664" s="11"/>
      <c r="G2664" s="11"/>
      <c r="H2664" s="11"/>
      <c r="I2664" s="11"/>
      <c r="J2664" s="11"/>
      <c r="K2664" s="11"/>
      <c r="L2664" s="11"/>
      <c r="M2664" s="11"/>
      <c r="N2664" s="11"/>
      <c r="O2664" s="11"/>
      <c r="P2664" s="11"/>
      <c r="Q2664" s="11"/>
      <c r="R2664" s="11"/>
    </row>
    <row r="2665" spans="1:18" x14ac:dyDescent="0.2">
      <c r="A2665" s="3"/>
      <c r="B2665" s="3"/>
      <c r="C2665" s="11"/>
      <c r="D2665" s="11"/>
      <c r="E2665" s="11"/>
      <c r="F2665" s="11"/>
      <c r="G2665" s="11"/>
      <c r="H2665" s="11"/>
      <c r="I2665" s="11"/>
      <c r="J2665" s="11"/>
      <c r="K2665" s="11"/>
      <c r="L2665" s="11"/>
      <c r="M2665" s="11"/>
      <c r="N2665" s="11"/>
      <c r="O2665" s="11"/>
      <c r="P2665" s="11"/>
      <c r="Q2665" s="11"/>
      <c r="R2665" s="11"/>
    </row>
    <row r="2666" spans="1:18" x14ac:dyDescent="0.2">
      <c r="A2666" s="3"/>
      <c r="B2666" s="3"/>
      <c r="C2666" s="11"/>
      <c r="D2666" s="11"/>
      <c r="E2666" s="11"/>
      <c r="F2666" s="11"/>
      <c r="G2666" s="11"/>
      <c r="H2666" s="11"/>
      <c r="I2666" s="11"/>
      <c r="J2666" s="11"/>
      <c r="K2666" s="11"/>
      <c r="L2666" s="11"/>
      <c r="M2666" s="11"/>
      <c r="N2666" s="11"/>
      <c r="O2666" s="11"/>
      <c r="P2666" s="11"/>
      <c r="Q2666" s="11"/>
      <c r="R2666" s="11"/>
    </row>
    <row r="2667" spans="1:18" x14ac:dyDescent="0.2">
      <c r="A2667" s="3"/>
      <c r="B2667" s="3"/>
      <c r="C2667" s="11"/>
      <c r="D2667" s="11"/>
      <c r="E2667" s="11"/>
      <c r="F2667" s="11"/>
      <c r="G2667" s="11"/>
      <c r="H2667" s="11"/>
      <c r="I2667" s="11"/>
      <c r="J2667" s="11"/>
      <c r="K2667" s="11"/>
      <c r="L2667" s="11"/>
      <c r="M2667" s="11"/>
      <c r="N2667" s="11"/>
      <c r="O2667" s="11"/>
      <c r="P2667" s="11"/>
      <c r="Q2667" s="11"/>
      <c r="R2667" s="11"/>
    </row>
    <row r="2668" spans="1:18" x14ac:dyDescent="0.2">
      <c r="A2668" s="3"/>
      <c r="B2668" s="3"/>
      <c r="C2668" s="11"/>
      <c r="D2668" s="11"/>
      <c r="E2668" s="11"/>
      <c r="F2668" s="11"/>
      <c r="G2668" s="11"/>
      <c r="H2668" s="11"/>
      <c r="I2668" s="11"/>
      <c r="J2668" s="11"/>
      <c r="K2668" s="11"/>
      <c r="L2668" s="11"/>
      <c r="M2668" s="11"/>
      <c r="N2668" s="11"/>
      <c r="O2668" s="11"/>
      <c r="P2668" s="11"/>
      <c r="Q2668" s="11"/>
      <c r="R2668" s="11"/>
    </row>
    <row r="2669" spans="1:18" x14ac:dyDescent="0.2">
      <c r="A2669" s="3"/>
      <c r="B2669" s="3"/>
      <c r="C2669" s="11"/>
      <c r="D2669" s="11"/>
      <c r="E2669" s="11"/>
      <c r="F2669" s="11"/>
      <c r="G2669" s="11"/>
      <c r="H2669" s="11"/>
      <c r="I2669" s="11"/>
      <c r="J2669" s="11"/>
      <c r="K2669" s="11"/>
      <c r="L2669" s="11"/>
      <c r="M2669" s="11"/>
      <c r="N2669" s="11"/>
      <c r="O2669" s="11"/>
      <c r="P2669" s="11"/>
      <c r="Q2669" s="11"/>
      <c r="R2669" s="11"/>
    </row>
    <row r="2670" spans="1:18" x14ac:dyDescent="0.2">
      <c r="A2670" s="3"/>
      <c r="B2670" s="3"/>
      <c r="C2670" s="11"/>
      <c r="D2670" s="11"/>
      <c r="E2670" s="11"/>
      <c r="F2670" s="11"/>
      <c r="G2670" s="11"/>
      <c r="H2670" s="11"/>
      <c r="I2670" s="11"/>
      <c r="J2670" s="11"/>
      <c r="K2670" s="11"/>
      <c r="L2670" s="11"/>
      <c r="M2670" s="11"/>
      <c r="N2670" s="11"/>
      <c r="O2670" s="11"/>
      <c r="P2670" s="11"/>
      <c r="Q2670" s="11"/>
      <c r="R2670" s="11"/>
    </row>
    <row r="2671" spans="1:18" x14ac:dyDescent="0.2">
      <c r="A2671" s="3"/>
      <c r="B2671" s="3"/>
      <c r="C2671" s="11"/>
      <c r="D2671" s="11"/>
      <c r="E2671" s="11"/>
      <c r="F2671" s="11"/>
      <c r="G2671" s="11"/>
      <c r="H2671" s="11"/>
      <c r="I2671" s="11"/>
      <c r="J2671" s="11"/>
      <c r="K2671" s="11"/>
      <c r="L2671" s="11"/>
      <c r="M2671" s="11"/>
      <c r="N2671" s="11"/>
      <c r="O2671" s="11"/>
      <c r="P2671" s="11"/>
      <c r="Q2671" s="11"/>
      <c r="R2671" s="11"/>
    </row>
    <row r="2672" spans="1:18" x14ac:dyDescent="0.2">
      <c r="A2672" s="3"/>
      <c r="B2672" s="3"/>
      <c r="C2672" s="11"/>
      <c r="D2672" s="11"/>
      <c r="E2672" s="11"/>
      <c r="F2672" s="11"/>
      <c r="G2672" s="11"/>
      <c r="H2672" s="11"/>
      <c r="I2672" s="11"/>
      <c r="J2672" s="11"/>
      <c r="K2672" s="11"/>
      <c r="L2672" s="11"/>
      <c r="M2672" s="11"/>
      <c r="N2672" s="11"/>
      <c r="O2672" s="11"/>
      <c r="P2672" s="11"/>
      <c r="Q2672" s="11"/>
      <c r="R2672" s="11"/>
    </row>
    <row r="2673" spans="1:18" x14ac:dyDescent="0.2">
      <c r="A2673" s="3"/>
      <c r="B2673" s="3"/>
      <c r="C2673" s="11"/>
      <c r="D2673" s="11"/>
      <c r="E2673" s="11"/>
      <c r="F2673" s="11"/>
      <c r="G2673" s="11"/>
      <c r="H2673" s="11"/>
      <c r="I2673" s="11"/>
      <c r="J2673" s="11"/>
      <c r="K2673" s="11"/>
      <c r="L2673" s="11"/>
      <c r="M2673" s="11"/>
      <c r="N2673" s="11"/>
      <c r="O2673" s="11"/>
      <c r="P2673" s="11"/>
      <c r="Q2673" s="11"/>
      <c r="R2673" s="11"/>
    </row>
    <row r="2674" spans="1:18" x14ac:dyDescent="0.2">
      <c r="A2674" s="3"/>
      <c r="B2674" s="3"/>
      <c r="C2674" s="11"/>
      <c r="D2674" s="11"/>
      <c r="E2674" s="11"/>
      <c r="F2674" s="11"/>
      <c r="G2674" s="11"/>
      <c r="H2674" s="11"/>
      <c r="I2674" s="11"/>
      <c r="J2674" s="11"/>
      <c r="K2674" s="11"/>
      <c r="L2674" s="11"/>
      <c r="M2674" s="11"/>
      <c r="N2674" s="11"/>
      <c r="O2674" s="11"/>
      <c r="P2674" s="11"/>
      <c r="Q2674" s="11"/>
      <c r="R2674" s="11"/>
    </row>
    <row r="2675" spans="1:18" x14ac:dyDescent="0.2">
      <c r="A2675" s="3"/>
      <c r="B2675" s="3"/>
      <c r="C2675" s="11"/>
      <c r="D2675" s="11"/>
      <c r="E2675" s="11"/>
      <c r="F2675" s="11"/>
      <c r="G2675" s="11"/>
      <c r="H2675" s="11"/>
      <c r="I2675" s="11"/>
      <c r="J2675" s="11"/>
      <c r="K2675" s="11"/>
      <c r="L2675" s="11"/>
      <c r="M2675" s="11"/>
      <c r="N2675" s="11"/>
      <c r="O2675" s="11"/>
      <c r="P2675" s="11"/>
      <c r="Q2675" s="11"/>
      <c r="R2675" s="11"/>
    </row>
    <row r="2676" spans="1:18" x14ac:dyDescent="0.2">
      <c r="A2676" s="3"/>
      <c r="B2676" s="3"/>
      <c r="C2676" s="11"/>
      <c r="D2676" s="11"/>
      <c r="E2676" s="11"/>
      <c r="F2676" s="11"/>
      <c r="G2676" s="11"/>
      <c r="H2676" s="11"/>
      <c r="I2676" s="11"/>
      <c r="J2676" s="11"/>
      <c r="K2676" s="11"/>
      <c r="L2676" s="11"/>
      <c r="M2676" s="11"/>
      <c r="N2676" s="11"/>
      <c r="O2676" s="11"/>
      <c r="P2676" s="11"/>
      <c r="Q2676" s="11"/>
      <c r="R2676" s="11"/>
    </row>
    <row r="2677" spans="1:18" x14ac:dyDescent="0.2">
      <c r="A2677" s="3"/>
      <c r="B2677" s="3"/>
      <c r="C2677" s="11"/>
      <c r="D2677" s="11"/>
      <c r="E2677" s="11"/>
      <c r="F2677" s="11"/>
      <c r="G2677" s="11"/>
      <c r="H2677" s="11"/>
      <c r="I2677" s="11"/>
      <c r="J2677" s="11"/>
      <c r="K2677" s="11"/>
      <c r="L2677" s="11"/>
      <c r="M2677" s="11"/>
      <c r="N2677" s="11"/>
      <c r="O2677" s="11"/>
      <c r="P2677" s="11"/>
      <c r="Q2677" s="11"/>
      <c r="R2677" s="11"/>
    </row>
    <row r="2678" spans="1:18" x14ac:dyDescent="0.2">
      <c r="A2678" s="3"/>
      <c r="B2678" s="3"/>
      <c r="C2678" s="11"/>
      <c r="D2678" s="11"/>
      <c r="E2678" s="11"/>
      <c r="F2678" s="11"/>
      <c r="G2678" s="11"/>
      <c r="H2678" s="11"/>
      <c r="I2678" s="11"/>
      <c r="J2678" s="11"/>
      <c r="K2678" s="11"/>
      <c r="L2678" s="11"/>
      <c r="M2678" s="11"/>
      <c r="N2678" s="11"/>
      <c r="O2678" s="11"/>
      <c r="P2678" s="11"/>
      <c r="Q2678" s="11"/>
      <c r="R2678" s="11"/>
    </row>
    <row r="2679" spans="1:18" x14ac:dyDescent="0.2">
      <c r="A2679" s="3"/>
      <c r="B2679" s="3"/>
      <c r="C2679" s="11"/>
      <c r="D2679" s="11"/>
      <c r="E2679" s="11"/>
      <c r="F2679" s="11"/>
      <c r="G2679" s="11"/>
      <c r="H2679" s="11"/>
      <c r="I2679" s="11"/>
      <c r="J2679" s="11"/>
      <c r="K2679" s="11"/>
      <c r="L2679" s="11"/>
      <c r="M2679" s="11"/>
      <c r="N2679" s="11"/>
      <c r="O2679" s="11"/>
      <c r="P2679" s="11"/>
      <c r="Q2679" s="11"/>
      <c r="R2679" s="11"/>
    </row>
    <row r="2680" spans="1:18" x14ac:dyDescent="0.2">
      <c r="A2680" s="3"/>
      <c r="B2680" s="3"/>
      <c r="C2680" s="11"/>
      <c r="D2680" s="11"/>
      <c r="E2680" s="11"/>
      <c r="F2680" s="11"/>
      <c r="G2680" s="11"/>
      <c r="H2680" s="11"/>
      <c r="I2680" s="11"/>
      <c r="J2680" s="11"/>
      <c r="K2680" s="11"/>
      <c r="L2680" s="11"/>
      <c r="M2680" s="11"/>
      <c r="N2680" s="11"/>
      <c r="O2680" s="11"/>
      <c r="P2680" s="11"/>
      <c r="Q2680" s="11"/>
      <c r="R2680" s="11"/>
    </row>
    <row r="2681" spans="1:18" x14ac:dyDescent="0.2">
      <c r="A2681" s="3"/>
      <c r="B2681" s="3"/>
      <c r="C2681" s="11"/>
      <c r="D2681" s="11"/>
      <c r="E2681" s="11"/>
      <c r="F2681" s="11"/>
      <c r="G2681" s="11"/>
      <c r="H2681" s="11"/>
      <c r="I2681" s="11"/>
      <c r="J2681" s="11"/>
      <c r="K2681" s="11"/>
      <c r="L2681" s="11"/>
      <c r="M2681" s="11"/>
      <c r="N2681" s="11"/>
      <c r="O2681" s="11"/>
      <c r="P2681" s="11"/>
      <c r="Q2681" s="11"/>
      <c r="R2681" s="11"/>
    </row>
    <row r="2682" spans="1:18" x14ac:dyDescent="0.2">
      <c r="A2682" s="3"/>
      <c r="B2682" s="3"/>
      <c r="C2682" s="11"/>
      <c r="D2682" s="11"/>
      <c r="E2682" s="11"/>
      <c r="F2682" s="11"/>
      <c r="G2682" s="11"/>
      <c r="H2682" s="11"/>
      <c r="I2682" s="11"/>
      <c r="J2682" s="11"/>
      <c r="K2682" s="11"/>
      <c r="L2682" s="11"/>
      <c r="M2682" s="11"/>
      <c r="N2682" s="11"/>
      <c r="O2682" s="11"/>
      <c r="P2682" s="11"/>
      <c r="Q2682" s="11"/>
      <c r="R2682" s="11"/>
    </row>
    <row r="2683" spans="1:18" x14ac:dyDescent="0.2">
      <c r="A2683" s="3"/>
      <c r="B2683" s="3"/>
      <c r="C2683" s="11"/>
      <c r="D2683" s="11"/>
      <c r="E2683" s="11"/>
      <c r="F2683" s="11"/>
      <c r="G2683" s="11"/>
      <c r="H2683" s="11"/>
      <c r="I2683" s="11"/>
      <c r="J2683" s="11"/>
      <c r="K2683" s="11"/>
      <c r="L2683" s="11"/>
      <c r="M2683" s="11"/>
      <c r="N2683" s="11"/>
      <c r="O2683" s="11"/>
      <c r="P2683" s="11"/>
      <c r="Q2683" s="11"/>
      <c r="R2683" s="11"/>
    </row>
    <row r="2684" spans="1:18" x14ac:dyDescent="0.2">
      <c r="A2684" s="3"/>
      <c r="B2684" s="3"/>
      <c r="C2684" s="11"/>
      <c r="D2684" s="11"/>
      <c r="E2684" s="11"/>
      <c r="F2684" s="11"/>
      <c r="G2684" s="11"/>
      <c r="H2684" s="11"/>
      <c r="I2684" s="11"/>
      <c r="J2684" s="11"/>
      <c r="K2684" s="11"/>
      <c r="L2684" s="11"/>
      <c r="M2684" s="11"/>
      <c r="N2684" s="11"/>
      <c r="O2684" s="11"/>
      <c r="P2684" s="11"/>
      <c r="Q2684" s="11"/>
      <c r="R2684" s="11"/>
    </row>
    <row r="2685" spans="1:18" x14ac:dyDescent="0.2">
      <c r="A2685" s="3"/>
      <c r="B2685" s="3"/>
      <c r="C2685" s="11"/>
      <c r="D2685" s="11"/>
      <c r="E2685" s="11"/>
      <c r="F2685" s="11"/>
      <c r="G2685" s="11"/>
      <c r="H2685" s="11"/>
      <c r="I2685" s="11"/>
      <c r="J2685" s="11"/>
      <c r="K2685" s="11"/>
      <c r="L2685" s="11"/>
      <c r="M2685" s="11"/>
      <c r="N2685" s="11"/>
      <c r="O2685" s="11"/>
      <c r="P2685" s="11"/>
      <c r="Q2685" s="11"/>
      <c r="R2685" s="11"/>
    </row>
    <row r="2686" spans="1:18" x14ac:dyDescent="0.2">
      <c r="A2686" s="3"/>
      <c r="B2686" s="3"/>
      <c r="C2686" s="11"/>
      <c r="D2686" s="11"/>
      <c r="E2686" s="11"/>
      <c r="F2686" s="11"/>
      <c r="G2686" s="11"/>
      <c r="H2686" s="11"/>
      <c r="I2686" s="11"/>
      <c r="J2686" s="11"/>
      <c r="K2686" s="11"/>
      <c r="L2686" s="11"/>
      <c r="M2686" s="11"/>
      <c r="N2686" s="11"/>
      <c r="O2686" s="11"/>
      <c r="P2686" s="11"/>
      <c r="Q2686" s="11"/>
      <c r="R2686" s="11"/>
    </row>
    <row r="2687" spans="1:18" x14ac:dyDescent="0.2">
      <c r="A2687" s="3"/>
      <c r="B2687" s="3"/>
      <c r="C2687" s="11"/>
      <c r="D2687" s="11"/>
      <c r="E2687" s="11"/>
      <c r="F2687" s="11"/>
      <c r="G2687" s="11"/>
      <c r="H2687" s="11"/>
      <c r="I2687" s="11"/>
      <c r="J2687" s="11"/>
      <c r="K2687" s="11"/>
      <c r="L2687" s="11"/>
      <c r="M2687" s="11"/>
      <c r="N2687" s="11"/>
      <c r="O2687" s="11"/>
      <c r="P2687" s="11"/>
      <c r="Q2687" s="11"/>
      <c r="R2687" s="11"/>
    </row>
    <row r="2688" spans="1:18" x14ac:dyDescent="0.2">
      <c r="A2688" s="3"/>
      <c r="B2688" s="3"/>
      <c r="C2688" s="11"/>
      <c r="D2688" s="11"/>
      <c r="E2688" s="11"/>
      <c r="F2688" s="11"/>
      <c r="G2688" s="11"/>
      <c r="H2688" s="11"/>
      <c r="I2688" s="11"/>
      <c r="J2688" s="11"/>
      <c r="K2688" s="11"/>
      <c r="L2688" s="11"/>
      <c r="M2688" s="11"/>
      <c r="N2688" s="11"/>
      <c r="O2688" s="11"/>
      <c r="P2688" s="11"/>
      <c r="Q2688" s="11"/>
      <c r="R2688" s="11"/>
    </row>
    <row r="2689" spans="1:18" x14ac:dyDescent="0.2">
      <c r="A2689" s="3"/>
      <c r="B2689" s="3"/>
      <c r="C2689" s="11"/>
      <c r="D2689" s="11"/>
      <c r="E2689" s="11"/>
      <c r="F2689" s="11"/>
      <c r="G2689" s="11"/>
      <c r="H2689" s="11"/>
      <c r="I2689" s="11"/>
      <c r="J2689" s="11"/>
      <c r="K2689" s="11"/>
      <c r="L2689" s="11"/>
      <c r="M2689" s="11"/>
      <c r="N2689" s="11"/>
      <c r="O2689" s="11"/>
      <c r="P2689" s="11"/>
      <c r="Q2689" s="11"/>
      <c r="R2689" s="11"/>
    </row>
    <row r="2690" spans="1:18" x14ac:dyDescent="0.2">
      <c r="A2690" s="3"/>
      <c r="B2690" s="3"/>
      <c r="C2690" s="11"/>
      <c r="D2690" s="11"/>
      <c r="E2690" s="11"/>
      <c r="F2690" s="11"/>
      <c r="G2690" s="11"/>
      <c r="H2690" s="11"/>
      <c r="I2690" s="11"/>
      <c r="J2690" s="11"/>
      <c r="K2690" s="11"/>
      <c r="L2690" s="11"/>
      <c r="M2690" s="11"/>
      <c r="N2690" s="11"/>
      <c r="O2690" s="11"/>
      <c r="P2690" s="11"/>
      <c r="Q2690" s="11"/>
      <c r="R2690" s="11"/>
    </row>
    <row r="2691" spans="1:18" x14ac:dyDescent="0.2">
      <c r="A2691" s="3"/>
      <c r="B2691" s="3"/>
      <c r="C2691" s="11"/>
      <c r="D2691" s="11"/>
      <c r="E2691" s="11"/>
      <c r="F2691" s="11"/>
      <c r="G2691" s="11"/>
      <c r="H2691" s="11"/>
      <c r="I2691" s="11"/>
      <c r="J2691" s="11"/>
      <c r="K2691" s="11"/>
      <c r="L2691" s="11"/>
      <c r="M2691" s="11"/>
      <c r="N2691" s="11"/>
      <c r="O2691" s="11"/>
      <c r="P2691" s="11"/>
      <c r="Q2691" s="11"/>
      <c r="R2691" s="11"/>
    </row>
    <row r="2692" spans="1:18" x14ac:dyDescent="0.2">
      <c r="A2692" s="3"/>
      <c r="B2692" s="3"/>
      <c r="C2692" s="11"/>
      <c r="D2692" s="11"/>
      <c r="E2692" s="11"/>
      <c r="F2692" s="11"/>
      <c r="G2692" s="11"/>
      <c r="H2692" s="11"/>
      <c r="I2692" s="11"/>
      <c r="J2692" s="11"/>
      <c r="K2692" s="11"/>
      <c r="L2692" s="11"/>
      <c r="M2692" s="11"/>
      <c r="N2692" s="11"/>
      <c r="O2692" s="11"/>
      <c r="P2692" s="11"/>
      <c r="Q2692" s="11"/>
      <c r="R2692" s="11"/>
    </row>
    <row r="2693" spans="1:18" x14ac:dyDescent="0.2">
      <c r="A2693" s="3"/>
      <c r="B2693" s="3"/>
      <c r="C2693" s="11"/>
      <c r="D2693" s="11"/>
      <c r="E2693" s="11"/>
      <c r="F2693" s="11"/>
      <c r="G2693" s="11"/>
      <c r="H2693" s="11"/>
      <c r="I2693" s="11"/>
      <c r="J2693" s="11"/>
      <c r="K2693" s="11"/>
      <c r="L2693" s="11"/>
      <c r="M2693" s="11"/>
      <c r="N2693" s="11"/>
      <c r="O2693" s="11"/>
      <c r="P2693" s="11"/>
      <c r="Q2693" s="11"/>
      <c r="R2693" s="11"/>
    </row>
    <row r="2694" spans="1:18" x14ac:dyDescent="0.2">
      <c r="A2694" s="3"/>
      <c r="B2694" s="3"/>
      <c r="C2694" s="11"/>
      <c r="D2694" s="11"/>
      <c r="E2694" s="11"/>
      <c r="F2694" s="11"/>
      <c r="G2694" s="11"/>
      <c r="H2694" s="11"/>
      <c r="I2694" s="11"/>
      <c r="J2694" s="11"/>
      <c r="K2694" s="11"/>
      <c r="L2694" s="11"/>
      <c r="M2694" s="11"/>
      <c r="N2694" s="11"/>
      <c r="O2694" s="11"/>
      <c r="P2694" s="11"/>
      <c r="Q2694" s="11"/>
      <c r="R2694" s="11"/>
    </row>
    <row r="2695" spans="1:18" x14ac:dyDescent="0.2">
      <c r="A2695" s="3"/>
      <c r="B2695" s="3"/>
      <c r="C2695" s="11"/>
      <c r="D2695" s="11"/>
      <c r="E2695" s="11"/>
      <c r="F2695" s="11"/>
      <c r="G2695" s="11"/>
      <c r="H2695" s="11"/>
      <c r="I2695" s="11"/>
      <c r="J2695" s="11"/>
      <c r="K2695" s="11"/>
      <c r="L2695" s="11"/>
      <c r="M2695" s="11"/>
      <c r="N2695" s="11"/>
      <c r="O2695" s="11"/>
      <c r="P2695" s="11"/>
      <c r="Q2695" s="11"/>
      <c r="R2695" s="11"/>
    </row>
    <row r="2696" spans="1:18" x14ac:dyDescent="0.2">
      <c r="A2696" s="3"/>
      <c r="B2696" s="3"/>
      <c r="C2696" s="11"/>
      <c r="D2696" s="11"/>
      <c r="E2696" s="11"/>
      <c r="F2696" s="11"/>
      <c r="G2696" s="11"/>
      <c r="H2696" s="11"/>
      <c r="I2696" s="11"/>
      <c r="J2696" s="11"/>
      <c r="K2696" s="11"/>
      <c r="L2696" s="11"/>
      <c r="M2696" s="11"/>
      <c r="N2696" s="11"/>
      <c r="O2696" s="11"/>
      <c r="P2696" s="11"/>
      <c r="Q2696" s="11"/>
      <c r="R2696" s="11"/>
    </row>
    <row r="2697" spans="1:18" x14ac:dyDescent="0.2">
      <c r="A2697" s="3"/>
      <c r="B2697" s="3"/>
      <c r="C2697" s="11"/>
      <c r="D2697" s="11"/>
      <c r="E2697" s="11"/>
      <c r="F2697" s="11"/>
      <c r="G2697" s="11"/>
      <c r="H2697" s="11"/>
      <c r="I2697" s="11"/>
      <c r="J2697" s="11"/>
      <c r="K2697" s="11"/>
      <c r="L2697" s="11"/>
      <c r="M2697" s="11"/>
      <c r="N2697" s="11"/>
      <c r="O2697" s="11"/>
      <c r="P2697" s="11"/>
      <c r="Q2697" s="11"/>
      <c r="R2697" s="11"/>
    </row>
    <row r="2698" spans="1:18" x14ac:dyDescent="0.2">
      <c r="A2698" s="3"/>
      <c r="B2698" s="3"/>
      <c r="C2698" s="11"/>
      <c r="D2698" s="11"/>
      <c r="E2698" s="11"/>
      <c r="F2698" s="11"/>
      <c r="G2698" s="11"/>
      <c r="H2698" s="11"/>
      <c r="I2698" s="11"/>
      <c r="J2698" s="11"/>
      <c r="K2698" s="11"/>
      <c r="L2698" s="11"/>
      <c r="M2698" s="11"/>
      <c r="N2698" s="11"/>
      <c r="O2698" s="11"/>
      <c r="P2698" s="11"/>
      <c r="Q2698" s="11"/>
      <c r="R2698" s="11"/>
    </row>
    <row r="2699" spans="1:18" x14ac:dyDescent="0.2">
      <c r="A2699" s="3"/>
      <c r="B2699" s="3"/>
      <c r="C2699" s="11"/>
      <c r="D2699" s="11"/>
      <c r="E2699" s="11"/>
      <c r="F2699" s="11"/>
      <c r="G2699" s="11"/>
      <c r="H2699" s="11"/>
      <c r="I2699" s="11"/>
      <c r="J2699" s="11"/>
      <c r="K2699" s="11"/>
      <c r="L2699" s="11"/>
      <c r="M2699" s="11"/>
      <c r="N2699" s="11"/>
      <c r="O2699" s="11"/>
      <c r="P2699" s="11"/>
      <c r="Q2699" s="11"/>
      <c r="R2699" s="11"/>
    </row>
    <row r="2700" spans="1:18" x14ac:dyDescent="0.2">
      <c r="A2700" s="3"/>
      <c r="B2700" s="3"/>
      <c r="C2700" s="11"/>
      <c r="D2700" s="11"/>
      <c r="E2700" s="11"/>
      <c r="F2700" s="11"/>
      <c r="G2700" s="11"/>
      <c r="H2700" s="11"/>
      <c r="I2700" s="11"/>
      <c r="J2700" s="11"/>
      <c r="K2700" s="11"/>
      <c r="L2700" s="11"/>
      <c r="M2700" s="11"/>
      <c r="N2700" s="11"/>
      <c r="O2700" s="11"/>
      <c r="P2700" s="11"/>
      <c r="Q2700" s="11"/>
      <c r="R2700" s="11"/>
    </row>
    <row r="2701" spans="1:18" x14ac:dyDescent="0.2">
      <c r="A2701" s="3"/>
      <c r="B2701" s="3"/>
      <c r="C2701" s="11"/>
      <c r="D2701" s="11"/>
      <c r="E2701" s="11"/>
      <c r="F2701" s="11"/>
      <c r="G2701" s="11"/>
      <c r="H2701" s="11"/>
      <c r="I2701" s="11"/>
      <c r="J2701" s="11"/>
      <c r="K2701" s="11"/>
      <c r="L2701" s="11"/>
      <c r="M2701" s="11"/>
      <c r="N2701" s="11"/>
      <c r="O2701" s="11"/>
      <c r="P2701" s="11"/>
      <c r="Q2701" s="11"/>
      <c r="R2701" s="11"/>
    </row>
    <row r="2702" spans="1:18" x14ac:dyDescent="0.2">
      <c r="A2702" s="3"/>
      <c r="B2702" s="3"/>
      <c r="C2702" s="11"/>
      <c r="D2702" s="11"/>
      <c r="E2702" s="11"/>
      <c r="F2702" s="11"/>
      <c r="G2702" s="11"/>
      <c r="H2702" s="11"/>
      <c r="I2702" s="11"/>
      <c r="J2702" s="11"/>
      <c r="K2702" s="11"/>
      <c r="L2702" s="11"/>
      <c r="M2702" s="11"/>
      <c r="N2702" s="11"/>
      <c r="O2702" s="11"/>
      <c r="P2702" s="11"/>
      <c r="Q2702" s="11"/>
      <c r="R2702" s="11"/>
    </row>
    <row r="2703" spans="1:18" x14ac:dyDescent="0.2">
      <c r="A2703" s="3"/>
      <c r="B2703" s="3"/>
      <c r="C2703" s="11"/>
      <c r="D2703" s="11"/>
      <c r="E2703" s="11"/>
      <c r="F2703" s="11"/>
      <c r="G2703" s="11"/>
      <c r="H2703" s="11"/>
      <c r="I2703" s="11"/>
      <c r="J2703" s="11"/>
      <c r="K2703" s="11"/>
      <c r="L2703" s="11"/>
      <c r="M2703" s="11"/>
      <c r="N2703" s="11"/>
      <c r="O2703" s="11"/>
      <c r="P2703" s="11"/>
      <c r="Q2703" s="11"/>
      <c r="R2703" s="11"/>
    </row>
    <row r="2704" spans="1:18" x14ac:dyDescent="0.2">
      <c r="A2704" s="3"/>
      <c r="B2704" s="3"/>
      <c r="C2704" s="11"/>
      <c r="D2704" s="11"/>
      <c r="E2704" s="11"/>
      <c r="F2704" s="11"/>
      <c r="G2704" s="11"/>
      <c r="H2704" s="11"/>
      <c r="I2704" s="11"/>
      <c r="J2704" s="11"/>
      <c r="K2704" s="11"/>
      <c r="L2704" s="11"/>
      <c r="M2704" s="11"/>
      <c r="N2704" s="11"/>
      <c r="O2704" s="11"/>
      <c r="P2704" s="11"/>
      <c r="Q2704" s="11"/>
      <c r="R2704" s="11"/>
    </row>
    <row r="2705" spans="1:18" x14ac:dyDescent="0.2">
      <c r="A2705" s="3"/>
      <c r="B2705" s="3"/>
      <c r="C2705" s="11"/>
      <c r="D2705" s="11"/>
      <c r="E2705" s="11"/>
      <c r="F2705" s="11"/>
      <c r="G2705" s="11"/>
      <c r="H2705" s="11"/>
      <c r="I2705" s="11"/>
      <c r="J2705" s="11"/>
      <c r="K2705" s="11"/>
      <c r="L2705" s="11"/>
      <c r="M2705" s="11"/>
      <c r="N2705" s="11"/>
      <c r="O2705" s="11"/>
      <c r="P2705" s="11"/>
      <c r="Q2705" s="11"/>
      <c r="R2705" s="11"/>
    </row>
    <row r="2706" spans="1:18" x14ac:dyDescent="0.2">
      <c r="A2706" s="3"/>
      <c r="B2706" s="3"/>
      <c r="C2706" s="11"/>
      <c r="D2706" s="11"/>
      <c r="E2706" s="11"/>
      <c r="F2706" s="11"/>
      <c r="G2706" s="11"/>
      <c r="H2706" s="11"/>
      <c r="I2706" s="11"/>
      <c r="J2706" s="11"/>
      <c r="K2706" s="11"/>
      <c r="L2706" s="11"/>
      <c r="M2706" s="11"/>
      <c r="N2706" s="11"/>
      <c r="O2706" s="11"/>
      <c r="P2706" s="11"/>
      <c r="Q2706" s="11"/>
      <c r="R2706" s="11"/>
    </row>
    <row r="2707" spans="1:18" x14ac:dyDescent="0.2">
      <c r="A2707" s="3"/>
      <c r="B2707" s="3"/>
      <c r="C2707" s="11"/>
      <c r="D2707" s="11"/>
      <c r="E2707" s="11"/>
      <c r="F2707" s="11"/>
      <c r="G2707" s="11"/>
      <c r="H2707" s="11"/>
      <c r="I2707" s="11"/>
      <c r="J2707" s="11"/>
      <c r="K2707" s="11"/>
      <c r="L2707" s="11"/>
      <c r="M2707" s="11"/>
      <c r="N2707" s="11"/>
      <c r="O2707" s="11"/>
      <c r="P2707" s="11"/>
      <c r="Q2707" s="11"/>
      <c r="R2707" s="11"/>
    </row>
    <row r="2708" spans="1:18" x14ac:dyDescent="0.2">
      <c r="A2708" s="3"/>
      <c r="B2708" s="3"/>
      <c r="C2708" s="11"/>
      <c r="D2708" s="11"/>
      <c r="E2708" s="11"/>
      <c r="F2708" s="11"/>
      <c r="G2708" s="11"/>
      <c r="H2708" s="11"/>
      <c r="I2708" s="11"/>
      <c r="J2708" s="11"/>
      <c r="K2708" s="11"/>
      <c r="L2708" s="11"/>
      <c r="M2708" s="11"/>
      <c r="N2708" s="11"/>
      <c r="O2708" s="11"/>
      <c r="P2708" s="11"/>
      <c r="Q2708" s="11"/>
      <c r="R2708" s="11"/>
    </row>
    <row r="2709" spans="1:18" x14ac:dyDescent="0.2">
      <c r="A2709" s="3"/>
      <c r="B2709" s="3"/>
      <c r="C2709" s="11"/>
      <c r="D2709" s="11"/>
      <c r="E2709" s="11"/>
      <c r="F2709" s="11"/>
      <c r="G2709" s="11"/>
      <c r="H2709" s="11"/>
      <c r="I2709" s="11"/>
      <c r="J2709" s="11"/>
      <c r="K2709" s="11"/>
      <c r="L2709" s="11"/>
      <c r="M2709" s="11"/>
      <c r="N2709" s="11"/>
      <c r="O2709" s="11"/>
      <c r="P2709" s="11"/>
      <c r="Q2709" s="11"/>
      <c r="R2709" s="11"/>
    </row>
    <row r="2710" spans="1:18" x14ac:dyDescent="0.2">
      <c r="A2710" s="3"/>
      <c r="B2710" s="3"/>
      <c r="C2710" s="11"/>
      <c r="D2710" s="11"/>
      <c r="E2710" s="11"/>
      <c r="F2710" s="11"/>
      <c r="G2710" s="11"/>
      <c r="H2710" s="11"/>
      <c r="I2710" s="11"/>
      <c r="J2710" s="11"/>
      <c r="K2710" s="11"/>
      <c r="L2710" s="11"/>
      <c r="M2710" s="11"/>
      <c r="N2710" s="11"/>
      <c r="O2710" s="11"/>
      <c r="P2710" s="11"/>
      <c r="Q2710" s="11"/>
      <c r="R2710" s="11"/>
    </row>
    <row r="2711" spans="1:18" x14ac:dyDescent="0.2">
      <c r="A2711" s="3"/>
      <c r="B2711" s="3"/>
      <c r="C2711" s="11"/>
      <c r="D2711" s="11"/>
      <c r="E2711" s="11"/>
      <c r="F2711" s="11"/>
      <c r="G2711" s="11"/>
      <c r="H2711" s="11"/>
      <c r="I2711" s="11"/>
      <c r="J2711" s="11"/>
      <c r="K2711" s="11"/>
      <c r="L2711" s="11"/>
      <c r="M2711" s="11"/>
      <c r="N2711" s="11"/>
      <c r="O2711" s="11"/>
      <c r="P2711" s="11"/>
      <c r="Q2711" s="11"/>
      <c r="R2711" s="11"/>
    </row>
    <row r="2712" spans="1:18" x14ac:dyDescent="0.2">
      <c r="A2712" s="3"/>
      <c r="B2712" s="3"/>
      <c r="C2712" s="11"/>
      <c r="D2712" s="11"/>
      <c r="E2712" s="11"/>
      <c r="F2712" s="11"/>
      <c r="G2712" s="11"/>
      <c r="H2712" s="11"/>
      <c r="I2712" s="11"/>
      <c r="J2712" s="11"/>
      <c r="K2712" s="11"/>
      <c r="L2712" s="11"/>
      <c r="M2712" s="11"/>
      <c r="N2712" s="11"/>
      <c r="O2712" s="11"/>
      <c r="P2712" s="11"/>
      <c r="Q2712" s="11"/>
      <c r="R2712" s="11"/>
    </row>
    <row r="2713" spans="1:18" x14ac:dyDescent="0.2">
      <c r="A2713" s="3"/>
      <c r="B2713" s="3"/>
      <c r="C2713" s="11"/>
      <c r="D2713" s="11"/>
      <c r="E2713" s="11"/>
      <c r="F2713" s="11"/>
      <c r="G2713" s="11"/>
      <c r="H2713" s="11"/>
      <c r="I2713" s="11"/>
      <c r="J2713" s="11"/>
      <c r="K2713" s="11"/>
      <c r="L2713" s="11"/>
      <c r="M2713" s="11"/>
      <c r="N2713" s="11"/>
      <c r="O2713" s="11"/>
      <c r="P2713" s="11"/>
      <c r="Q2713" s="11"/>
      <c r="R2713" s="11"/>
    </row>
    <row r="2714" spans="1:18" x14ac:dyDescent="0.2">
      <c r="A2714" s="3"/>
      <c r="B2714" s="3"/>
      <c r="C2714" s="11"/>
      <c r="D2714" s="11"/>
      <c r="E2714" s="11"/>
      <c r="F2714" s="11"/>
      <c r="G2714" s="11"/>
      <c r="H2714" s="11"/>
      <c r="I2714" s="11"/>
      <c r="J2714" s="11"/>
      <c r="K2714" s="11"/>
      <c r="L2714" s="11"/>
      <c r="M2714" s="11"/>
      <c r="N2714" s="11"/>
      <c r="O2714" s="11"/>
      <c r="P2714" s="11"/>
      <c r="Q2714" s="11"/>
      <c r="R2714" s="11"/>
    </row>
    <row r="2715" spans="1:18" x14ac:dyDescent="0.2">
      <c r="A2715" s="3"/>
      <c r="B2715" s="3"/>
      <c r="C2715" s="11"/>
      <c r="D2715" s="11"/>
      <c r="E2715" s="11"/>
      <c r="F2715" s="11"/>
      <c r="G2715" s="11"/>
      <c r="H2715" s="11"/>
      <c r="I2715" s="11"/>
      <c r="J2715" s="11"/>
      <c r="K2715" s="11"/>
      <c r="L2715" s="11"/>
      <c r="M2715" s="11"/>
      <c r="N2715" s="11"/>
      <c r="O2715" s="11"/>
      <c r="P2715" s="11"/>
      <c r="Q2715" s="11"/>
      <c r="R2715" s="11"/>
    </row>
    <row r="2716" spans="1:18" x14ac:dyDescent="0.2">
      <c r="A2716" s="3"/>
      <c r="B2716" s="3"/>
      <c r="C2716" s="11"/>
      <c r="D2716" s="11"/>
      <c r="E2716" s="11"/>
      <c r="F2716" s="11"/>
      <c r="G2716" s="11"/>
      <c r="H2716" s="11"/>
      <c r="I2716" s="11"/>
      <c r="J2716" s="11"/>
      <c r="K2716" s="11"/>
      <c r="L2716" s="11"/>
      <c r="M2716" s="11"/>
      <c r="N2716" s="11"/>
      <c r="O2716" s="11"/>
      <c r="P2716" s="11"/>
      <c r="Q2716" s="11"/>
      <c r="R2716" s="11"/>
    </row>
    <row r="2717" spans="1:18" x14ac:dyDescent="0.2">
      <c r="A2717" s="3"/>
      <c r="B2717" s="3"/>
      <c r="C2717" s="11"/>
      <c r="D2717" s="11"/>
      <c r="E2717" s="11"/>
      <c r="F2717" s="11"/>
      <c r="G2717" s="11"/>
      <c r="H2717" s="11"/>
      <c r="I2717" s="11"/>
      <c r="J2717" s="11"/>
      <c r="K2717" s="11"/>
      <c r="L2717" s="11"/>
      <c r="M2717" s="11"/>
      <c r="N2717" s="11"/>
      <c r="O2717" s="11"/>
      <c r="P2717" s="11"/>
      <c r="Q2717" s="11"/>
      <c r="R2717" s="11"/>
    </row>
    <row r="2718" spans="1:18" x14ac:dyDescent="0.2">
      <c r="A2718" s="3"/>
      <c r="B2718" s="3"/>
      <c r="C2718" s="11"/>
      <c r="D2718" s="11"/>
      <c r="E2718" s="11"/>
      <c r="F2718" s="11"/>
      <c r="G2718" s="11"/>
      <c r="H2718" s="11"/>
      <c r="I2718" s="11"/>
      <c r="J2718" s="11"/>
      <c r="K2718" s="11"/>
      <c r="L2718" s="11"/>
      <c r="M2718" s="11"/>
      <c r="N2718" s="11"/>
      <c r="O2718" s="11"/>
      <c r="P2718" s="11"/>
      <c r="Q2718" s="11"/>
      <c r="R2718" s="11"/>
    </row>
    <row r="2719" spans="1:18" x14ac:dyDescent="0.2">
      <c r="A2719" s="3"/>
      <c r="B2719" s="3"/>
      <c r="C2719" s="11"/>
      <c r="D2719" s="11"/>
      <c r="E2719" s="11"/>
      <c r="F2719" s="11"/>
      <c r="G2719" s="11"/>
      <c r="H2719" s="11"/>
      <c r="I2719" s="11"/>
      <c r="J2719" s="11"/>
      <c r="K2719" s="11"/>
      <c r="L2719" s="11"/>
      <c r="M2719" s="11"/>
      <c r="N2719" s="11"/>
      <c r="O2719" s="11"/>
      <c r="P2719" s="11"/>
      <c r="Q2719" s="11"/>
      <c r="R2719" s="11"/>
    </row>
    <row r="2720" spans="1:18" x14ac:dyDescent="0.2">
      <c r="A2720" s="3"/>
      <c r="B2720" s="3"/>
      <c r="C2720" s="11"/>
      <c r="D2720" s="11"/>
      <c r="E2720" s="11"/>
      <c r="F2720" s="11"/>
      <c r="G2720" s="11"/>
      <c r="H2720" s="11"/>
      <c r="I2720" s="11"/>
      <c r="J2720" s="11"/>
      <c r="K2720" s="11"/>
      <c r="L2720" s="11"/>
      <c r="M2720" s="11"/>
      <c r="N2720" s="11"/>
      <c r="O2720" s="11"/>
      <c r="P2720" s="11"/>
      <c r="Q2720" s="11"/>
      <c r="R2720" s="11"/>
    </row>
    <row r="2721" spans="1:18" x14ac:dyDescent="0.2">
      <c r="A2721" s="3"/>
      <c r="B2721" s="3"/>
      <c r="C2721" s="11"/>
      <c r="D2721" s="11"/>
      <c r="E2721" s="11"/>
      <c r="F2721" s="11"/>
      <c r="G2721" s="11"/>
      <c r="H2721" s="11"/>
      <c r="I2721" s="11"/>
      <c r="J2721" s="11"/>
      <c r="K2721" s="11"/>
      <c r="L2721" s="11"/>
      <c r="M2721" s="11"/>
      <c r="N2721" s="11"/>
      <c r="O2721" s="11"/>
      <c r="P2721" s="11"/>
      <c r="Q2721" s="11"/>
      <c r="R2721" s="11"/>
    </row>
    <row r="2722" spans="1:18" x14ac:dyDescent="0.2">
      <c r="A2722" s="3"/>
      <c r="B2722" s="3"/>
      <c r="C2722" s="11"/>
      <c r="D2722" s="11"/>
      <c r="E2722" s="11"/>
      <c r="F2722" s="11"/>
      <c r="G2722" s="11"/>
      <c r="H2722" s="11"/>
      <c r="I2722" s="11"/>
      <c r="J2722" s="11"/>
      <c r="K2722" s="11"/>
      <c r="L2722" s="11"/>
      <c r="M2722" s="11"/>
      <c r="N2722" s="11"/>
      <c r="O2722" s="11"/>
      <c r="P2722" s="11"/>
      <c r="Q2722" s="11"/>
      <c r="R2722" s="11"/>
    </row>
    <row r="2723" spans="1:18" x14ac:dyDescent="0.2">
      <c r="A2723" s="3"/>
      <c r="B2723" s="3"/>
      <c r="C2723" s="11"/>
      <c r="D2723" s="11"/>
      <c r="E2723" s="11"/>
      <c r="F2723" s="11"/>
      <c r="G2723" s="11"/>
      <c r="H2723" s="11"/>
      <c r="I2723" s="11"/>
      <c r="J2723" s="11"/>
      <c r="K2723" s="11"/>
      <c r="L2723" s="11"/>
      <c r="M2723" s="11"/>
      <c r="N2723" s="11"/>
      <c r="O2723" s="11"/>
      <c r="P2723" s="11"/>
      <c r="Q2723" s="11"/>
      <c r="R2723" s="11"/>
    </row>
    <row r="2724" spans="1:18" x14ac:dyDescent="0.2">
      <c r="A2724" s="3"/>
      <c r="B2724" s="3"/>
      <c r="C2724" s="11"/>
      <c r="D2724" s="11"/>
      <c r="E2724" s="11"/>
      <c r="F2724" s="11"/>
      <c r="G2724" s="11"/>
      <c r="H2724" s="11"/>
      <c r="I2724" s="11"/>
      <c r="J2724" s="11"/>
      <c r="K2724" s="11"/>
      <c r="L2724" s="11"/>
      <c r="M2724" s="11"/>
      <c r="N2724" s="11"/>
      <c r="O2724" s="11"/>
      <c r="P2724" s="11"/>
      <c r="Q2724" s="11"/>
      <c r="R2724" s="11"/>
    </row>
    <row r="2725" spans="1:18" x14ac:dyDescent="0.2">
      <c r="A2725" s="3"/>
      <c r="B2725" s="3"/>
      <c r="C2725" s="11"/>
      <c r="D2725" s="11"/>
      <c r="E2725" s="11"/>
      <c r="F2725" s="11"/>
      <c r="G2725" s="11"/>
      <c r="H2725" s="11"/>
      <c r="I2725" s="11"/>
      <c r="J2725" s="11"/>
      <c r="K2725" s="11"/>
      <c r="L2725" s="11"/>
      <c r="M2725" s="11"/>
      <c r="N2725" s="11"/>
      <c r="O2725" s="11"/>
      <c r="P2725" s="11"/>
      <c r="Q2725" s="11"/>
      <c r="R2725" s="11"/>
    </row>
    <row r="2726" spans="1:18" x14ac:dyDescent="0.2">
      <c r="A2726" s="3"/>
      <c r="B2726" s="3"/>
      <c r="C2726" s="11"/>
      <c r="D2726" s="11"/>
      <c r="E2726" s="11"/>
      <c r="F2726" s="11"/>
      <c r="G2726" s="11"/>
      <c r="H2726" s="11"/>
      <c r="I2726" s="11"/>
      <c r="J2726" s="11"/>
      <c r="K2726" s="11"/>
      <c r="L2726" s="11"/>
      <c r="M2726" s="11"/>
      <c r="N2726" s="11"/>
      <c r="O2726" s="11"/>
      <c r="P2726" s="11"/>
      <c r="Q2726" s="11"/>
      <c r="R2726" s="11"/>
    </row>
    <row r="2727" spans="1:18" x14ac:dyDescent="0.2">
      <c r="A2727" s="3"/>
      <c r="B2727" s="3"/>
      <c r="C2727" s="11"/>
      <c r="D2727" s="11"/>
      <c r="E2727" s="11"/>
      <c r="F2727" s="11"/>
      <c r="G2727" s="11"/>
      <c r="H2727" s="11"/>
      <c r="I2727" s="11"/>
      <c r="J2727" s="11"/>
      <c r="K2727" s="11"/>
      <c r="L2727" s="11"/>
      <c r="M2727" s="11"/>
      <c r="N2727" s="11"/>
      <c r="O2727" s="11"/>
      <c r="P2727" s="11"/>
      <c r="Q2727" s="11"/>
      <c r="R2727" s="11"/>
    </row>
    <row r="2728" spans="1:18" x14ac:dyDescent="0.2">
      <c r="A2728" s="3"/>
      <c r="B2728" s="3"/>
      <c r="C2728" s="11"/>
      <c r="D2728" s="11"/>
      <c r="E2728" s="11"/>
      <c r="F2728" s="11"/>
      <c r="G2728" s="11"/>
      <c r="H2728" s="11"/>
      <c r="I2728" s="11"/>
      <c r="J2728" s="11"/>
      <c r="K2728" s="11"/>
      <c r="L2728" s="11"/>
      <c r="M2728" s="11"/>
      <c r="N2728" s="11"/>
      <c r="O2728" s="11"/>
      <c r="P2728" s="11"/>
      <c r="Q2728" s="11"/>
      <c r="R2728" s="11"/>
    </row>
    <row r="2729" spans="1:18" x14ac:dyDescent="0.2">
      <c r="A2729" s="3"/>
      <c r="B2729" s="3"/>
      <c r="C2729" s="11"/>
      <c r="D2729" s="11"/>
      <c r="E2729" s="11"/>
      <c r="F2729" s="11"/>
      <c r="G2729" s="11"/>
      <c r="H2729" s="11"/>
      <c r="I2729" s="11"/>
      <c r="J2729" s="11"/>
      <c r="K2729" s="11"/>
      <c r="L2729" s="11"/>
      <c r="M2729" s="11"/>
      <c r="N2729" s="11"/>
      <c r="O2729" s="11"/>
      <c r="P2729" s="11"/>
      <c r="Q2729" s="11"/>
      <c r="R2729" s="11"/>
    </row>
    <row r="2730" spans="1:18" x14ac:dyDescent="0.2">
      <c r="A2730" s="3"/>
      <c r="B2730" s="3"/>
      <c r="C2730" s="11"/>
      <c r="D2730" s="11"/>
      <c r="E2730" s="11"/>
      <c r="F2730" s="11"/>
      <c r="G2730" s="11"/>
      <c r="H2730" s="11"/>
      <c r="I2730" s="11"/>
      <c r="J2730" s="11"/>
      <c r="K2730" s="11"/>
      <c r="L2730" s="11"/>
      <c r="M2730" s="11"/>
      <c r="N2730" s="11"/>
      <c r="O2730" s="11"/>
      <c r="P2730" s="11"/>
      <c r="Q2730" s="11"/>
      <c r="R2730" s="11"/>
    </row>
    <row r="2731" spans="1:18" x14ac:dyDescent="0.2">
      <c r="A2731" s="3"/>
      <c r="B2731" s="3"/>
      <c r="C2731" s="11"/>
      <c r="D2731" s="11"/>
      <c r="E2731" s="11"/>
      <c r="F2731" s="11"/>
      <c r="G2731" s="11"/>
      <c r="H2731" s="11"/>
      <c r="I2731" s="11"/>
      <c r="J2731" s="11"/>
      <c r="K2731" s="11"/>
      <c r="L2731" s="11"/>
      <c r="M2731" s="11"/>
      <c r="N2731" s="11"/>
      <c r="O2731" s="11"/>
      <c r="P2731" s="11"/>
      <c r="Q2731" s="11"/>
      <c r="R2731" s="11"/>
    </row>
    <row r="2732" spans="1:18" x14ac:dyDescent="0.2">
      <c r="A2732" s="3"/>
      <c r="B2732" s="3"/>
      <c r="C2732" s="11"/>
      <c r="D2732" s="11"/>
      <c r="E2732" s="11"/>
      <c r="F2732" s="11"/>
      <c r="G2732" s="11"/>
      <c r="H2732" s="11"/>
      <c r="I2732" s="11"/>
      <c r="J2732" s="11"/>
      <c r="K2732" s="11"/>
      <c r="L2732" s="11"/>
      <c r="M2732" s="11"/>
      <c r="N2732" s="11"/>
      <c r="O2732" s="11"/>
      <c r="P2732" s="11"/>
      <c r="Q2732" s="11"/>
      <c r="R2732" s="11"/>
    </row>
    <row r="2733" spans="1:18" x14ac:dyDescent="0.2">
      <c r="A2733" s="3"/>
      <c r="B2733" s="3"/>
      <c r="C2733" s="11"/>
      <c r="D2733" s="11"/>
      <c r="E2733" s="11"/>
      <c r="F2733" s="11"/>
      <c r="G2733" s="11"/>
      <c r="H2733" s="11"/>
      <c r="I2733" s="11"/>
      <c r="J2733" s="11"/>
      <c r="K2733" s="11"/>
      <c r="L2733" s="11"/>
      <c r="M2733" s="11"/>
      <c r="N2733" s="11"/>
      <c r="O2733" s="11"/>
      <c r="P2733" s="11"/>
      <c r="Q2733" s="11"/>
      <c r="R2733" s="11"/>
    </row>
    <row r="2734" spans="1:18" x14ac:dyDescent="0.2">
      <c r="A2734" s="3"/>
      <c r="B2734" s="3"/>
      <c r="C2734" s="11"/>
      <c r="D2734" s="11"/>
      <c r="E2734" s="11"/>
      <c r="F2734" s="11"/>
      <c r="G2734" s="11"/>
      <c r="H2734" s="11"/>
      <c r="I2734" s="11"/>
      <c r="J2734" s="11"/>
      <c r="K2734" s="11"/>
      <c r="L2734" s="11"/>
      <c r="M2734" s="11"/>
      <c r="N2734" s="11"/>
      <c r="O2734" s="11"/>
      <c r="P2734" s="11"/>
      <c r="Q2734" s="11"/>
      <c r="R2734" s="11"/>
    </row>
    <row r="2735" spans="1:18" x14ac:dyDescent="0.2">
      <c r="A2735" s="3"/>
      <c r="B2735" s="3"/>
      <c r="C2735" s="11"/>
      <c r="D2735" s="11"/>
      <c r="E2735" s="11"/>
      <c r="F2735" s="11"/>
      <c r="G2735" s="11"/>
      <c r="H2735" s="11"/>
      <c r="I2735" s="11"/>
      <c r="J2735" s="11"/>
      <c r="K2735" s="11"/>
      <c r="L2735" s="11"/>
      <c r="M2735" s="11"/>
      <c r="N2735" s="11"/>
      <c r="O2735" s="11"/>
      <c r="P2735" s="11"/>
      <c r="Q2735" s="11"/>
      <c r="R2735" s="11"/>
    </row>
    <row r="2736" spans="1:18" x14ac:dyDescent="0.2">
      <c r="A2736" s="3"/>
      <c r="B2736" s="3"/>
      <c r="C2736" s="11"/>
      <c r="D2736" s="11"/>
      <c r="E2736" s="11"/>
      <c r="F2736" s="11"/>
      <c r="G2736" s="11"/>
      <c r="H2736" s="11"/>
      <c r="I2736" s="11"/>
      <c r="J2736" s="11"/>
      <c r="K2736" s="11"/>
      <c r="L2736" s="11"/>
      <c r="M2736" s="11"/>
      <c r="N2736" s="11"/>
      <c r="O2736" s="11"/>
      <c r="P2736" s="11"/>
      <c r="Q2736" s="11"/>
      <c r="R2736" s="11"/>
    </row>
    <row r="2737" spans="1:18" x14ac:dyDescent="0.2">
      <c r="A2737" s="3"/>
      <c r="B2737" s="3"/>
      <c r="C2737" s="11"/>
      <c r="D2737" s="11"/>
      <c r="E2737" s="11"/>
      <c r="F2737" s="11"/>
      <c r="G2737" s="11"/>
      <c r="H2737" s="11"/>
      <c r="I2737" s="11"/>
      <c r="J2737" s="11"/>
      <c r="K2737" s="11"/>
      <c r="L2737" s="11"/>
      <c r="M2737" s="11"/>
      <c r="N2737" s="11"/>
      <c r="O2737" s="11"/>
      <c r="P2737" s="11"/>
      <c r="Q2737" s="11"/>
      <c r="R2737" s="11"/>
    </row>
    <row r="2738" spans="1:18" x14ac:dyDescent="0.2">
      <c r="A2738" s="3"/>
      <c r="B2738" s="3"/>
      <c r="C2738" s="11"/>
      <c r="D2738" s="11"/>
      <c r="E2738" s="11"/>
      <c r="F2738" s="11"/>
      <c r="G2738" s="11"/>
      <c r="H2738" s="11"/>
      <c r="I2738" s="11"/>
      <c r="J2738" s="11"/>
      <c r="K2738" s="11"/>
      <c r="L2738" s="11"/>
      <c r="M2738" s="11"/>
      <c r="N2738" s="11"/>
      <c r="O2738" s="11"/>
      <c r="P2738" s="11"/>
      <c r="Q2738" s="11"/>
      <c r="R2738" s="11"/>
    </row>
    <row r="2739" spans="1:18" x14ac:dyDescent="0.2">
      <c r="A2739" s="3"/>
      <c r="B2739" s="3"/>
      <c r="C2739" s="11"/>
      <c r="D2739" s="11"/>
      <c r="E2739" s="11"/>
      <c r="F2739" s="11"/>
      <c r="G2739" s="11"/>
      <c r="H2739" s="11"/>
      <c r="I2739" s="11"/>
      <c r="J2739" s="11"/>
      <c r="K2739" s="11"/>
      <c r="L2739" s="11"/>
      <c r="M2739" s="11"/>
      <c r="N2739" s="11"/>
      <c r="O2739" s="11"/>
      <c r="P2739" s="11"/>
      <c r="Q2739" s="11"/>
      <c r="R2739" s="11"/>
    </row>
    <row r="2740" spans="1:18" x14ac:dyDescent="0.2">
      <c r="A2740" s="3"/>
      <c r="B2740" s="3"/>
      <c r="C2740" s="11"/>
      <c r="D2740" s="11"/>
      <c r="E2740" s="11"/>
      <c r="F2740" s="11"/>
      <c r="G2740" s="11"/>
      <c r="H2740" s="11"/>
      <c r="I2740" s="11"/>
      <c r="J2740" s="11"/>
      <c r="K2740" s="11"/>
      <c r="L2740" s="11"/>
      <c r="M2740" s="11"/>
      <c r="N2740" s="11"/>
      <c r="O2740" s="11"/>
      <c r="P2740" s="11"/>
      <c r="Q2740" s="11"/>
      <c r="R2740" s="11"/>
    </row>
    <row r="2741" spans="1:18" x14ac:dyDescent="0.2">
      <c r="A2741" s="3"/>
      <c r="B2741" s="3"/>
      <c r="C2741" s="11"/>
      <c r="D2741" s="11"/>
      <c r="E2741" s="11"/>
      <c r="F2741" s="11"/>
      <c r="G2741" s="11"/>
      <c r="H2741" s="11"/>
      <c r="I2741" s="11"/>
      <c r="J2741" s="11"/>
      <c r="K2741" s="11"/>
      <c r="L2741" s="11"/>
      <c r="M2741" s="11"/>
      <c r="N2741" s="11"/>
      <c r="O2741" s="11"/>
      <c r="P2741" s="11"/>
      <c r="Q2741" s="11"/>
      <c r="R2741" s="11"/>
    </row>
    <row r="2742" spans="1:18" x14ac:dyDescent="0.2">
      <c r="A2742" s="3"/>
      <c r="B2742" s="3"/>
      <c r="C2742" s="11"/>
      <c r="D2742" s="11"/>
      <c r="E2742" s="11"/>
      <c r="F2742" s="11"/>
      <c r="G2742" s="11"/>
      <c r="H2742" s="11"/>
      <c r="I2742" s="11"/>
      <c r="J2742" s="11"/>
      <c r="K2742" s="11"/>
      <c r="L2742" s="11"/>
      <c r="M2742" s="11"/>
      <c r="N2742" s="11"/>
      <c r="O2742" s="11"/>
      <c r="P2742" s="11"/>
      <c r="Q2742" s="11"/>
      <c r="R2742" s="11"/>
    </row>
    <row r="2743" spans="1:18" x14ac:dyDescent="0.2">
      <c r="A2743" s="3"/>
      <c r="B2743" s="3"/>
      <c r="C2743" s="11"/>
      <c r="D2743" s="11"/>
      <c r="E2743" s="11"/>
      <c r="F2743" s="11"/>
      <c r="G2743" s="11"/>
      <c r="H2743" s="11"/>
      <c r="I2743" s="11"/>
      <c r="J2743" s="11"/>
      <c r="K2743" s="11"/>
      <c r="L2743" s="11"/>
      <c r="M2743" s="11"/>
      <c r="N2743" s="11"/>
      <c r="O2743" s="11"/>
      <c r="P2743" s="11"/>
      <c r="Q2743" s="11"/>
      <c r="R2743" s="11"/>
    </row>
    <row r="2744" spans="1:18" x14ac:dyDescent="0.2">
      <c r="A2744" s="3"/>
      <c r="B2744" s="3"/>
      <c r="C2744" s="11"/>
      <c r="D2744" s="11"/>
      <c r="E2744" s="11"/>
      <c r="F2744" s="11"/>
      <c r="G2744" s="11"/>
      <c r="H2744" s="11"/>
      <c r="I2744" s="11"/>
      <c r="J2744" s="11"/>
      <c r="K2744" s="11"/>
      <c r="L2744" s="11"/>
      <c r="M2744" s="11"/>
      <c r="N2744" s="11"/>
      <c r="O2744" s="11"/>
      <c r="P2744" s="11"/>
      <c r="Q2744" s="11"/>
      <c r="R2744" s="11"/>
    </row>
    <row r="2745" spans="1:18" x14ac:dyDescent="0.2">
      <c r="A2745" s="3"/>
      <c r="B2745" s="3"/>
      <c r="C2745" s="11"/>
      <c r="D2745" s="11"/>
      <c r="E2745" s="11"/>
      <c r="F2745" s="11"/>
      <c r="G2745" s="11"/>
      <c r="H2745" s="11"/>
      <c r="I2745" s="11"/>
      <c r="J2745" s="11"/>
      <c r="K2745" s="11"/>
      <c r="L2745" s="11"/>
      <c r="M2745" s="11"/>
      <c r="N2745" s="11"/>
      <c r="O2745" s="11"/>
      <c r="P2745" s="11"/>
      <c r="Q2745" s="11"/>
      <c r="R2745" s="11"/>
    </row>
    <row r="2746" spans="1:18" x14ac:dyDescent="0.2">
      <c r="A2746" s="3"/>
      <c r="B2746" s="3"/>
      <c r="C2746" s="11"/>
      <c r="D2746" s="11"/>
      <c r="E2746" s="11"/>
      <c r="F2746" s="11"/>
      <c r="G2746" s="11"/>
      <c r="H2746" s="11"/>
      <c r="I2746" s="11"/>
      <c r="J2746" s="11"/>
      <c r="K2746" s="11"/>
      <c r="L2746" s="11"/>
      <c r="M2746" s="11"/>
      <c r="N2746" s="11"/>
      <c r="O2746" s="11"/>
      <c r="P2746" s="11"/>
      <c r="Q2746" s="11"/>
      <c r="R2746" s="11"/>
    </row>
    <row r="2747" spans="1:18" x14ac:dyDescent="0.2">
      <c r="A2747" s="3"/>
      <c r="B2747" s="3"/>
      <c r="C2747" s="11"/>
      <c r="D2747" s="11"/>
      <c r="E2747" s="11"/>
      <c r="F2747" s="11"/>
      <c r="G2747" s="11"/>
      <c r="H2747" s="11"/>
      <c r="I2747" s="11"/>
      <c r="J2747" s="11"/>
      <c r="K2747" s="11"/>
      <c r="L2747" s="11"/>
      <c r="M2747" s="11"/>
      <c r="N2747" s="11"/>
      <c r="O2747" s="11"/>
      <c r="P2747" s="11"/>
      <c r="Q2747" s="11"/>
      <c r="R2747" s="11"/>
    </row>
    <row r="2748" spans="1:18" x14ac:dyDescent="0.2">
      <c r="A2748" s="3"/>
      <c r="B2748" s="3"/>
      <c r="C2748" s="11"/>
      <c r="D2748" s="11"/>
      <c r="E2748" s="11"/>
      <c r="F2748" s="11"/>
      <c r="G2748" s="11"/>
      <c r="H2748" s="11"/>
      <c r="I2748" s="11"/>
      <c r="J2748" s="11"/>
      <c r="K2748" s="11"/>
      <c r="L2748" s="11"/>
      <c r="M2748" s="11"/>
      <c r="N2748" s="11"/>
      <c r="O2748" s="11"/>
      <c r="P2748" s="11"/>
      <c r="Q2748" s="11"/>
      <c r="R2748" s="11"/>
    </row>
    <row r="2749" spans="1:18" x14ac:dyDescent="0.2">
      <c r="A2749" s="3"/>
      <c r="B2749" s="3"/>
      <c r="C2749" s="11"/>
      <c r="D2749" s="11"/>
      <c r="E2749" s="11"/>
      <c r="F2749" s="11"/>
      <c r="G2749" s="11"/>
      <c r="H2749" s="11"/>
      <c r="I2749" s="11"/>
      <c r="J2749" s="11"/>
      <c r="K2749" s="11"/>
      <c r="L2749" s="11"/>
      <c r="M2749" s="11"/>
      <c r="N2749" s="11"/>
      <c r="O2749" s="11"/>
      <c r="P2749" s="11"/>
      <c r="Q2749" s="11"/>
      <c r="R2749" s="11"/>
    </row>
    <row r="2750" spans="1:18" x14ac:dyDescent="0.2">
      <c r="A2750" s="3"/>
      <c r="B2750" s="3"/>
      <c r="C2750" s="11"/>
      <c r="D2750" s="11"/>
      <c r="E2750" s="11"/>
      <c r="F2750" s="11"/>
      <c r="G2750" s="11"/>
      <c r="H2750" s="11"/>
      <c r="I2750" s="11"/>
      <c r="J2750" s="11"/>
      <c r="K2750" s="11"/>
      <c r="L2750" s="11"/>
      <c r="M2750" s="11"/>
      <c r="N2750" s="11"/>
      <c r="O2750" s="11"/>
      <c r="P2750" s="11"/>
      <c r="Q2750" s="11"/>
      <c r="R2750" s="11"/>
    </row>
    <row r="2751" spans="1:18" x14ac:dyDescent="0.2">
      <c r="A2751" s="3"/>
      <c r="B2751" s="3"/>
      <c r="C2751" s="11"/>
      <c r="D2751" s="11"/>
      <c r="E2751" s="11"/>
      <c r="F2751" s="11"/>
      <c r="G2751" s="11"/>
      <c r="H2751" s="11"/>
      <c r="I2751" s="11"/>
      <c r="J2751" s="11"/>
      <c r="K2751" s="11"/>
      <c r="L2751" s="11"/>
      <c r="M2751" s="11"/>
      <c r="N2751" s="11"/>
      <c r="O2751" s="11"/>
      <c r="P2751" s="11"/>
      <c r="Q2751" s="11"/>
      <c r="R2751" s="11"/>
    </row>
    <row r="2752" spans="1:18" x14ac:dyDescent="0.2">
      <c r="A2752" s="3"/>
      <c r="B2752" s="3"/>
      <c r="C2752" s="11"/>
      <c r="D2752" s="11"/>
      <c r="E2752" s="11"/>
      <c r="F2752" s="11"/>
      <c r="G2752" s="11"/>
      <c r="H2752" s="11"/>
      <c r="I2752" s="11"/>
      <c r="J2752" s="11"/>
      <c r="K2752" s="11"/>
      <c r="L2752" s="11"/>
      <c r="M2752" s="11"/>
      <c r="N2752" s="11"/>
      <c r="O2752" s="11"/>
      <c r="P2752" s="11"/>
      <c r="Q2752" s="11"/>
      <c r="R2752" s="11"/>
    </row>
    <row r="2753" spans="1:18" x14ac:dyDescent="0.2">
      <c r="A2753" s="3"/>
      <c r="B2753" s="3"/>
      <c r="C2753" s="11"/>
      <c r="D2753" s="11"/>
      <c r="E2753" s="11"/>
      <c r="F2753" s="11"/>
      <c r="G2753" s="11"/>
      <c r="H2753" s="11"/>
      <c r="I2753" s="11"/>
      <c r="J2753" s="11"/>
      <c r="K2753" s="11"/>
      <c r="L2753" s="11"/>
      <c r="M2753" s="11"/>
      <c r="N2753" s="11"/>
      <c r="O2753" s="11"/>
      <c r="P2753" s="11"/>
      <c r="Q2753" s="11"/>
      <c r="R2753" s="11"/>
    </row>
    <row r="2754" spans="1:18" x14ac:dyDescent="0.2">
      <c r="A2754" s="3"/>
      <c r="B2754" s="3"/>
      <c r="C2754" s="11"/>
      <c r="D2754" s="11"/>
      <c r="E2754" s="11"/>
      <c r="F2754" s="11"/>
      <c r="G2754" s="11"/>
      <c r="H2754" s="11"/>
      <c r="I2754" s="11"/>
      <c r="J2754" s="11"/>
      <c r="K2754" s="11"/>
      <c r="L2754" s="11"/>
      <c r="M2754" s="11"/>
      <c r="N2754" s="11"/>
      <c r="O2754" s="11"/>
      <c r="P2754" s="11"/>
      <c r="Q2754" s="11"/>
      <c r="R2754" s="11"/>
    </row>
    <row r="2755" spans="1:18" x14ac:dyDescent="0.2">
      <c r="A2755" s="3"/>
      <c r="B2755" s="3"/>
      <c r="C2755" s="11"/>
      <c r="D2755" s="11"/>
      <c r="E2755" s="11"/>
      <c r="F2755" s="11"/>
      <c r="G2755" s="11"/>
      <c r="H2755" s="11"/>
      <c r="I2755" s="11"/>
      <c r="J2755" s="11"/>
      <c r="K2755" s="11"/>
      <c r="L2755" s="11"/>
      <c r="M2755" s="11"/>
      <c r="N2755" s="11"/>
      <c r="O2755" s="11"/>
      <c r="P2755" s="11"/>
      <c r="Q2755" s="11"/>
      <c r="R2755" s="11"/>
    </row>
    <row r="2756" spans="1:18" x14ac:dyDescent="0.2">
      <c r="A2756" s="3"/>
      <c r="B2756" s="3"/>
      <c r="C2756" s="11"/>
      <c r="D2756" s="11"/>
      <c r="E2756" s="11"/>
      <c r="F2756" s="11"/>
      <c r="G2756" s="11"/>
      <c r="H2756" s="11"/>
      <c r="I2756" s="11"/>
      <c r="J2756" s="11"/>
      <c r="K2756" s="11"/>
      <c r="L2756" s="11"/>
      <c r="M2756" s="11"/>
      <c r="N2756" s="11"/>
      <c r="O2756" s="11"/>
      <c r="P2756" s="11"/>
      <c r="Q2756" s="11"/>
      <c r="R2756" s="11"/>
    </row>
    <row r="2757" spans="1:18" x14ac:dyDescent="0.2">
      <c r="A2757" s="3"/>
      <c r="B2757" s="3"/>
      <c r="C2757" s="11"/>
      <c r="D2757" s="11"/>
      <c r="E2757" s="11"/>
      <c r="F2757" s="11"/>
      <c r="G2757" s="11"/>
      <c r="H2757" s="11"/>
      <c r="I2757" s="11"/>
      <c r="J2757" s="11"/>
      <c r="K2757" s="11"/>
      <c r="L2757" s="11"/>
      <c r="M2757" s="11"/>
      <c r="N2757" s="11"/>
      <c r="O2757" s="11"/>
      <c r="P2757" s="11"/>
      <c r="Q2757" s="11"/>
      <c r="R2757" s="11"/>
    </row>
    <row r="2758" spans="1:18" x14ac:dyDescent="0.2">
      <c r="A2758" s="3"/>
      <c r="B2758" s="3"/>
      <c r="C2758" s="11"/>
      <c r="D2758" s="11"/>
      <c r="E2758" s="11"/>
      <c r="F2758" s="11"/>
      <c r="G2758" s="11"/>
      <c r="H2758" s="11"/>
      <c r="I2758" s="11"/>
      <c r="J2758" s="11"/>
      <c r="K2758" s="11"/>
      <c r="L2758" s="11"/>
      <c r="M2758" s="11"/>
      <c r="N2758" s="11"/>
      <c r="O2758" s="11"/>
      <c r="P2758" s="11"/>
      <c r="Q2758" s="11"/>
      <c r="R2758" s="11"/>
    </row>
    <row r="2759" spans="1:18" x14ac:dyDescent="0.2">
      <c r="A2759" s="3"/>
      <c r="B2759" s="3"/>
      <c r="C2759" s="11"/>
      <c r="D2759" s="11"/>
      <c r="E2759" s="11"/>
      <c r="F2759" s="11"/>
      <c r="G2759" s="11"/>
      <c r="H2759" s="11"/>
      <c r="I2759" s="11"/>
      <c r="J2759" s="11"/>
      <c r="K2759" s="11"/>
      <c r="L2759" s="11"/>
      <c r="M2759" s="11"/>
      <c r="N2759" s="11"/>
      <c r="O2759" s="11"/>
      <c r="P2759" s="11"/>
      <c r="Q2759" s="11"/>
      <c r="R2759" s="11"/>
    </row>
    <row r="2760" spans="1:18" x14ac:dyDescent="0.2">
      <c r="A2760" s="3"/>
      <c r="B2760" s="3"/>
      <c r="C2760" s="11"/>
      <c r="D2760" s="11"/>
      <c r="E2760" s="11"/>
      <c r="F2760" s="11"/>
      <c r="G2760" s="11"/>
      <c r="H2760" s="11"/>
      <c r="I2760" s="11"/>
      <c r="J2760" s="11"/>
      <c r="K2760" s="11"/>
      <c r="L2760" s="11"/>
      <c r="M2760" s="11"/>
      <c r="N2760" s="11"/>
      <c r="O2760" s="11"/>
      <c r="P2760" s="11"/>
      <c r="Q2760" s="11"/>
      <c r="R2760" s="11"/>
    </row>
    <row r="2761" spans="1:18" x14ac:dyDescent="0.2">
      <c r="A2761" s="3"/>
      <c r="B2761" s="3"/>
      <c r="C2761" s="11"/>
      <c r="D2761" s="11"/>
      <c r="E2761" s="11"/>
      <c r="F2761" s="11"/>
      <c r="G2761" s="11"/>
      <c r="H2761" s="11"/>
      <c r="I2761" s="11"/>
      <c r="J2761" s="11"/>
      <c r="K2761" s="11"/>
      <c r="L2761" s="11"/>
      <c r="M2761" s="11"/>
      <c r="N2761" s="11"/>
      <c r="O2761" s="11"/>
      <c r="P2761" s="11"/>
      <c r="Q2761" s="11"/>
      <c r="R2761" s="11"/>
    </row>
    <row r="2762" spans="1:18" x14ac:dyDescent="0.2">
      <c r="A2762" s="3"/>
      <c r="B2762" s="3"/>
      <c r="C2762" s="11"/>
      <c r="D2762" s="11"/>
      <c r="E2762" s="11"/>
      <c r="F2762" s="11"/>
      <c r="G2762" s="11"/>
      <c r="H2762" s="11"/>
      <c r="I2762" s="11"/>
      <c r="J2762" s="11"/>
      <c r="K2762" s="11"/>
      <c r="L2762" s="11"/>
      <c r="M2762" s="11"/>
      <c r="N2762" s="11"/>
      <c r="O2762" s="11"/>
      <c r="P2762" s="11"/>
      <c r="Q2762" s="11"/>
      <c r="R2762" s="11"/>
    </row>
    <row r="2763" spans="1:18" x14ac:dyDescent="0.2">
      <c r="A2763" s="3"/>
      <c r="B2763" s="3"/>
      <c r="C2763" s="11"/>
      <c r="D2763" s="11"/>
      <c r="E2763" s="11"/>
      <c r="F2763" s="11"/>
      <c r="G2763" s="11"/>
      <c r="H2763" s="11"/>
      <c r="I2763" s="11"/>
      <c r="J2763" s="11"/>
      <c r="K2763" s="11"/>
      <c r="L2763" s="11"/>
      <c r="M2763" s="11"/>
      <c r="N2763" s="11"/>
      <c r="O2763" s="11"/>
      <c r="P2763" s="11"/>
      <c r="Q2763" s="11"/>
      <c r="R2763" s="11"/>
    </row>
    <row r="2764" spans="1:18" x14ac:dyDescent="0.2">
      <c r="A2764" s="3"/>
      <c r="B2764" s="3"/>
      <c r="C2764" s="11"/>
      <c r="D2764" s="11"/>
      <c r="E2764" s="11"/>
      <c r="F2764" s="11"/>
      <c r="G2764" s="11"/>
      <c r="H2764" s="11"/>
      <c r="I2764" s="11"/>
      <c r="J2764" s="11"/>
      <c r="K2764" s="11"/>
      <c r="L2764" s="11"/>
      <c r="M2764" s="11"/>
      <c r="N2764" s="11"/>
      <c r="O2764" s="11"/>
      <c r="P2764" s="11"/>
      <c r="Q2764" s="11"/>
      <c r="R2764" s="11"/>
    </row>
    <row r="2765" spans="1:18" x14ac:dyDescent="0.2">
      <c r="A2765" s="3"/>
      <c r="B2765" s="3"/>
      <c r="C2765" s="11"/>
      <c r="D2765" s="11"/>
      <c r="E2765" s="11"/>
      <c r="F2765" s="11"/>
      <c r="G2765" s="11"/>
      <c r="H2765" s="11"/>
      <c r="I2765" s="11"/>
      <c r="J2765" s="11"/>
      <c r="K2765" s="11"/>
      <c r="L2765" s="11"/>
      <c r="M2765" s="11"/>
      <c r="N2765" s="11"/>
      <c r="O2765" s="11"/>
      <c r="P2765" s="11"/>
      <c r="Q2765" s="11"/>
      <c r="R2765" s="11"/>
    </row>
    <row r="2766" spans="1:18" x14ac:dyDescent="0.2">
      <c r="A2766" s="3"/>
      <c r="B2766" s="3"/>
      <c r="C2766" s="11"/>
      <c r="D2766" s="11"/>
      <c r="E2766" s="11"/>
      <c r="F2766" s="11"/>
      <c r="G2766" s="11"/>
      <c r="H2766" s="11"/>
      <c r="I2766" s="11"/>
      <c r="J2766" s="11"/>
      <c r="K2766" s="11"/>
      <c r="L2766" s="11"/>
      <c r="M2766" s="11"/>
      <c r="N2766" s="11"/>
      <c r="O2766" s="11"/>
      <c r="P2766" s="11"/>
      <c r="Q2766" s="11"/>
      <c r="R2766" s="11"/>
    </row>
    <row r="2767" spans="1:18" x14ac:dyDescent="0.2">
      <c r="A2767" s="3"/>
      <c r="B2767" s="3"/>
      <c r="C2767" s="11"/>
      <c r="D2767" s="11"/>
      <c r="E2767" s="11"/>
      <c r="F2767" s="11"/>
      <c r="G2767" s="11"/>
      <c r="H2767" s="11"/>
      <c r="I2767" s="11"/>
      <c r="J2767" s="11"/>
      <c r="K2767" s="11"/>
      <c r="L2767" s="11"/>
      <c r="M2767" s="11"/>
      <c r="N2767" s="11"/>
      <c r="O2767" s="11"/>
      <c r="P2767" s="11"/>
      <c r="Q2767" s="11"/>
      <c r="R2767" s="11"/>
    </row>
    <row r="2768" spans="1:18" x14ac:dyDescent="0.2">
      <c r="A2768" s="3"/>
      <c r="B2768" s="3"/>
      <c r="C2768" s="11"/>
      <c r="D2768" s="11"/>
      <c r="E2768" s="11"/>
      <c r="F2768" s="11"/>
      <c r="G2768" s="11"/>
      <c r="H2768" s="11"/>
      <c r="I2768" s="11"/>
      <c r="J2768" s="11"/>
      <c r="K2768" s="11"/>
      <c r="L2768" s="11"/>
      <c r="M2768" s="11"/>
      <c r="N2768" s="11"/>
      <c r="O2768" s="11"/>
      <c r="P2768" s="11"/>
      <c r="Q2768" s="11"/>
      <c r="R2768" s="11"/>
    </row>
    <row r="2769" spans="1:18" x14ac:dyDescent="0.2">
      <c r="A2769" s="3"/>
      <c r="B2769" s="3"/>
      <c r="C2769" s="11"/>
      <c r="D2769" s="11"/>
      <c r="E2769" s="11"/>
      <c r="F2769" s="11"/>
      <c r="G2769" s="11"/>
      <c r="H2769" s="11"/>
      <c r="I2769" s="11"/>
      <c r="J2769" s="11"/>
      <c r="K2769" s="11"/>
      <c r="L2769" s="11"/>
      <c r="M2769" s="11"/>
      <c r="N2769" s="11"/>
      <c r="O2769" s="11"/>
      <c r="P2769" s="11"/>
      <c r="Q2769" s="11"/>
      <c r="R2769" s="11"/>
    </row>
    <row r="2770" spans="1:18" x14ac:dyDescent="0.2">
      <c r="A2770" s="3"/>
      <c r="B2770" s="3"/>
      <c r="C2770" s="11"/>
      <c r="D2770" s="11"/>
      <c r="E2770" s="11"/>
      <c r="F2770" s="11"/>
      <c r="G2770" s="11"/>
      <c r="H2770" s="11"/>
      <c r="I2770" s="11"/>
      <c r="J2770" s="11"/>
      <c r="K2770" s="11"/>
      <c r="L2770" s="11"/>
      <c r="M2770" s="11"/>
      <c r="N2770" s="11"/>
      <c r="O2770" s="11"/>
      <c r="P2770" s="11"/>
      <c r="Q2770" s="11"/>
      <c r="R2770" s="11"/>
    </row>
    <row r="2771" spans="1:18" x14ac:dyDescent="0.2">
      <c r="A2771" s="3"/>
      <c r="B2771" s="3"/>
      <c r="C2771" s="11"/>
      <c r="D2771" s="11"/>
      <c r="E2771" s="11"/>
      <c r="F2771" s="11"/>
      <c r="G2771" s="11"/>
      <c r="H2771" s="11"/>
      <c r="I2771" s="11"/>
      <c r="J2771" s="11"/>
      <c r="K2771" s="11"/>
      <c r="L2771" s="11"/>
      <c r="M2771" s="11"/>
      <c r="N2771" s="11"/>
      <c r="O2771" s="11"/>
      <c r="P2771" s="11"/>
      <c r="Q2771" s="11"/>
      <c r="R2771" s="11"/>
    </row>
    <row r="2772" spans="1:18" x14ac:dyDescent="0.2">
      <c r="A2772" s="3"/>
      <c r="B2772" s="3"/>
      <c r="C2772" s="11"/>
      <c r="D2772" s="11"/>
      <c r="E2772" s="11"/>
      <c r="F2772" s="11"/>
      <c r="G2772" s="11"/>
      <c r="H2772" s="11"/>
      <c r="I2772" s="11"/>
      <c r="J2772" s="11"/>
      <c r="K2772" s="11"/>
      <c r="L2772" s="11"/>
      <c r="M2772" s="11"/>
      <c r="N2772" s="11"/>
      <c r="O2772" s="11"/>
      <c r="P2772" s="11"/>
      <c r="Q2772" s="11"/>
      <c r="R2772" s="11"/>
    </row>
    <row r="2773" spans="1:18" x14ac:dyDescent="0.2">
      <c r="A2773" s="3"/>
      <c r="B2773" s="3"/>
      <c r="C2773" s="11"/>
      <c r="D2773" s="11"/>
      <c r="E2773" s="11"/>
      <c r="F2773" s="11"/>
      <c r="G2773" s="11"/>
      <c r="H2773" s="11"/>
      <c r="I2773" s="11"/>
      <c r="J2773" s="11"/>
      <c r="K2773" s="11"/>
      <c r="L2773" s="11"/>
      <c r="M2773" s="11"/>
      <c r="N2773" s="11"/>
      <c r="O2773" s="11"/>
      <c r="P2773" s="11"/>
      <c r="Q2773" s="11"/>
      <c r="R2773" s="11"/>
    </row>
    <row r="2774" spans="1:18" x14ac:dyDescent="0.2">
      <c r="A2774" s="3"/>
      <c r="B2774" s="3"/>
      <c r="C2774" s="11"/>
      <c r="D2774" s="11"/>
      <c r="E2774" s="11"/>
      <c r="F2774" s="11"/>
      <c r="G2774" s="11"/>
      <c r="H2774" s="11"/>
      <c r="I2774" s="11"/>
      <c r="J2774" s="11"/>
      <c r="K2774" s="11"/>
      <c r="L2774" s="11"/>
      <c r="M2774" s="11"/>
      <c r="N2774" s="11"/>
      <c r="O2774" s="11"/>
      <c r="P2774" s="11"/>
      <c r="Q2774" s="11"/>
      <c r="R2774" s="11"/>
    </row>
    <row r="2775" spans="1:18" x14ac:dyDescent="0.2">
      <c r="A2775" s="3"/>
      <c r="B2775" s="3"/>
      <c r="C2775" s="11"/>
      <c r="D2775" s="11"/>
      <c r="E2775" s="11"/>
      <c r="F2775" s="11"/>
      <c r="G2775" s="11"/>
      <c r="H2775" s="11"/>
      <c r="I2775" s="11"/>
      <c r="J2775" s="11"/>
      <c r="K2775" s="11"/>
      <c r="L2775" s="11"/>
      <c r="M2775" s="11"/>
      <c r="N2775" s="11"/>
      <c r="O2775" s="11"/>
      <c r="P2775" s="11"/>
      <c r="Q2775" s="11"/>
      <c r="R2775" s="11"/>
    </row>
    <row r="2776" spans="1:18" x14ac:dyDescent="0.2">
      <c r="A2776" s="3"/>
      <c r="B2776" s="3"/>
      <c r="C2776" s="11"/>
      <c r="D2776" s="11"/>
      <c r="E2776" s="11"/>
      <c r="F2776" s="11"/>
      <c r="G2776" s="11"/>
      <c r="H2776" s="11"/>
      <c r="I2776" s="11"/>
      <c r="J2776" s="11"/>
      <c r="K2776" s="11"/>
      <c r="L2776" s="11"/>
      <c r="M2776" s="11"/>
      <c r="N2776" s="11"/>
      <c r="O2776" s="11"/>
      <c r="P2776" s="11"/>
      <c r="Q2776" s="11"/>
      <c r="R2776" s="11"/>
    </row>
    <row r="2777" spans="1:18" x14ac:dyDescent="0.2">
      <c r="A2777" s="3"/>
      <c r="B2777" s="3"/>
      <c r="C2777" s="11"/>
      <c r="D2777" s="11"/>
      <c r="E2777" s="11"/>
      <c r="F2777" s="11"/>
      <c r="G2777" s="11"/>
      <c r="H2777" s="11"/>
      <c r="I2777" s="11"/>
      <c r="J2777" s="11"/>
      <c r="K2777" s="11"/>
      <c r="L2777" s="11"/>
      <c r="M2777" s="11"/>
      <c r="N2777" s="11"/>
      <c r="O2777" s="11"/>
      <c r="P2777" s="11"/>
      <c r="Q2777" s="11"/>
      <c r="R2777" s="11"/>
    </row>
    <row r="2778" spans="1:18" x14ac:dyDescent="0.2">
      <c r="A2778" s="3"/>
      <c r="B2778" s="3"/>
      <c r="C2778" s="11"/>
      <c r="D2778" s="11"/>
      <c r="E2778" s="11"/>
      <c r="F2778" s="11"/>
      <c r="G2778" s="11"/>
      <c r="H2778" s="11"/>
      <c r="I2778" s="11"/>
      <c r="J2778" s="11"/>
      <c r="K2778" s="11"/>
      <c r="L2778" s="11"/>
      <c r="M2778" s="11"/>
      <c r="N2778" s="11"/>
      <c r="O2778" s="11"/>
      <c r="P2778" s="11"/>
      <c r="Q2778" s="11"/>
      <c r="R2778" s="11"/>
    </row>
    <row r="2779" spans="1:18" x14ac:dyDescent="0.2">
      <c r="A2779" s="3"/>
      <c r="B2779" s="3"/>
      <c r="C2779" s="11"/>
      <c r="D2779" s="11"/>
      <c r="E2779" s="11"/>
      <c r="F2779" s="11"/>
      <c r="G2779" s="11"/>
      <c r="H2779" s="11"/>
      <c r="I2779" s="11"/>
      <c r="J2779" s="11"/>
      <c r="K2779" s="11"/>
      <c r="L2779" s="11"/>
      <c r="M2779" s="11"/>
      <c r="N2779" s="11"/>
      <c r="O2779" s="11"/>
      <c r="P2779" s="11"/>
      <c r="Q2779" s="11"/>
      <c r="R2779" s="11"/>
    </row>
    <row r="2780" spans="1:18" x14ac:dyDescent="0.2">
      <c r="A2780" s="3"/>
      <c r="B2780" s="3"/>
      <c r="C2780" s="11"/>
      <c r="D2780" s="11"/>
      <c r="E2780" s="11"/>
      <c r="F2780" s="11"/>
      <c r="G2780" s="11"/>
      <c r="H2780" s="11"/>
      <c r="I2780" s="11"/>
      <c r="J2780" s="11"/>
      <c r="K2780" s="11"/>
      <c r="L2780" s="11"/>
      <c r="M2780" s="11"/>
      <c r="N2780" s="11"/>
      <c r="O2780" s="11"/>
      <c r="P2780" s="11"/>
      <c r="Q2780" s="11"/>
      <c r="R2780" s="11"/>
    </row>
    <row r="2781" spans="1:18" x14ac:dyDescent="0.2">
      <c r="A2781" s="3"/>
      <c r="B2781" s="3"/>
      <c r="C2781" s="11"/>
      <c r="D2781" s="11"/>
      <c r="E2781" s="11"/>
      <c r="F2781" s="11"/>
      <c r="G2781" s="11"/>
      <c r="H2781" s="11"/>
      <c r="I2781" s="11"/>
      <c r="J2781" s="11"/>
      <c r="K2781" s="11"/>
      <c r="L2781" s="11"/>
      <c r="M2781" s="11"/>
      <c r="N2781" s="11"/>
      <c r="O2781" s="11"/>
      <c r="P2781" s="11"/>
      <c r="Q2781" s="11"/>
      <c r="R2781" s="11"/>
    </row>
    <row r="2782" spans="1:18" x14ac:dyDescent="0.2">
      <c r="A2782" s="3"/>
      <c r="B2782" s="3"/>
      <c r="C2782" s="11"/>
      <c r="D2782" s="11"/>
      <c r="E2782" s="11"/>
      <c r="F2782" s="11"/>
      <c r="G2782" s="11"/>
      <c r="H2782" s="11"/>
      <c r="I2782" s="11"/>
      <c r="J2782" s="11"/>
      <c r="K2782" s="11"/>
      <c r="L2782" s="11"/>
      <c r="M2782" s="11"/>
      <c r="N2782" s="11"/>
      <c r="O2782" s="11"/>
      <c r="P2782" s="11"/>
      <c r="Q2782" s="11"/>
      <c r="R2782" s="11"/>
    </row>
    <row r="2783" spans="1:18" x14ac:dyDescent="0.2">
      <c r="A2783" s="3"/>
      <c r="B2783" s="3"/>
      <c r="C2783" s="11"/>
      <c r="D2783" s="11"/>
      <c r="E2783" s="11"/>
      <c r="F2783" s="11"/>
      <c r="G2783" s="11"/>
      <c r="H2783" s="11"/>
      <c r="I2783" s="11"/>
      <c r="J2783" s="11"/>
      <c r="K2783" s="11"/>
      <c r="L2783" s="11"/>
      <c r="M2783" s="11"/>
      <c r="N2783" s="11"/>
      <c r="O2783" s="11"/>
      <c r="P2783" s="11"/>
      <c r="Q2783" s="11"/>
      <c r="R2783" s="11"/>
    </row>
    <row r="2784" spans="1:18" x14ac:dyDescent="0.2">
      <c r="A2784" s="3"/>
      <c r="B2784" s="3"/>
      <c r="C2784" s="11"/>
      <c r="D2784" s="11"/>
      <c r="E2784" s="11"/>
      <c r="F2784" s="11"/>
      <c r="G2784" s="11"/>
      <c r="H2784" s="11"/>
      <c r="I2784" s="11"/>
      <c r="J2784" s="11"/>
      <c r="K2784" s="11"/>
      <c r="L2784" s="11"/>
      <c r="M2784" s="11"/>
      <c r="N2784" s="11"/>
      <c r="O2784" s="11"/>
      <c r="P2784" s="11"/>
      <c r="Q2784" s="11"/>
      <c r="R2784" s="11"/>
    </row>
    <row r="2785" spans="1:18" x14ac:dyDescent="0.2">
      <c r="A2785" s="3"/>
      <c r="B2785" s="3"/>
      <c r="C2785" s="11"/>
      <c r="D2785" s="11"/>
      <c r="E2785" s="11"/>
      <c r="F2785" s="11"/>
      <c r="G2785" s="11"/>
      <c r="H2785" s="11"/>
      <c r="I2785" s="11"/>
      <c r="J2785" s="11"/>
      <c r="K2785" s="11"/>
      <c r="L2785" s="11"/>
      <c r="M2785" s="11"/>
      <c r="N2785" s="11"/>
      <c r="O2785" s="11"/>
      <c r="P2785" s="11"/>
      <c r="Q2785" s="11"/>
      <c r="R2785" s="11"/>
    </row>
    <row r="2786" spans="1:18" x14ac:dyDescent="0.2">
      <c r="A2786" s="3"/>
      <c r="B2786" s="3"/>
      <c r="C2786" s="11"/>
      <c r="D2786" s="11"/>
      <c r="E2786" s="11"/>
      <c r="F2786" s="11"/>
      <c r="G2786" s="11"/>
      <c r="H2786" s="11"/>
      <c r="I2786" s="11"/>
      <c r="J2786" s="11"/>
      <c r="K2786" s="11"/>
      <c r="L2786" s="11"/>
      <c r="M2786" s="11"/>
      <c r="N2786" s="11"/>
      <c r="O2786" s="11"/>
      <c r="P2786" s="11"/>
      <c r="Q2786" s="11"/>
      <c r="R2786" s="11"/>
    </row>
    <row r="2787" spans="1:18" x14ac:dyDescent="0.2">
      <c r="A2787" s="3"/>
      <c r="B2787" s="3"/>
      <c r="C2787" s="11"/>
      <c r="D2787" s="11"/>
      <c r="E2787" s="11"/>
      <c r="F2787" s="11"/>
      <c r="G2787" s="11"/>
      <c r="H2787" s="11"/>
      <c r="I2787" s="11"/>
      <c r="J2787" s="11"/>
      <c r="K2787" s="11"/>
      <c r="L2787" s="11"/>
      <c r="M2787" s="11"/>
      <c r="N2787" s="11"/>
      <c r="O2787" s="11"/>
      <c r="P2787" s="11"/>
      <c r="Q2787" s="11"/>
      <c r="R2787" s="11"/>
    </row>
    <row r="2788" spans="1:18" x14ac:dyDescent="0.2">
      <c r="A2788" s="3"/>
      <c r="B2788" s="3"/>
      <c r="C2788" s="11"/>
      <c r="D2788" s="11"/>
      <c r="E2788" s="11"/>
      <c r="F2788" s="11"/>
      <c r="G2788" s="11"/>
      <c r="H2788" s="11"/>
      <c r="I2788" s="11"/>
      <c r="J2788" s="11"/>
      <c r="K2788" s="11"/>
      <c r="L2788" s="11"/>
      <c r="M2788" s="11"/>
      <c r="N2788" s="11"/>
      <c r="O2788" s="11"/>
      <c r="P2788" s="11"/>
      <c r="Q2788" s="11"/>
      <c r="R2788" s="11"/>
    </row>
    <row r="2789" spans="1:18" x14ac:dyDescent="0.2">
      <c r="A2789" s="3"/>
      <c r="B2789" s="3"/>
      <c r="C2789" s="11"/>
      <c r="D2789" s="11"/>
      <c r="E2789" s="11"/>
      <c r="F2789" s="11"/>
      <c r="G2789" s="11"/>
      <c r="H2789" s="11"/>
      <c r="I2789" s="11"/>
      <c r="J2789" s="11"/>
      <c r="K2789" s="11"/>
      <c r="L2789" s="11"/>
      <c r="M2789" s="11"/>
      <c r="N2789" s="11"/>
      <c r="O2789" s="11"/>
      <c r="P2789" s="11"/>
      <c r="Q2789" s="11"/>
      <c r="R2789" s="11"/>
    </row>
    <row r="2790" spans="1:18" x14ac:dyDescent="0.2">
      <c r="A2790" s="3"/>
      <c r="B2790" s="3"/>
      <c r="C2790" s="11"/>
      <c r="D2790" s="11"/>
      <c r="E2790" s="11"/>
      <c r="F2790" s="11"/>
      <c r="G2790" s="11"/>
      <c r="H2790" s="11"/>
      <c r="I2790" s="11"/>
      <c r="J2790" s="11"/>
      <c r="K2790" s="11"/>
      <c r="L2790" s="11"/>
      <c r="M2790" s="11"/>
      <c r="N2790" s="11"/>
      <c r="O2790" s="11"/>
      <c r="P2790" s="11"/>
      <c r="Q2790" s="11"/>
      <c r="R2790" s="11"/>
    </row>
    <row r="2791" spans="1:18" x14ac:dyDescent="0.2">
      <c r="A2791" s="3"/>
      <c r="B2791" s="3"/>
      <c r="C2791" s="11"/>
      <c r="D2791" s="11"/>
      <c r="E2791" s="11"/>
      <c r="F2791" s="11"/>
      <c r="G2791" s="11"/>
      <c r="H2791" s="11"/>
      <c r="I2791" s="11"/>
      <c r="J2791" s="11"/>
      <c r="K2791" s="11"/>
      <c r="L2791" s="11"/>
      <c r="M2791" s="11"/>
      <c r="N2791" s="11"/>
      <c r="O2791" s="11"/>
      <c r="P2791" s="11"/>
      <c r="Q2791" s="11"/>
      <c r="R2791" s="11"/>
    </row>
    <row r="2792" spans="1:18" x14ac:dyDescent="0.2">
      <c r="A2792" s="3"/>
      <c r="B2792" s="3"/>
      <c r="C2792" s="11"/>
      <c r="D2792" s="11"/>
      <c r="E2792" s="11"/>
      <c r="F2792" s="11"/>
      <c r="G2792" s="11"/>
      <c r="H2792" s="11"/>
      <c r="I2792" s="11"/>
      <c r="J2792" s="11"/>
      <c r="K2792" s="11"/>
      <c r="L2792" s="11"/>
      <c r="M2792" s="11"/>
      <c r="N2792" s="11"/>
      <c r="O2792" s="11"/>
      <c r="P2792" s="11"/>
      <c r="Q2792" s="11"/>
      <c r="R2792" s="11"/>
    </row>
    <row r="2793" spans="1:18" x14ac:dyDescent="0.2">
      <c r="A2793" s="3"/>
      <c r="B2793" s="3"/>
      <c r="C2793" s="11"/>
      <c r="D2793" s="11"/>
      <c r="E2793" s="11"/>
      <c r="F2793" s="11"/>
      <c r="G2793" s="11"/>
      <c r="H2793" s="11"/>
      <c r="I2793" s="11"/>
      <c r="J2793" s="11"/>
      <c r="K2793" s="11"/>
      <c r="L2793" s="11"/>
      <c r="M2793" s="11"/>
      <c r="N2793" s="11"/>
      <c r="O2793" s="11"/>
      <c r="P2793" s="11"/>
      <c r="Q2793" s="11"/>
      <c r="R2793" s="11"/>
    </row>
    <row r="2794" spans="1:18" x14ac:dyDescent="0.2">
      <c r="A2794" s="3"/>
      <c r="B2794" s="3"/>
      <c r="C2794" s="11"/>
      <c r="D2794" s="11"/>
      <c r="E2794" s="11"/>
      <c r="F2794" s="11"/>
      <c r="G2794" s="11"/>
      <c r="H2794" s="11"/>
      <c r="I2794" s="11"/>
      <c r="J2794" s="11"/>
      <c r="K2794" s="11"/>
      <c r="L2794" s="11"/>
      <c r="M2794" s="11"/>
      <c r="N2794" s="11"/>
      <c r="O2794" s="11"/>
      <c r="P2794" s="11"/>
      <c r="Q2794" s="11"/>
      <c r="R2794" s="11"/>
    </row>
    <row r="2795" spans="1:18" x14ac:dyDescent="0.2">
      <c r="A2795" s="3"/>
      <c r="B2795" s="3"/>
      <c r="C2795" s="11"/>
      <c r="D2795" s="11"/>
      <c r="E2795" s="11"/>
      <c r="F2795" s="11"/>
      <c r="G2795" s="11"/>
      <c r="H2795" s="11"/>
      <c r="I2795" s="11"/>
      <c r="J2795" s="11"/>
      <c r="K2795" s="11"/>
      <c r="L2795" s="11"/>
      <c r="M2795" s="11"/>
      <c r="N2795" s="11"/>
      <c r="O2795" s="11"/>
      <c r="P2795" s="11"/>
      <c r="Q2795" s="11"/>
      <c r="R2795" s="11"/>
    </row>
    <row r="2796" spans="1:18" x14ac:dyDescent="0.2">
      <c r="A2796" s="3"/>
      <c r="B2796" s="3"/>
      <c r="C2796" s="11"/>
      <c r="D2796" s="11"/>
      <c r="E2796" s="11"/>
      <c r="F2796" s="11"/>
      <c r="G2796" s="11"/>
      <c r="H2796" s="11"/>
      <c r="I2796" s="11"/>
      <c r="J2796" s="11"/>
      <c r="K2796" s="11"/>
      <c r="L2796" s="11"/>
      <c r="M2796" s="11"/>
      <c r="N2796" s="11"/>
      <c r="O2796" s="11"/>
      <c r="P2796" s="11"/>
      <c r="Q2796" s="11"/>
      <c r="R2796" s="11"/>
    </row>
    <row r="2797" spans="1:18" x14ac:dyDescent="0.2">
      <c r="A2797" s="3"/>
      <c r="B2797" s="3"/>
      <c r="C2797" s="11"/>
      <c r="D2797" s="11"/>
      <c r="E2797" s="11"/>
      <c r="F2797" s="11"/>
      <c r="G2797" s="11"/>
      <c r="H2797" s="11"/>
      <c r="I2797" s="11"/>
      <c r="J2797" s="11"/>
      <c r="K2797" s="11"/>
      <c r="L2797" s="11"/>
      <c r="M2797" s="11"/>
      <c r="N2797" s="11"/>
      <c r="O2797" s="11"/>
      <c r="P2797" s="11"/>
      <c r="Q2797" s="11"/>
      <c r="R2797" s="11"/>
    </row>
    <row r="2798" spans="1:18" x14ac:dyDescent="0.2">
      <c r="A2798" s="3"/>
      <c r="B2798" s="3"/>
      <c r="C2798" s="11"/>
      <c r="D2798" s="11"/>
      <c r="E2798" s="11"/>
      <c r="F2798" s="11"/>
      <c r="G2798" s="11"/>
      <c r="H2798" s="11"/>
      <c r="I2798" s="11"/>
      <c r="J2798" s="11"/>
      <c r="K2798" s="11"/>
      <c r="L2798" s="11"/>
      <c r="M2798" s="11"/>
      <c r="N2798" s="11"/>
      <c r="O2798" s="11"/>
      <c r="P2798" s="11"/>
      <c r="Q2798" s="11"/>
      <c r="R2798" s="11"/>
    </row>
    <row r="2799" spans="1:18" x14ac:dyDescent="0.2">
      <c r="A2799" s="3"/>
      <c r="B2799" s="3"/>
      <c r="C2799" s="11"/>
      <c r="D2799" s="11"/>
      <c r="E2799" s="11"/>
      <c r="F2799" s="11"/>
      <c r="G2799" s="11"/>
      <c r="H2799" s="11"/>
      <c r="I2799" s="11"/>
      <c r="J2799" s="11"/>
      <c r="K2799" s="11"/>
      <c r="L2799" s="11"/>
      <c r="M2799" s="11"/>
      <c r="N2799" s="11"/>
      <c r="O2799" s="11"/>
      <c r="P2799" s="11"/>
      <c r="Q2799" s="11"/>
      <c r="R2799" s="11"/>
    </row>
    <row r="2800" spans="1:18" x14ac:dyDescent="0.2">
      <c r="A2800" s="3"/>
      <c r="B2800" s="3"/>
      <c r="C2800" s="11"/>
      <c r="D2800" s="11"/>
      <c r="E2800" s="11"/>
      <c r="F2800" s="11"/>
      <c r="G2800" s="11"/>
      <c r="H2800" s="11"/>
      <c r="I2800" s="11"/>
      <c r="J2800" s="11"/>
      <c r="K2800" s="11"/>
      <c r="L2800" s="11"/>
      <c r="M2800" s="11"/>
      <c r="N2800" s="11"/>
      <c r="O2800" s="11"/>
      <c r="P2800" s="11"/>
      <c r="Q2800" s="11"/>
      <c r="R2800" s="11"/>
    </row>
    <row r="2801" spans="1:18" x14ac:dyDescent="0.2">
      <c r="A2801" s="3"/>
      <c r="B2801" s="3"/>
      <c r="C2801" s="11"/>
      <c r="D2801" s="11"/>
      <c r="E2801" s="11"/>
      <c r="F2801" s="11"/>
      <c r="G2801" s="11"/>
      <c r="H2801" s="11"/>
      <c r="I2801" s="11"/>
      <c r="J2801" s="11"/>
      <c r="K2801" s="11"/>
      <c r="L2801" s="11"/>
      <c r="M2801" s="11"/>
      <c r="N2801" s="11"/>
      <c r="O2801" s="11"/>
      <c r="P2801" s="11"/>
      <c r="Q2801" s="11"/>
      <c r="R2801" s="11"/>
    </row>
    <row r="2802" spans="1:18" x14ac:dyDescent="0.2">
      <c r="A2802" s="3"/>
      <c r="B2802" s="3"/>
      <c r="C2802" s="11"/>
      <c r="D2802" s="11"/>
      <c r="E2802" s="11"/>
      <c r="F2802" s="11"/>
      <c r="G2802" s="11"/>
      <c r="H2802" s="11"/>
      <c r="I2802" s="11"/>
      <c r="J2802" s="11"/>
      <c r="K2802" s="11"/>
      <c r="L2802" s="11"/>
      <c r="M2802" s="11"/>
      <c r="N2802" s="11"/>
      <c r="O2802" s="11"/>
      <c r="P2802" s="11"/>
      <c r="Q2802" s="11"/>
      <c r="R2802" s="11"/>
    </row>
    <row r="2803" spans="1:18" x14ac:dyDescent="0.2">
      <c r="A2803" s="3"/>
      <c r="B2803" s="3"/>
      <c r="C2803" s="11"/>
      <c r="D2803" s="11"/>
      <c r="E2803" s="11"/>
      <c r="F2803" s="11"/>
      <c r="G2803" s="11"/>
      <c r="H2803" s="11"/>
      <c r="I2803" s="11"/>
      <c r="J2803" s="11"/>
      <c r="K2803" s="11"/>
      <c r="L2803" s="11"/>
      <c r="M2803" s="11"/>
      <c r="N2803" s="11"/>
      <c r="O2803" s="11"/>
      <c r="P2803" s="11"/>
      <c r="Q2803" s="11"/>
      <c r="R2803" s="11"/>
    </row>
    <row r="2804" spans="1:18" x14ac:dyDescent="0.2">
      <c r="A2804" s="3"/>
      <c r="B2804" s="3"/>
      <c r="C2804" s="11"/>
      <c r="D2804" s="11"/>
      <c r="E2804" s="11"/>
      <c r="F2804" s="11"/>
      <c r="G2804" s="11"/>
      <c r="H2804" s="11"/>
      <c r="I2804" s="11"/>
      <c r="J2804" s="11"/>
      <c r="K2804" s="11"/>
      <c r="L2804" s="11"/>
      <c r="M2804" s="11"/>
      <c r="N2804" s="11"/>
      <c r="O2804" s="11"/>
      <c r="P2804" s="11"/>
      <c r="Q2804" s="11"/>
      <c r="R2804" s="11"/>
    </row>
    <row r="2805" spans="1:18" x14ac:dyDescent="0.2">
      <c r="A2805" s="3"/>
      <c r="B2805" s="3"/>
      <c r="C2805" s="11"/>
      <c r="D2805" s="11"/>
      <c r="E2805" s="11"/>
      <c r="F2805" s="11"/>
      <c r="G2805" s="11"/>
      <c r="H2805" s="11"/>
      <c r="I2805" s="11"/>
      <c r="J2805" s="11"/>
      <c r="K2805" s="11"/>
      <c r="L2805" s="11"/>
      <c r="M2805" s="11"/>
      <c r="N2805" s="11"/>
      <c r="O2805" s="11"/>
      <c r="P2805" s="11"/>
      <c r="Q2805" s="11"/>
      <c r="R2805" s="11"/>
    </row>
    <row r="2806" spans="1:18" x14ac:dyDescent="0.2">
      <c r="A2806" s="3"/>
      <c r="B2806" s="3"/>
      <c r="C2806" s="11"/>
      <c r="D2806" s="11"/>
      <c r="E2806" s="11"/>
      <c r="F2806" s="11"/>
      <c r="G2806" s="11"/>
      <c r="H2806" s="11"/>
      <c r="I2806" s="11"/>
      <c r="J2806" s="11"/>
      <c r="K2806" s="11"/>
      <c r="L2806" s="11"/>
      <c r="M2806" s="11"/>
      <c r="N2806" s="11"/>
      <c r="O2806" s="11"/>
      <c r="P2806" s="11"/>
      <c r="Q2806" s="11"/>
      <c r="R2806" s="11"/>
    </row>
    <row r="2807" spans="1:18" x14ac:dyDescent="0.2">
      <c r="A2807" s="3"/>
      <c r="B2807" s="3"/>
      <c r="C2807" s="11"/>
      <c r="D2807" s="11"/>
      <c r="E2807" s="11"/>
      <c r="F2807" s="11"/>
      <c r="G2807" s="11"/>
      <c r="H2807" s="11"/>
      <c r="I2807" s="11"/>
      <c r="J2807" s="11"/>
      <c r="K2807" s="11"/>
      <c r="L2807" s="11"/>
      <c r="M2807" s="11"/>
      <c r="N2807" s="11"/>
      <c r="O2807" s="11"/>
      <c r="P2807" s="11"/>
      <c r="Q2807" s="11"/>
      <c r="R2807" s="11"/>
    </row>
    <row r="2808" spans="1:18" x14ac:dyDescent="0.2">
      <c r="A2808" s="3"/>
      <c r="B2808" s="3"/>
      <c r="C2808" s="11"/>
      <c r="D2808" s="11"/>
      <c r="E2808" s="11"/>
      <c r="F2808" s="11"/>
      <c r="G2808" s="11"/>
      <c r="H2808" s="11"/>
      <c r="I2808" s="11"/>
      <c r="J2808" s="11"/>
      <c r="K2808" s="11"/>
      <c r="L2808" s="11"/>
      <c r="M2808" s="11"/>
      <c r="N2808" s="11"/>
      <c r="O2808" s="11"/>
      <c r="P2808" s="11"/>
      <c r="Q2808" s="11"/>
      <c r="R2808" s="11"/>
    </row>
    <row r="2809" spans="1:18" x14ac:dyDescent="0.2">
      <c r="A2809" s="3"/>
      <c r="B2809" s="3"/>
      <c r="C2809" s="11"/>
      <c r="D2809" s="11"/>
      <c r="E2809" s="11"/>
      <c r="F2809" s="11"/>
      <c r="G2809" s="11"/>
      <c r="H2809" s="11"/>
      <c r="I2809" s="11"/>
      <c r="J2809" s="11"/>
      <c r="K2809" s="11"/>
      <c r="L2809" s="11"/>
      <c r="M2809" s="11"/>
      <c r="N2809" s="11"/>
      <c r="O2809" s="11"/>
      <c r="P2809" s="11"/>
      <c r="Q2809" s="11"/>
      <c r="R2809" s="11"/>
    </row>
    <row r="2810" spans="1:18" x14ac:dyDescent="0.2">
      <c r="A2810" s="3"/>
      <c r="B2810" s="3"/>
      <c r="C2810" s="11"/>
      <c r="D2810" s="11"/>
      <c r="E2810" s="11"/>
      <c r="F2810" s="11"/>
      <c r="G2810" s="11"/>
      <c r="H2810" s="11"/>
      <c r="I2810" s="11"/>
      <c r="J2810" s="11"/>
      <c r="K2810" s="11"/>
      <c r="L2810" s="11"/>
      <c r="M2810" s="11"/>
      <c r="N2810" s="11"/>
      <c r="O2810" s="11"/>
      <c r="P2810" s="11"/>
      <c r="Q2810" s="11"/>
      <c r="R2810" s="11"/>
    </row>
    <row r="2811" spans="1:18" x14ac:dyDescent="0.2">
      <c r="A2811" s="3"/>
      <c r="B2811" s="3"/>
      <c r="C2811" s="11"/>
      <c r="D2811" s="11"/>
      <c r="E2811" s="11"/>
      <c r="F2811" s="11"/>
      <c r="G2811" s="11"/>
      <c r="H2811" s="11"/>
      <c r="I2811" s="11"/>
      <c r="J2811" s="11"/>
      <c r="K2811" s="11"/>
      <c r="L2811" s="11"/>
      <c r="M2811" s="11"/>
      <c r="N2811" s="11"/>
      <c r="O2811" s="11"/>
      <c r="P2811" s="11"/>
      <c r="Q2811" s="11"/>
      <c r="R2811" s="11"/>
    </row>
    <row r="2812" spans="1:18" x14ac:dyDescent="0.2">
      <c r="A2812" s="3"/>
      <c r="B2812" s="3"/>
      <c r="C2812" s="11"/>
      <c r="D2812" s="11"/>
      <c r="E2812" s="11"/>
      <c r="F2812" s="11"/>
      <c r="G2812" s="11"/>
      <c r="H2812" s="11"/>
      <c r="I2812" s="11"/>
      <c r="J2812" s="11"/>
      <c r="K2812" s="11"/>
      <c r="L2812" s="11"/>
      <c r="M2812" s="11"/>
      <c r="N2812" s="11"/>
      <c r="O2812" s="11"/>
      <c r="P2812" s="11"/>
      <c r="Q2812" s="11"/>
      <c r="R2812" s="11"/>
    </row>
    <row r="2813" spans="1:18" x14ac:dyDescent="0.2">
      <c r="A2813" s="3"/>
      <c r="B2813" s="3"/>
      <c r="C2813" s="11"/>
      <c r="D2813" s="11"/>
      <c r="E2813" s="11"/>
      <c r="F2813" s="11"/>
      <c r="G2813" s="11"/>
      <c r="H2813" s="11"/>
      <c r="I2813" s="11"/>
      <c r="J2813" s="11"/>
      <c r="K2813" s="11"/>
      <c r="L2813" s="11"/>
      <c r="M2813" s="11"/>
      <c r="N2813" s="11"/>
      <c r="O2813" s="11"/>
      <c r="P2813" s="11"/>
      <c r="Q2813" s="11"/>
      <c r="R2813" s="11"/>
    </row>
    <row r="2814" spans="1:18" x14ac:dyDescent="0.2">
      <c r="A2814" s="3"/>
      <c r="B2814" s="3"/>
      <c r="C2814" s="11"/>
      <c r="D2814" s="11"/>
      <c r="E2814" s="11"/>
      <c r="F2814" s="11"/>
      <c r="G2814" s="11"/>
      <c r="H2814" s="11"/>
      <c r="I2814" s="11"/>
      <c r="J2814" s="11"/>
      <c r="K2814" s="11"/>
      <c r="L2814" s="11"/>
      <c r="M2814" s="11"/>
      <c r="N2814" s="11"/>
      <c r="O2814" s="11"/>
      <c r="P2814" s="11"/>
      <c r="Q2814" s="11"/>
      <c r="R2814" s="11"/>
    </row>
    <row r="2815" spans="1:18" x14ac:dyDescent="0.2">
      <c r="A2815" s="3"/>
      <c r="B2815" s="3"/>
      <c r="C2815" s="11"/>
      <c r="D2815" s="11"/>
      <c r="E2815" s="11"/>
      <c r="F2815" s="11"/>
      <c r="G2815" s="11"/>
      <c r="H2815" s="11"/>
      <c r="I2815" s="11"/>
      <c r="J2815" s="11"/>
      <c r="K2815" s="11"/>
      <c r="L2815" s="11"/>
      <c r="M2815" s="11"/>
      <c r="N2815" s="11"/>
      <c r="O2815" s="11"/>
      <c r="P2815" s="11"/>
      <c r="Q2815" s="11"/>
      <c r="R2815" s="11"/>
    </row>
    <row r="2816" spans="1:18" x14ac:dyDescent="0.2">
      <c r="A2816" s="3"/>
      <c r="B2816" s="3"/>
      <c r="C2816" s="11"/>
      <c r="D2816" s="11"/>
      <c r="E2816" s="11"/>
      <c r="F2816" s="11"/>
      <c r="G2816" s="11"/>
      <c r="H2816" s="11"/>
      <c r="I2816" s="11"/>
      <c r="J2816" s="11"/>
      <c r="K2816" s="11"/>
      <c r="L2816" s="11"/>
      <c r="M2816" s="11"/>
      <c r="N2816" s="11"/>
      <c r="O2816" s="11"/>
      <c r="P2816" s="11"/>
      <c r="Q2816" s="11"/>
      <c r="R2816" s="11"/>
    </row>
    <row r="2817" spans="1:18" x14ac:dyDescent="0.2">
      <c r="A2817" s="3"/>
      <c r="B2817" s="3"/>
      <c r="C2817" s="11"/>
      <c r="D2817" s="11"/>
      <c r="E2817" s="11"/>
      <c r="F2817" s="11"/>
      <c r="G2817" s="11"/>
      <c r="H2817" s="11"/>
      <c r="I2817" s="11"/>
      <c r="J2817" s="11"/>
      <c r="K2817" s="11"/>
      <c r="L2817" s="11"/>
      <c r="M2817" s="11"/>
      <c r="N2817" s="11"/>
      <c r="O2817" s="11"/>
      <c r="P2817" s="11"/>
      <c r="Q2817" s="11"/>
      <c r="R2817" s="11"/>
    </row>
    <row r="2818" spans="1:18" x14ac:dyDescent="0.2">
      <c r="A2818" s="3"/>
      <c r="B2818" s="3"/>
      <c r="C2818" s="11"/>
      <c r="D2818" s="11"/>
      <c r="E2818" s="11"/>
      <c r="F2818" s="11"/>
      <c r="G2818" s="11"/>
      <c r="H2818" s="11"/>
      <c r="I2818" s="11"/>
      <c r="J2818" s="11"/>
      <c r="K2818" s="11"/>
      <c r="L2818" s="11"/>
      <c r="M2818" s="11"/>
      <c r="N2818" s="11"/>
      <c r="O2818" s="11"/>
      <c r="P2818" s="11"/>
      <c r="Q2818" s="11"/>
      <c r="R2818" s="11"/>
    </row>
    <row r="2819" spans="1:18" x14ac:dyDescent="0.2">
      <c r="A2819" s="3"/>
      <c r="B2819" s="3"/>
      <c r="C2819" s="11"/>
      <c r="D2819" s="11"/>
      <c r="E2819" s="11"/>
      <c r="F2819" s="11"/>
      <c r="G2819" s="11"/>
      <c r="H2819" s="11"/>
      <c r="I2819" s="11"/>
      <c r="J2819" s="11"/>
      <c r="K2819" s="11"/>
      <c r="L2819" s="11"/>
      <c r="M2819" s="11"/>
      <c r="N2819" s="11"/>
      <c r="O2819" s="11"/>
      <c r="P2819" s="11"/>
      <c r="Q2819" s="11"/>
      <c r="R2819" s="11"/>
    </row>
    <row r="2820" spans="1:18" x14ac:dyDescent="0.2">
      <c r="A2820" s="3"/>
      <c r="B2820" s="3"/>
      <c r="C2820" s="11"/>
      <c r="D2820" s="11"/>
      <c r="E2820" s="11"/>
      <c r="F2820" s="11"/>
      <c r="G2820" s="11"/>
      <c r="H2820" s="11"/>
      <c r="I2820" s="11"/>
      <c r="J2820" s="11"/>
      <c r="K2820" s="11"/>
      <c r="L2820" s="11"/>
      <c r="M2820" s="11"/>
      <c r="N2820" s="11"/>
      <c r="O2820" s="11"/>
      <c r="P2820" s="11"/>
      <c r="Q2820" s="11"/>
      <c r="R2820" s="11"/>
    </row>
    <row r="2821" spans="1:18" x14ac:dyDescent="0.2">
      <c r="A2821" s="3"/>
      <c r="B2821" s="3"/>
      <c r="C2821" s="11"/>
      <c r="D2821" s="11"/>
      <c r="E2821" s="11"/>
      <c r="F2821" s="11"/>
      <c r="G2821" s="11"/>
      <c r="H2821" s="11"/>
      <c r="I2821" s="11"/>
      <c r="J2821" s="11"/>
      <c r="K2821" s="11"/>
      <c r="L2821" s="11"/>
      <c r="M2821" s="11"/>
      <c r="N2821" s="11"/>
      <c r="O2821" s="11"/>
      <c r="P2821" s="11"/>
      <c r="Q2821" s="11"/>
      <c r="R2821" s="11"/>
    </row>
    <row r="2822" spans="1:18" x14ac:dyDescent="0.2">
      <c r="A2822" s="3"/>
      <c r="B2822" s="3"/>
      <c r="C2822" s="11"/>
      <c r="D2822" s="11"/>
      <c r="E2822" s="11"/>
      <c r="F2822" s="11"/>
      <c r="G2822" s="11"/>
      <c r="H2822" s="11"/>
      <c r="I2822" s="11"/>
      <c r="J2822" s="11"/>
      <c r="K2822" s="11"/>
      <c r="L2822" s="11"/>
      <c r="M2822" s="11"/>
      <c r="N2822" s="11"/>
      <c r="O2822" s="11"/>
      <c r="P2822" s="11"/>
      <c r="Q2822" s="11"/>
      <c r="R2822" s="11"/>
    </row>
    <row r="2823" spans="1:18" x14ac:dyDescent="0.2">
      <c r="A2823" s="3"/>
      <c r="B2823" s="3"/>
      <c r="C2823" s="11"/>
      <c r="D2823" s="11"/>
      <c r="E2823" s="11"/>
      <c r="F2823" s="11"/>
      <c r="G2823" s="11"/>
      <c r="H2823" s="11"/>
      <c r="I2823" s="11"/>
      <c r="J2823" s="11"/>
      <c r="K2823" s="11"/>
      <c r="L2823" s="11"/>
      <c r="M2823" s="11"/>
      <c r="N2823" s="11"/>
      <c r="O2823" s="11"/>
      <c r="P2823" s="11"/>
      <c r="Q2823" s="11"/>
      <c r="R2823" s="11"/>
    </row>
    <row r="2824" spans="1:18" x14ac:dyDescent="0.2">
      <c r="A2824" s="3"/>
      <c r="B2824" s="3"/>
      <c r="C2824" s="11"/>
      <c r="D2824" s="11"/>
      <c r="E2824" s="11"/>
      <c r="F2824" s="11"/>
      <c r="G2824" s="11"/>
      <c r="H2824" s="11"/>
      <c r="I2824" s="11"/>
      <c r="J2824" s="11"/>
      <c r="K2824" s="11"/>
      <c r="L2824" s="11"/>
      <c r="M2824" s="11"/>
      <c r="N2824" s="11"/>
      <c r="O2824" s="11"/>
      <c r="P2824" s="11"/>
      <c r="Q2824" s="11"/>
      <c r="R2824" s="11"/>
    </row>
    <row r="2825" spans="1:18" x14ac:dyDescent="0.2">
      <c r="A2825" s="3"/>
      <c r="B2825" s="3"/>
      <c r="C2825" s="11"/>
      <c r="D2825" s="11"/>
      <c r="E2825" s="11"/>
      <c r="F2825" s="11"/>
      <c r="G2825" s="11"/>
      <c r="H2825" s="11"/>
      <c r="I2825" s="11"/>
      <c r="J2825" s="11"/>
      <c r="K2825" s="11"/>
      <c r="L2825" s="11"/>
      <c r="M2825" s="11"/>
      <c r="N2825" s="11"/>
      <c r="O2825" s="11"/>
      <c r="P2825" s="11"/>
      <c r="Q2825" s="11"/>
      <c r="R2825" s="11"/>
    </row>
    <row r="2826" spans="1:18" x14ac:dyDescent="0.2">
      <c r="A2826" s="3"/>
      <c r="B2826" s="3"/>
      <c r="C2826" s="11"/>
      <c r="D2826" s="11"/>
      <c r="E2826" s="11"/>
      <c r="F2826" s="11"/>
      <c r="G2826" s="11"/>
      <c r="H2826" s="11"/>
      <c r="I2826" s="11"/>
      <c r="J2826" s="11"/>
      <c r="K2826" s="11"/>
      <c r="L2826" s="11"/>
      <c r="M2826" s="11"/>
      <c r="N2826" s="11"/>
      <c r="O2826" s="11"/>
      <c r="P2826" s="11"/>
      <c r="Q2826" s="11"/>
      <c r="R2826" s="11"/>
    </row>
    <row r="2827" spans="1:18" x14ac:dyDescent="0.2">
      <c r="A2827" s="3"/>
      <c r="B2827" s="3"/>
      <c r="C2827" s="11"/>
      <c r="D2827" s="11"/>
      <c r="E2827" s="11"/>
      <c r="F2827" s="11"/>
      <c r="G2827" s="11"/>
      <c r="H2827" s="11"/>
      <c r="I2827" s="11"/>
      <c r="J2827" s="11"/>
      <c r="K2827" s="11"/>
      <c r="L2827" s="11"/>
      <c r="M2827" s="11"/>
      <c r="N2827" s="11"/>
      <c r="O2827" s="11"/>
      <c r="P2827" s="11"/>
      <c r="Q2827" s="11"/>
      <c r="R2827" s="11"/>
    </row>
    <row r="2828" spans="1:18" x14ac:dyDescent="0.2">
      <c r="A2828" s="3"/>
      <c r="B2828" s="3"/>
      <c r="C2828" s="11"/>
      <c r="D2828" s="11"/>
      <c r="E2828" s="11"/>
      <c r="F2828" s="11"/>
      <c r="G2828" s="11"/>
      <c r="H2828" s="11"/>
      <c r="I2828" s="11"/>
      <c r="J2828" s="11"/>
      <c r="K2828" s="11"/>
      <c r="L2828" s="11"/>
      <c r="M2828" s="11"/>
      <c r="N2828" s="11"/>
      <c r="O2828" s="11"/>
      <c r="P2828" s="11"/>
      <c r="Q2828" s="11"/>
      <c r="R2828" s="11"/>
    </row>
    <row r="2829" spans="1:18" x14ac:dyDescent="0.2">
      <c r="A2829" s="3"/>
      <c r="B2829" s="3"/>
      <c r="C2829" s="11"/>
      <c r="D2829" s="11"/>
      <c r="E2829" s="11"/>
      <c r="F2829" s="11"/>
      <c r="G2829" s="11"/>
      <c r="H2829" s="11"/>
      <c r="I2829" s="11"/>
      <c r="J2829" s="11"/>
      <c r="K2829" s="11"/>
      <c r="L2829" s="11"/>
      <c r="M2829" s="11"/>
      <c r="N2829" s="11"/>
      <c r="O2829" s="11"/>
      <c r="P2829" s="11"/>
      <c r="Q2829" s="11"/>
      <c r="R2829" s="11"/>
    </row>
    <row r="2830" spans="1:18" x14ac:dyDescent="0.2">
      <c r="A2830" s="3"/>
      <c r="B2830" s="3"/>
      <c r="C2830" s="11"/>
      <c r="D2830" s="11"/>
      <c r="E2830" s="11"/>
      <c r="F2830" s="11"/>
      <c r="G2830" s="11"/>
      <c r="H2830" s="11"/>
      <c r="I2830" s="11"/>
      <c r="J2830" s="11"/>
      <c r="K2830" s="11"/>
      <c r="L2830" s="11"/>
      <c r="M2830" s="11"/>
      <c r="N2830" s="11"/>
      <c r="O2830" s="11"/>
      <c r="P2830" s="11"/>
      <c r="Q2830" s="11"/>
      <c r="R2830" s="11"/>
    </row>
    <row r="2831" spans="1:18" x14ac:dyDescent="0.2">
      <c r="A2831" s="3"/>
      <c r="B2831" s="3"/>
      <c r="C2831" s="11"/>
      <c r="D2831" s="11"/>
      <c r="E2831" s="11"/>
      <c r="F2831" s="11"/>
      <c r="G2831" s="11"/>
      <c r="H2831" s="11"/>
      <c r="I2831" s="11"/>
      <c r="J2831" s="11"/>
      <c r="K2831" s="11"/>
      <c r="L2831" s="11"/>
      <c r="M2831" s="11"/>
      <c r="N2831" s="11"/>
      <c r="O2831" s="11"/>
      <c r="P2831" s="11"/>
      <c r="Q2831" s="11"/>
      <c r="R2831" s="11"/>
    </row>
    <row r="2832" spans="1:18" x14ac:dyDescent="0.2">
      <c r="A2832" s="3"/>
      <c r="B2832" s="3"/>
      <c r="C2832" s="11"/>
      <c r="D2832" s="11"/>
      <c r="E2832" s="11"/>
      <c r="F2832" s="11"/>
      <c r="G2832" s="11"/>
      <c r="H2832" s="11"/>
      <c r="I2832" s="11"/>
      <c r="J2832" s="11"/>
      <c r="K2832" s="11"/>
      <c r="L2832" s="11"/>
      <c r="M2832" s="11"/>
      <c r="N2832" s="11"/>
      <c r="O2832" s="11"/>
      <c r="P2832" s="11"/>
      <c r="Q2832" s="11"/>
      <c r="R2832" s="11"/>
    </row>
    <row r="2833" spans="1:18" x14ac:dyDescent="0.2">
      <c r="A2833" s="3"/>
      <c r="B2833" s="3"/>
      <c r="C2833" s="11"/>
      <c r="D2833" s="11"/>
      <c r="E2833" s="11"/>
      <c r="F2833" s="11"/>
      <c r="G2833" s="11"/>
      <c r="H2833" s="11"/>
      <c r="I2833" s="11"/>
      <c r="J2833" s="11"/>
      <c r="K2833" s="11"/>
      <c r="L2833" s="11"/>
      <c r="M2833" s="11"/>
      <c r="N2833" s="11"/>
      <c r="O2833" s="11"/>
      <c r="P2833" s="11"/>
      <c r="Q2833" s="11"/>
      <c r="R2833" s="11"/>
    </row>
    <row r="2834" spans="1:18" x14ac:dyDescent="0.2">
      <c r="A2834" s="3"/>
      <c r="B2834" s="3"/>
      <c r="C2834" s="11"/>
      <c r="D2834" s="11"/>
      <c r="E2834" s="11"/>
      <c r="F2834" s="11"/>
      <c r="G2834" s="11"/>
      <c r="H2834" s="11"/>
      <c r="I2834" s="11"/>
      <c r="J2834" s="11"/>
      <c r="K2834" s="11"/>
      <c r="L2834" s="11"/>
      <c r="M2834" s="11"/>
      <c r="N2834" s="11"/>
      <c r="O2834" s="11"/>
      <c r="P2834" s="11"/>
      <c r="Q2834" s="11"/>
      <c r="R2834" s="11"/>
    </row>
    <row r="2835" spans="1:18" x14ac:dyDescent="0.2">
      <c r="A2835" s="3"/>
      <c r="B2835" s="3"/>
      <c r="C2835" s="11"/>
      <c r="D2835" s="11"/>
      <c r="E2835" s="11"/>
      <c r="F2835" s="11"/>
      <c r="G2835" s="11"/>
      <c r="H2835" s="11"/>
      <c r="I2835" s="11"/>
      <c r="J2835" s="11"/>
      <c r="K2835" s="11"/>
      <c r="L2835" s="11"/>
      <c r="M2835" s="11"/>
      <c r="N2835" s="11"/>
      <c r="O2835" s="11"/>
      <c r="P2835" s="11"/>
      <c r="Q2835" s="11"/>
      <c r="R2835" s="11"/>
    </row>
    <row r="2836" spans="1:18" x14ac:dyDescent="0.2">
      <c r="A2836" s="3"/>
      <c r="B2836" s="3"/>
      <c r="C2836" s="11"/>
      <c r="D2836" s="11"/>
      <c r="E2836" s="11"/>
      <c r="F2836" s="11"/>
      <c r="G2836" s="11"/>
      <c r="H2836" s="11"/>
      <c r="I2836" s="11"/>
      <c r="J2836" s="11"/>
      <c r="K2836" s="11"/>
      <c r="L2836" s="11"/>
      <c r="M2836" s="11"/>
      <c r="N2836" s="11"/>
      <c r="O2836" s="11"/>
      <c r="P2836" s="11"/>
      <c r="Q2836" s="11"/>
      <c r="R2836" s="11"/>
    </row>
    <row r="2837" spans="1:18" x14ac:dyDescent="0.2">
      <c r="A2837" s="3"/>
      <c r="B2837" s="3"/>
      <c r="C2837" s="11"/>
      <c r="D2837" s="11"/>
      <c r="E2837" s="11"/>
      <c r="F2837" s="11"/>
      <c r="G2837" s="11"/>
      <c r="H2837" s="11"/>
      <c r="I2837" s="11"/>
      <c r="J2837" s="11"/>
      <c r="K2837" s="11"/>
      <c r="L2837" s="11"/>
      <c r="M2837" s="11"/>
      <c r="N2837" s="11"/>
      <c r="O2837" s="11"/>
      <c r="P2837" s="11"/>
      <c r="Q2837" s="11"/>
      <c r="R2837" s="11"/>
    </row>
    <row r="2838" spans="1:18" x14ac:dyDescent="0.2">
      <c r="A2838" s="3"/>
      <c r="B2838" s="3"/>
      <c r="C2838" s="11"/>
      <c r="D2838" s="11"/>
      <c r="E2838" s="11"/>
      <c r="F2838" s="11"/>
      <c r="G2838" s="11"/>
      <c r="H2838" s="11"/>
      <c r="I2838" s="11"/>
      <c r="J2838" s="11"/>
      <c r="K2838" s="11"/>
      <c r="L2838" s="11"/>
      <c r="M2838" s="11"/>
      <c r="N2838" s="11"/>
      <c r="O2838" s="11"/>
      <c r="P2838" s="11"/>
      <c r="Q2838" s="11"/>
      <c r="R2838" s="11"/>
    </row>
    <row r="2839" spans="1:18" x14ac:dyDescent="0.2">
      <c r="A2839" s="3"/>
      <c r="B2839" s="3"/>
      <c r="C2839" s="11"/>
      <c r="D2839" s="11"/>
      <c r="E2839" s="11"/>
      <c r="F2839" s="11"/>
      <c r="G2839" s="11"/>
      <c r="H2839" s="11"/>
      <c r="I2839" s="11"/>
      <c r="J2839" s="11"/>
      <c r="K2839" s="11"/>
      <c r="L2839" s="11"/>
      <c r="M2839" s="11"/>
      <c r="N2839" s="11"/>
      <c r="O2839" s="11"/>
      <c r="P2839" s="11"/>
      <c r="Q2839" s="11"/>
      <c r="R2839" s="11"/>
    </row>
    <row r="2840" spans="1:18" x14ac:dyDescent="0.2">
      <c r="A2840" s="3"/>
      <c r="B2840" s="3"/>
      <c r="C2840" s="11"/>
      <c r="D2840" s="11"/>
      <c r="E2840" s="11"/>
      <c r="F2840" s="11"/>
      <c r="G2840" s="11"/>
      <c r="H2840" s="11"/>
      <c r="I2840" s="11"/>
      <c r="J2840" s="11"/>
      <c r="K2840" s="11"/>
      <c r="L2840" s="11"/>
      <c r="M2840" s="11"/>
      <c r="N2840" s="11"/>
      <c r="O2840" s="11"/>
      <c r="P2840" s="11"/>
      <c r="Q2840" s="11"/>
      <c r="R2840" s="11"/>
    </row>
    <row r="2841" spans="1:18" x14ac:dyDescent="0.2">
      <c r="A2841" s="3"/>
      <c r="B2841" s="3"/>
      <c r="C2841" s="11"/>
      <c r="D2841" s="11"/>
      <c r="E2841" s="11"/>
      <c r="F2841" s="11"/>
      <c r="G2841" s="11"/>
      <c r="H2841" s="11"/>
      <c r="I2841" s="11"/>
      <c r="J2841" s="11"/>
      <c r="K2841" s="11"/>
      <c r="L2841" s="11"/>
      <c r="M2841" s="11"/>
      <c r="N2841" s="11"/>
      <c r="O2841" s="11"/>
      <c r="P2841" s="11"/>
      <c r="Q2841" s="11"/>
      <c r="R2841" s="11"/>
    </row>
    <row r="2842" spans="1:18" x14ac:dyDescent="0.2">
      <c r="A2842" s="3"/>
      <c r="B2842" s="3"/>
      <c r="C2842" s="11"/>
      <c r="D2842" s="11"/>
      <c r="E2842" s="11"/>
      <c r="F2842" s="11"/>
      <c r="G2842" s="11"/>
      <c r="H2842" s="11"/>
      <c r="I2842" s="11"/>
      <c r="J2842" s="11"/>
      <c r="K2842" s="11"/>
      <c r="L2842" s="11"/>
      <c r="M2842" s="11"/>
      <c r="N2842" s="11"/>
      <c r="O2842" s="11"/>
      <c r="P2842" s="11"/>
      <c r="Q2842" s="11"/>
      <c r="R2842" s="11"/>
    </row>
    <row r="2843" spans="1:18" x14ac:dyDescent="0.2">
      <c r="A2843" s="3"/>
      <c r="B2843" s="3"/>
      <c r="C2843" s="11"/>
      <c r="D2843" s="11"/>
      <c r="E2843" s="11"/>
      <c r="F2843" s="11"/>
      <c r="G2843" s="11"/>
      <c r="H2843" s="11"/>
      <c r="I2843" s="11"/>
      <c r="J2843" s="11"/>
      <c r="K2843" s="11"/>
      <c r="L2843" s="11"/>
      <c r="M2843" s="11"/>
      <c r="N2843" s="11"/>
      <c r="O2843" s="11"/>
      <c r="P2843" s="11"/>
      <c r="Q2843" s="11"/>
      <c r="R2843" s="11"/>
    </row>
    <row r="2844" spans="1:18" x14ac:dyDescent="0.2">
      <c r="A2844" s="3"/>
      <c r="B2844" s="3"/>
      <c r="C2844" s="11"/>
      <c r="D2844" s="11"/>
      <c r="E2844" s="11"/>
      <c r="F2844" s="11"/>
      <c r="G2844" s="11"/>
      <c r="H2844" s="11"/>
      <c r="I2844" s="11"/>
      <c r="J2844" s="11"/>
      <c r="K2844" s="11"/>
      <c r="L2844" s="11"/>
      <c r="M2844" s="11"/>
      <c r="N2844" s="11"/>
      <c r="O2844" s="11"/>
      <c r="P2844" s="11"/>
      <c r="Q2844" s="11"/>
      <c r="R2844" s="11"/>
    </row>
    <row r="2845" spans="1:18" x14ac:dyDescent="0.2">
      <c r="A2845" s="3"/>
      <c r="B2845" s="3"/>
      <c r="C2845" s="11"/>
      <c r="D2845" s="11"/>
      <c r="E2845" s="11"/>
      <c r="F2845" s="11"/>
      <c r="G2845" s="11"/>
      <c r="H2845" s="11"/>
      <c r="I2845" s="11"/>
      <c r="J2845" s="11"/>
      <c r="K2845" s="11"/>
      <c r="L2845" s="11"/>
      <c r="M2845" s="11"/>
      <c r="N2845" s="11"/>
      <c r="O2845" s="11"/>
      <c r="P2845" s="11"/>
      <c r="Q2845" s="11"/>
      <c r="R2845" s="11"/>
    </row>
    <row r="2846" spans="1:18" x14ac:dyDescent="0.2">
      <c r="A2846" s="3"/>
      <c r="B2846" s="3"/>
      <c r="C2846" s="11"/>
      <c r="D2846" s="11"/>
      <c r="E2846" s="11"/>
      <c r="F2846" s="11"/>
      <c r="G2846" s="11"/>
      <c r="H2846" s="11"/>
      <c r="I2846" s="11"/>
      <c r="J2846" s="11"/>
      <c r="K2846" s="11"/>
      <c r="L2846" s="11"/>
      <c r="M2846" s="11"/>
      <c r="N2846" s="11"/>
      <c r="O2846" s="11"/>
      <c r="P2846" s="11"/>
      <c r="Q2846" s="11"/>
      <c r="R2846" s="11"/>
    </row>
    <row r="2847" spans="1:18" x14ac:dyDescent="0.2">
      <c r="A2847" s="3"/>
      <c r="B2847" s="3"/>
      <c r="C2847" s="11"/>
      <c r="D2847" s="11"/>
      <c r="E2847" s="11"/>
      <c r="F2847" s="11"/>
      <c r="G2847" s="11"/>
      <c r="H2847" s="11"/>
      <c r="I2847" s="11"/>
      <c r="J2847" s="11"/>
      <c r="K2847" s="11"/>
      <c r="L2847" s="11"/>
      <c r="M2847" s="11"/>
      <c r="N2847" s="11"/>
      <c r="O2847" s="11"/>
      <c r="P2847" s="11"/>
      <c r="Q2847" s="11"/>
      <c r="R2847" s="11"/>
    </row>
    <row r="2848" spans="1:18" x14ac:dyDescent="0.2">
      <c r="A2848" s="3"/>
      <c r="B2848" s="3"/>
      <c r="C2848" s="11"/>
      <c r="D2848" s="11"/>
      <c r="E2848" s="11"/>
      <c r="F2848" s="11"/>
      <c r="G2848" s="11"/>
      <c r="H2848" s="11"/>
      <c r="I2848" s="11"/>
      <c r="J2848" s="11"/>
      <c r="K2848" s="11"/>
      <c r="L2848" s="11"/>
      <c r="M2848" s="11"/>
      <c r="N2848" s="11"/>
      <c r="O2848" s="11"/>
      <c r="P2848" s="11"/>
      <c r="Q2848" s="11"/>
      <c r="R2848" s="11"/>
    </row>
    <row r="2849" spans="1:18" x14ac:dyDescent="0.2">
      <c r="A2849" s="3"/>
      <c r="B2849" s="3"/>
      <c r="C2849" s="11"/>
      <c r="D2849" s="11"/>
      <c r="E2849" s="11"/>
      <c r="F2849" s="11"/>
      <c r="G2849" s="11"/>
      <c r="H2849" s="11"/>
      <c r="I2849" s="11"/>
      <c r="J2849" s="11"/>
      <c r="K2849" s="11"/>
      <c r="L2849" s="11"/>
      <c r="M2849" s="11"/>
      <c r="N2849" s="11"/>
      <c r="O2849" s="11"/>
      <c r="P2849" s="11"/>
      <c r="Q2849" s="11"/>
      <c r="R2849" s="11"/>
    </row>
    <row r="2850" spans="1:18" x14ac:dyDescent="0.2">
      <c r="A2850" s="3"/>
      <c r="B2850" s="3"/>
      <c r="C2850" s="11"/>
      <c r="D2850" s="11"/>
      <c r="E2850" s="11"/>
      <c r="F2850" s="11"/>
      <c r="G2850" s="11"/>
      <c r="H2850" s="11"/>
      <c r="I2850" s="11"/>
      <c r="J2850" s="11"/>
      <c r="K2850" s="11"/>
      <c r="L2850" s="11"/>
      <c r="M2850" s="11"/>
      <c r="N2850" s="11"/>
      <c r="O2850" s="11"/>
      <c r="P2850" s="11"/>
      <c r="Q2850" s="11"/>
      <c r="R2850" s="11"/>
    </row>
    <row r="2851" spans="1:18" x14ac:dyDescent="0.2">
      <c r="A2851" s="3"/>
      <c r="B2851" s="3"/>
      <c r="C2851" s="11"/>
      <c r="D2851" s="11"/>
      <c r="E2851" s="11"/>
      <c r="F2851" s="11"/>
      <c r="G2851" s="11"/>
      <c r="H2851" s="11"/>
      <c r="I2851" s="11"/>
      <c r="J2851" s="11"/>
      <c r="K2851" s="11"/>
      <c r="L2851" s="11"/>
      <c r="M2851" s="11"/>
      <c r="N2851" s="11"/>
      <c r="O2851" s="11"/>
      <c r="P2851" s="11"/>
      <c r="Q2851" s="11"/>
      <c r="R2851" s="11"/>
    </row>
    <row r="2852" spans="1:18" x14ac:dyDescent="0.2">
      <c r="A2852" s="3"/>
      <c r="B2852" s="3"/>
      <c r="C2852" s="11"/>
      <c r="D2852" s="11"/>
      <c r="E2852" s="11"/>
      <c r="F2852" s="11"/>
      <c r="G2852" s="11"/>
      <c r="H2852" s="11"/>
      <c r="I2852" s="11"/>
      <c r="J2852" s="11"/>
      <c r="K2852" s="11"/>
      <c r="L2852" s="11"/>
      <c r="M2852" s="11"/>
      <c r="N2852" s="11"/>
      <c r="O2852" s="11"/>
      <c r="P2852" s="11"/>
      <c r="Q2852" s="11"/>
      <c r="R2852" s="11"/>
    </row>
    <row r="2853" spans="1:18" x14ac:dyDescent="0.2">
      <c r="A2853" s="3"/>
      <c r="B2853" s="3"/>
      <c r="C2853" s="11"/>
      <c r="D2853" s="11"/>
      <c r="E2853" s="11"/>
      <c r="F2853" s="11"/>
      <c r="G2853" s="11"/>
      <c r="H2853" s="11"/>
      <c r="I2853" s="11"/>
      <c r="J2853" s="11"/>
      <c r="K2853" s="11"/>
      <c r="L2853" s="11"/>
      <c r="M2853" s="11"/>
      <c r="N2853" s="11"/>
      <c r="O2853" s="11"/>
      <c r="P2853" s="11"/>
      <c r="Q2853" s="11"/>
      <c r="R2853" s="11"/>
    </row>
    <row r="2854" spans="1:18" x14ac:dyDescent="0.2">
      <c r="A2854" s="3"/>
      <c r="B2854" s="3"/>
      <c r="C2854" s="11"/>
      <c r="D2854" s="11"/>
      <c r="E2854" s="11"/>
      <c r="F2854" s="11"/>
      <c r="G2854" s="11"/>
      <c r="H2854" s="11"/>
      <c r="I2854" s="11"/>
      <c r="J2854" s="11"/>
      <c r="K2854" s="11"/>
      <c r="L2854" s="11"/>
      <c r="M2854" s="11"/>
      <c r="N2854" s="11"/>
      <c r="O2854" s="11"/>
      <c r="P2854" s="11"/>
      <c r="Q2854" s="11"/>
      <c r="R2854" s="11"/>
    </row>
    <row r="2855" spans="1:18" x14ac:dyDescent="0.2">
      <c r="A2855" s="3"/>
      <c r="B2855" s="3"/>
      <c r="C2855" s="11"/>
      <c r="D2855" s="11"/>
      <c r="E2855" s="11"/>
      <c r="F2855" s="11"/>
      <c r="G2855" s="11"/>
      <c r="H2855" s="11"/>
      <c r="I2855" s="11"/>
      <c r="J2855" s="11"/>
      <c r="K2855" s="11"/>
      <c r="L2855" s="11"/>
      <c r="M2855" s="11"/>
      <c r="N2855" s="11"/>
      <c r="O2855" s="11"/>
      <c r="P2855" s="11"/>
      <c r="Q2855" s="11"/>
      <c r="R2855" s="11"/>
    </row>
    <row r="2856" spans="1:18" x14ac:dyDescent="0.2">
      <c r="A2856" s="3"/>
      <c r="B2856" s="3"/>
      <c r="C2856" s="11"/>
      <c r="D2856" s="11"/>
      <c r="E2856" s="11"/>
      <c r="F2856" s="11"/>
      <c r="G2856" s="11"/>
      <c r="H2856" s="11"/>
      <c r="I2856" s="11"/>
      <c r="J2856" s="11"/>
      <c r="K2856" s="11"/>
      <c r="L2856" s="11"/>
      <c r="M2856" s="11"/>
      <c r="N2856" s="11"/>
      <c r="O2856" s="11"/>
      <c r="P2856" s="11"/>
      <c r="Q2856" s="11"/>
      <c r="R2856" s="11"/>
    </row>
    <row r="2857" spans="1:18" x14ac:dyDescent="0.2">
      <c r="A2857" s="3"/>
      <c r="B2857" s="3"/>
      <c r="C2857" s="11"/>
      <c r="D2857" s="11"/>
      <c r="E2857" s="11"/>
      <c r="F2857" s="11"/>
      <c r="G2857" s="11"/>
      <c r="H2857" s="11"/>
      <c r="I2857" s="11"/>
      <c r="J2857" s="11"/>
      <c r="K2857" s="11"/>
      <c r="L2857" s="11"/>
      <c r="M2857" s="11"/>
      <c r="N2857" s="11"/>
      <c r="O2857" s="11"/>
      <c r="P2857" s="11"/>
      <c r="Q2857" s="11"/>
      <c r="R2857" s="11"/>
    </row>
    <row r="2858" spans="1:18" x14ac:dyDescent="0.2">
      <c r="A2858" s="3"/>
      <c r="B2858" s="3"/>
      <c r="C2858" s="11"/>
      <c r="D2858" s="11"/>
      <c r="E2858" s="11"/>
      <c r="F2858" s="11"/>
      <c r="G2858" s="11"/>
      <c r="H2858" s="11"/>
      <c r="I2858" s="11"/>
      <c r="J2858" s="11"/>
      <c r="K2858" s="11"/>
      <c r="L2858" s="11"/>
      <c r="M2858" s="11"/>
      <c r="N2858" s="11"/>
      <c r="O2858" s="11"/>
      <c r="P2858" s="11"/>
      <c r="Q2858" s="11"/>
      <c r="R2858" s="11"/>
    </row>
    <row r="2859" spans="1:18" x14ac:dyDescent="0.2">
      <c r="A2859" s="3"/>
      <c r="B2859" s="3"/>
      <c r="C2859" s="11"/>
      <c r="D2859" s="11"/>
      <c r="E2859" s="11"/>
      <c r="F2859" s="11"/>
      <c r="G2859" s="11"/>
      <c r="H2859" s="11"/>
      <c r="I2859" s="11"/>
      <c r="J2859" s="11"/>
      <c r="K2859" s="11"/>
      <c r="L2859" s="11"/>
      <c r="M2859" s="11"/>
      <c r="N2859" s="11"/>
      <c r="O2859" s="11"/>
      <c r="P2859" s="11"/>
      <c r="Q2859" s="11"/>
      <c r="R2859" s="11"/>
    </row>
    <row r="2860" spans="1:18" x14ac:dyDescent="0.2">
      <c r="A2860" s="3"/>
      <c r="B2860" s="3"/>
      <c r="C2860" s="11"/>
      <c r="D2860" s="11"/>
      <c r="E2860" s="11"/>
      <c r="F2860" s="11"/>
      <c r="G2860" s="11"/>
      <c r="H2860" s="11"/>
      <c r="I2860" s="11"/>
      <c r="J2860" s="11"/>
      <c r="K2860" s="11"/>
      <c r="L2860" s="11"/>
      <c r="M2860" s="11"/>
      <c r="N2860" s="11"/>
      <c r="O2860" s="11"/>
      <c r="P2860" s="11"/>
      <c r="Q2860" s="11"/>
      <c r="R2860" s="11"/>
    </row>
    <row r="2861" spans="1:18" x14ac:dyDescent="0.2">
      <c r="A2861" s="3"/>
      <c r="B2861" s="3"/>
      <c r="C2861" s="11"/>
      <c r="D2861" s="11"/>
      <c r="E2861" s="11"/>
      <c r="F2861" s="11"/>
      <c r="G2861" s="11"/>
      <c r="H2861" s="11"/>
      <c r="I2861" s="11"/>
      <c r="J2861" s="11"/>
      <c r="K2861" s="11"/>
      <c r="L2861" s="11"/>
      <c r="M2861" s="11"/>
      <c r="N2861" s="11"/>
      <c r="O2861" s="11"/>
      <c r="P2861" s="11"/>
      <c r="Q2861" s="11"/>
      <c r="R2861" s="11"/>
    </row>
    <row r="2862" spans="1:18" x14ac:dyDescent="0.2">
      <c r="A2862" s="3"/>
      <c r="B2862" s="3"/>
      <c r="C2862" s="11"/>
      <c r="D2862" s="11"/>
      <c r="E2862" s="11"/>
      <c r="F2862" s="11"/>
      <c r="G2862" s="11"/>
      <c r="H2862" s="11"/>
      <c r="I2862" s="11"/>
      <c r="J2862" s="11"/>
      <c r="K2862" s="11"/>
      <c r="L2862" s="11"/>
      <c r="M2862" s="11"/>
      <c r="N2862" s="11"/>
      <c r="O2862" s="11"/>
      <c r="P2862" s="11"/>
      <c r="Q2862" s="11"/>
      <c r="R2862" s="11"/>
    </row>
    <row r="2863" spans="1:18" x14ac:dyDescent="0.2">
      <c r="A2863" s="3"/>
      <c r="B2863" s="3"/>
      <c r="C2863" s="11"/>
      <c r="D2863" s="11"/>
      <c r="E2863" s="11"/>
      <c r="F2863" s="11"/>
      <c r="G2863" s="11"/>
      <c r="H2863" s="11"/>
      <c r="I2863" s="11"/>
      <c r="J2863" s="11"/>
      <c r="K2863" s="11"/>
      <c r="L2863" s="11"/>
      <c r="M2863" s="11"/>
      <c r="N2863" s="11"/>
      <c r="O2863" s="11"/>
      <c r="P2863" s="11"/>
      <c r="Q2863" s="11"/>
      <c r="R2863" s="11"/>
    </row>
    <row r="2864" spans="1:18" x14ac:dyDescent="0.2">
      <c r="A2864" s="3"/>
      <c r="B2864" s="3"/>
      <c r="C2864" s="11"/>
      <c r="D2864" s="11"/>
      <c r="E2864" s="11"/>
      <c r="F2864" s="11"/>
      <c r="G2864" s="11"/>
      <c r="H2864" s="11"/>
      <c r="I2864" s="11"/>
      <c r="J2864" s="11"/>
      <c r="K2864" s="11"/>
      <c r="L2864" s="11"/>
      <c r="M2864" s="11"/>
      <c r="N2864" s="11"/>
      <c r="O2864" s="11"/>
      <c r="P2864" s="11"/>
      <c r="Q2864" s="11"/>
      <c r="R2864" s="11"/>
    </row>
    <row r="2865" spans="1:18" x14ac:dyDescent="0.2">
      <c r="A2865" s="3"/>
      <c r="B2865" s="3"/>
      <c r="C2865" s="11"/>
      <c r="D2865" s="11"/>
      <c r="E2865" s="11"/>
      <c r="F2865" s="11"/>
      <c r="G2865" s="11"/>
      <c r="H2865" s="11"/>
      <c r="I2865" s="11"/>
      <c r="J2865" s="11"/>
      <c r="K2865" s="11"/>
      <c r="L2865" s="11"/>
      <c r="M2865" s="11"/>
      <c r="N2865" s="11"/>
      <c r="O2865" s="11"/>
      <c r="P2865" s="11"/>
      <c r="Q2865" s="11"/>
      <c r="R2865" s="11"/>
    </row>
    <row r="2866" spans="1:18" x14ac:dyDescent="0.2">
      <c r="A2866" s="3"/>
      <c r="B2866" s="3"/>
      <c r="C2866" s="11"/>
      <c r="D2866" s="11"/>
      <c r="E2866" s="11"/>
      <c r="F2866" s="11"/>
      <c r="G2866" s="11"/>
      <c r="H2866" s="11"/>
      <c r="I2866" s="11"/>
      <c r="J2866" s="11"/>
      <c r="K2866" s="11"/>
      <c r="L2866" s="11"/>
      <c r="M2866" s="11"/>
      <c r="N2866" s="11"/>
      <c r="O2866" s="11"/>
      <c r="P2866" s="11"/>
      <c r="Q2866" s="11"/>
      <c r="R2866" s="11"/>
    </row>
    <row r="2867" spans="1:18" x14ac:dyDescent="0.2">
      <c r="A2867" s="3"/>
      <c r="B2867" s="3"/>
      <c r="C2867" s="11"/>
      <c r="D2867" s="11"/>
      <c r="E2867" s="11"/>
      <c r="F2867" s="11"/>
      <c r="G2867" s="11"/>
      <c r="H2867" s="11"/>
      <c r="I2867" s="11"/>
      <c r="J2867" s="11"/>
      <c r="K2867" s="11"/>
      <c r="L2867" s="11"/>
      <c r="M2867" s="11"/>
      <c r="N2867" s="11"/>
      <c r="O2867" s="11"/>
      <c r="P2867" s="11"/>
      <c r="Q2867" s="11"/>
      <c r="R2867" s="11"/>
    </row>
    <row r="2868" spans="1:18" x14ac:dyDescent="0.2">
      <c r="A2868" s="3"/>
      <c r="B2868" s="3"/>
      <c r="C2868" s="11"/>
      <c r="D2868" s="11"/>
      <c r="E2868" s="11"/>
      <c r="F2868" s="11"/>
      <c r="G2868" s="11"/>
      <c r="H2868" s="11"/>
      <c r="I2868" s="11"/>
      <c r="J2868" s="11"/>
      <c r="K2868" s="11"/>
      <c r="L2868" s="11"/>
      <c r="M2868" s="11"/>
      <c r="N2868" s="11"/>
      <c r="O2868" s="11"/>
      <c r="P2868" s="11"/>
      <c r="Q2868" s="11"/>
      <c r="R2868" s="11"/>
    </row>
    <row r="2869" spans="1:18" x14ac:dyDescent="0.2">
      <c r="A2869" s="3"/>
      <c r="B2869" s="3"/>
      <c r="C2869" s="11"/>
      <c r="D2869" s="11"/>
      <c r="E2869" s="11"/>
      <c r="F2869" s="11"/>
      <c r="G2869" s="11"/>
      <c r="H2869" s="11"/>
      <c r="I2869" s="11"/>
      <c r="J2869" s="11"/>
      <c r="K2869" s="11"/>
      <c r="L2869" s="11"/>
      <c r="M2869" s="11"/>
      <c r="N2869" s="11"/>
      <c r="O2869" s="11"/>
      <c r="P2869" s="11"/>
      <c r="Q2869" s="11"/>
      <c r="R2869" s="11"/>
    </row>
    <row r="2870" spans="1:18" x14ac:dyDescent="0.2">
      <c r="A2870" s="3"/>
      <c r="B2870" s="3"/>
      <c r="C2870" s="11"/>
      <c r="D2870" s="11"/>
      <c r="E2870" s="11"/>
      <c r="F2870" s="11"/>
      <c r="G2870" s="11"/>
      <c r="H2870" s="11"/>
      <c r="I2870" s="11"/>
      <c r="J2870" s="11"/>
      <c r="K2870" s="11"/>
      <c r="L2870" s="11"/>
      <c r="M2870" s="11"/>
      <c r="N2870" s="11"/>
      <c r="O2870" s="11"/>
      <c r="P2870" s="11"/>
      <c r="Q2870" s="11"/>
      <c r="R2870" s="11"/>
    </row>
    <row r="2871" spans="1:18" x14ac:dyDescent="0.2">
      <c r="A2871" s="3"/>
      <c r="B2871" s="3"/>
      <c r="C2871" s="11"/>
      <c r="D2871" s="11"/>
      <c r="E2871" s="11"/>
      <c r="F2871" s="11"/>
      <c r="G2871" s="11"/>
      <c r="H2871" s="11"/>
      <c r="I2871" s="11"/>
      <c r="J2871" s="11"/>
      <c r="K2871" s="11"/>
      <c r="L2871" s="11"/>
      <c r="M2871" s="11"/>
      <c r="N2871" s="11"/>
      <c r="O2871" s="11"/>
      <c r="P2871" s="11"/>
      <c r="Q2871" s="11"/>
      <c r="R2871" s="11"/>
    </row>
    <row r="2872" spans="1:18" x14ac:dyDescent="0.2">
      <c r="A2872" s="3"/>
      <c r="B2872" s="3"/>
      <c r="C2872" s="11"/>
      <c r="D2872" s="11"/>
      <c r="E2872" s="11"/>
      <c r="F2872" s="11"/>
      <c r="G2872" s="11"/>
      <c r="H2872" s="11"/>
      <c r="I2872" s="11"/>
      <c r="J2872" s="11"/>
      <c r="K2872" s="11"/>
      <c r="L2872" s="11"/>
      <c r="M2872" s="11"/>
      <c r="N2872" s="11"/>
      <c r="O2872" s="11"/>
      <c r="P2872" s="11"/>
      <c r="Q2872" s="11"/>
      <c r="R2872" s="11"/>
    </row>
    <row r="2873" spans="1:18" x14ac:dyDescent="0.2">
      <c r="A2873" s="3"/>
      <c r="B2873" s="3"/>
      <c r="C2873" s="11"/>
      <c r="D2873" s="11"/>
      <c r="E2873" s="11"/>
      <c r="F2873" s="11"/>
      <c r="G2873" s="11"/>
      <c r="H2873" s="11"/>
      <c r="I2873" s="11"/>
      <c r="J2873" s="11"/>
      <c r="K2873" s="11"/>
      <c r="L2873" s="11"/>
      <c r="M2873" s="11"/>
      <c r="N2873" s="11"/>
      <c r="O2873" s="11"/>
      <c r="P2873" s="11"/>
      <c r="Q2873" s="11"/>
      <c r="R2873" s="11"/>
    </row>
    <row r="2874" spans="1:18" x14ac:dyDescent="0.2">
      <c r="A2874" s="3"/>
      <c r="B2874" s="3"/>
      <c r="C2874" s="11"/>
      <c r="D2874" s="11"/>
      <c r="E2874" s="11"/>
      <c r="F2874" s="11"/>
      <c r="G2874" s="11"/>
      <c r="H2874" s="11"/>
      <c r="I2874" s="11"/>
      <c r="J2874" s="11"/>
      <c r="K2874" s="11"/>
      <c r="L2874" s="11"/>
      <c r="M2874" s="11"/>
      <c r="N2874" s="11"/>
      <c r="O2874" s="11"/>
      <c r="P2874" s="11"/>
      <c r="Q2874" s="11"/>
      <c r="R2874" s="11"/>
    </row>
    <row r="2875" spans="1:18" x14ac:dyDescent="0.2">
      <c r="A2875" s="3"/>
      <c r="B2875" s="3"/>
      <c r="C2875" s="11"/>
      <c r="D2875" s="11"/>
      <c r="E2875" s="11"/>
      <c r="F2875" s="11"/>
      <c r="G2875" s="11"/>
      <c r="H2875" s="11"/>
      <c r="I2875" s="11"/>
      <c r="J2875" s="11"/>
      <c r="K2875" s="11"/>
      <c r="L2875" s="11"/>
      <c r="M2875" s="11"/>
      <c r="N2875" s="11"/>
      <c r="O2875" s="11"/>
      <c r="P2875" s="11"/>
      <c r="Q2875" s="11"/>
      <c r="R2875" s="11"/>
    </row>
    <row r="2876" spans="1:18" x14ac:dyDescent="0.2">
      <c r="A2876" s="3"/>
      <c r="B2876" s="3"/>
      <c r="C2876" s="11"/>
      <c r="D2876" s="11"/>
      <c r="E2876" s="11"/>
      <c r="F2876" s="11"/>
      <c r="G2876" s="11"/>
      <c r="H2876" s="11"/>
      <c r="I2876" s="11"/>
      <c r="J2876" s="11"/>
      <c r="K2876" s="11"/>
      <c r="L2876" s="11"/>
      <c r="M2876" s="11"/>
      <c r="N2876" s="11"/>
      <c r="O2876" s="11"/>
      <c r="P2876" s="11"/>
      <c r="Q2876" s="11"/>
      <c r="R2876" s="11"/>
    </row>
    <row r="2877" spans="1:18" x14ac:dyDescent="0.2">
      <c r="A2877" s="3"/>
      <c r="B2877" s="3"/>
      <c r="C2877" s="11"/>
      <c r="D2877" s="11"/>
      <c r="E2877" s="11"/>
      <c r="F2877" s="11"/>
      <c r="G2877" s="11"/>
      <c r="H2877" s="11"/>
      <c r="I2877" s="11"/>
      <c r="J2877" s="11"/>
      <c r="K2877" s="11"/>
      <c r="L2877" s="11"/>
      <c r="M2877" s="11"/>
      <c r="N2877" s="11"/>
      <c r="O2877" s="11"/>
      <c r="P2877" s="11"/>
      <c r="Q2877" s="11"/>
      <c r="R2877" s="11"/>
    </row>
    <row r="2878" spans="1:18" x14ac:dyDescent="0.2">
      <c r="A2878" s="3"/>
      <c r="B2878" s="3"/>
      <c r="C2878" s="11"/>
      <c r="D2878" s="11"/>
      <c r="E2878" s="11"/>
      <c r="F2878" s="11"/>
      <c r="G2878" s="11"/>
      <c r="H2878" s="11"/>
      <c r="I2878" s="11"/>
      <c r="J2878" s="11"/>
      <c r="K2878" s="11"/>
      <c r="L2878" s="11"/>
      <c r="M2878" s="11"/>
      <c r="N2878" s="11"/>
      <c r="O2878" s="11"/>
      <c r="P2878" s="11"/>
      <c r="Q2878" s="11"/>
      <c r="R2878" s="11"/>
    </row>
    <row r="2879" spans="1:18" x14ac:dyDescent="0.2">
      <c r="A2879" s="3"/>
      <c r="B2879" s="3"/>
      <c r="C2879" s="11"/>
      <c r="D2879" s="11"/>
      <c r="E2879" s="11"/>
      <c r="F2879" s="11"/>
      <c r="G2879" s="11"/>
      <c r="H2879" s="11"/>
      <c r="I2879" s="11"/>
      <c r="J2879" s="11"/>
      <c r="K2879" s="11"/>
      <c r="L2879" s="11"/>
      <c r="M2879" s="11"/>
      <c r="N2879" s="11"/>
      <c r="O2879" s="11"/>
      <c r="P2879" s="11"/>
      <c r="Q2879" s="11"/>
      <c r="R2879" s="11"/>
    </row>
    <row r="2880" spans="1:18" x14ac:dyDescent="0.2">
      <c r="A2880" s="3"/>
      <c r="B2880" s="3"/>
      <c r="C2880" s="11"/>
      <c r="D2880" s="11"/>
      <c r="E2880" s="11"/>
      <c r="F2880" s="11"/>
      <c r="G2880" s="11"/>
      <c r="H2880" s="11"/>
      <c r="I2880" s="11"/>
      <c r="J2880" s="11"/>
      <c r="K2880" s="11"/>
      <c r="L2880" s="11"/>
      <c r="M2880" s="11"/>
      <c r="N2880" s="11"/>
      <c r="O2880" s="11"/>
      <c r="P2880" s="11"/>
      <c r="Q2880" s="11"/>
      <c r="R2880" s="11"/>
    </row>
    <row r="2881" spans="1:18" x14ac:dyDescent="0.2">
      <c r="A2881" s="3"/>
      <c r="B2881" s="3"/>
      <c r="C2881" s="11"/>
      <c r="D2881" s="11"/>
      <c r="E2881" s="11"/>
      <c r="F2881" s="11"/>
      <c r="G2881" s="11"/>
      <c r="H2881" s="11"/>
      <c r="I2881" s="11"/>
      <c r="J2881" s="11"/>
      <c r="K2881" s="11"/>
      <c r="L2881" s="11"/>
      <c r="M2881" s="11"/>
      <c r="N2881" s="11"/>
      <c r="O2881" s="11"/>
      <c r="P2881" s="11"/>
      <c r="Q2881" s="11"/>
      <c r="R2881" s="11"/>
    </row>
    <row r="2882" spans="1:18" x14ac:dyDescent="0.2">
      <c r="A2882" s="3"/>
      <c r="B2882" s="3"/>
      <c r="C2882" s="11"/>
      <c r="D2882" s="11"/>
      <c r="E2882" s="11"/>
      <c r="F2882" s="11"/>
      <c r="G2882" s="11"/>
      <c r="H2882" s="11"/>
      <c r="I2882" s="11"/>
      <c r="J2882" s="11"/>
      <c r="K2882" s="11"/>
      <c r="L2882" s="11"/>
      <c r="M2882" s="11"/>
      <c r="N2882" s="11"/>
      <c r="O2882" s="11"/>
      <c r="P2882" s="11"/>
      <c r="Q2882" s="11"/>
      <c r="R2882" s="11"/>
    </row>
    <row r="2883" spans="1:18" x14ac:dyDescent="0.2">
      <c r="A2883" s="3"/>
      <c r="B2883" s="3"/>
      <c r="C2883" s="11"/>
      <c r="D2883" s="11"/>
      <c r="E2883" s="11"/>
      <c r="F2883" s="11"/>
      <c r="G2883" s="11"/>
      <c r="H2883" s="11"/>
      <c r="I2883" s="11"/>
      <c r="J2883" s="11"/>
      <c r="K2883" s="11"/>
      <c r="L2883" s="11"/>
      <c r="M2883" s="11"/>
      <c r="N2883" s="11"/>
      <c r="O2883" s="11"/>
      <c r="P2883" s="11"/>
      <c r="Q2883" s="11"/>
      <c r="R2883" s="11"/>
    </row>
    <row r="2884" spans="1:18" x14ac:dyDescent="0.2">
      <c r="A2884" s="3"/>
      <c r="B2884" s="3"/>
      <c r="C2884" s="11"/>
      <c r="D2884" s="11"/>
      <c r="E2884" s="11"/>
      <c r="F2884" s="11"/>
      <c r="G2884" s="11"/>
      <c r="H2884" s="11"/>
      <c r="I2884" s="11"/>
      <c r="J2884" s="11"/>
      <c r="K2884" s="11"/>
      <c r="L2884" s="11"/>
      <c r="M2884" s="11"/>
      <c r="N2884" s="11"/>
      <c r="O2884" s="11"/>
      <c r="P2884" s="11"/>
      <c r="Q2884" s="11"/>
      <c r="R2884" s="11"/>
    </row>
    <row r="2885" spans="1:18" x14ac:dyDescent="0.2">
      <c r="A2885" s="3"/>
      <c r="B2885" s="3"/>
      <c r="C2885" s="11"/>
      <c r="D2885" s="11"/>
      <c r="E2885" s="11"/>
      <c r="F2885" s="11"/>
      <c r="G2885" s="11"/>
      <c r="H2885" s="11"/>
      <c r="I2885" s="11"/>
      <c r="J2885" s="11"/>
      <c r="K2885" s="11"/>
      <c r="L2885" s="11"/>
      <c r="M2885" s="11"/>
      <c r="N2885" s="11"/>
      <c r="O2885" s="11"/>
      <c r="P2885" s="11"/>
      <c r="Q2885" s="11"/>
      <c r="R2885" s="11"/>
    </row>
    <row r="2886" spans="1:18" x14ac:dyDescent="0.2">
      <c r="A2886" s="3"/>
      <c r="B2886" s="3"/>
      <c r="C2886" s="11"/>
      <c r="D2886" s="11"/>
      <c r="E2886" s="11"/>
      <c r="F2886" s="11"/>
      <c r="G2886" s="11"/>
      <c r="H2886" s="11"/>
      <c r="I2886" s="11"/>
      <c r="J2886" s="11"/>
      <c r="K2886" s="11"/>
      <c r="L2886" s="11"/>
      <c r="M2886" s="11"/>
      <c r="N2886" s="11"/>
      <c r="O2886" s="11"/>
      <c r="P2886" s="11"/>
      <c r="Q2886" s="11"/>
      <c r="R2886" s="11"/>
    </row>
    <row r="2887" spans="1:18" x14ac:dyDescent="0.2">
      <c r="A2887" s="3"/>
      <c r="B2887" s="3"/>
      <c r="C2887" s="11"/>
      <c r="D2887" s="11"/>
      <c r="E2887" s="11"/>
      <c r="F2887" s="11"/>
      <c r="G2887" s="11"/>
      <c r="H2887" s="11"/>
      <c r="I2887" s="11"/>
      <c r="J2887" s="11"/>
      <c r="K2887" s="11"/>
      <c r="L2887" s="11"/>
      <c r="M2887" s="11"/>
      <c r="N2887" s="11"/>
      <c r="O2887" s="11"/>
      <c r="P2887" s="11"/>
      <c r="Q2887" s="11"/>
      <c r="R2887" s="11"/>
    </row>
    <row r="2888" spans="1:18" x14ac:dyDescent="0.2">
      <c r="A2888" s="3"/>
      <c r="B2888" s="3"/>
      <c r="C2888" s="11"/>
      <c r="D2888" s="11"/>
      <c r="E2888" s="11"/>
      <c r="F2888" s="11"/>
      <c r="G2888" s="11"/>
      <c r="H2888" s="11"/>
      <c r="I2888" s="11"/>
      <c r="J2888" s="11"/>
      <c r="K2888" s="11"/>
      <c r="L2888" s="11"/>
      <c r="M2888" s="11"/>
      <c r="N2888" s="11"/>
      <c r="O2888" s="11"/>
      <c r="P2888" s="11"/>
      <c r="Q2888" s="11"/>
      <c r="R2888" s="11"/>
    </row>
    <row r="2889" spans="1:18" x14ac:dyDescent="0.2">
      <c r="A2889" s="3"/>
      <c r="B2889" s="3"/>
      <c r="C2889" s="11"/>
      <c r="D2889" s="11"/>
      <c r="E2889" s="11"/>
      <c r="F2889" s="11"/>
      <c r="G2889" s="11"/>
      <c r="H2889" s="11"/>
      <c r="I2889" s="11"/>
      <c r="J2889" s="11"/>
      <c r="K2889" s="11"/>
      <c r="L2889" s="11"/>
      <c r="M2889" s="11"/>
      <c r="N2889" s="11"/>
      <c r="O2889" s="11"/>
      <c r="P2889" s="11"/>
      <c r="Q2889" s="11"/>
      <c r="R2889" s="11"/>
    </row>
    <row r="2890" spans="1:18" x14ac:dyDescent="0.2">
      <c r="A2890" s="3"/>
      <c r="B2890" s="3"/>
      <c r="C2890" s="11"/>
      <c r="D2890" s="11"/>
      <c r="E2890" s="11"/>
      <c r="F2890" s="11"/>
      <c r="G2890" s="11"/>
      <c r="H2890" s="11"/>
      <c r="I2890" s="11"/>
      <c r="J2890" s="11"/>
      <c r="K2890" s="11"/>
      <c r="L2890" s="11"/>
      <c r="M2890" s="11"/>
      <c r="N2890" s="11"/>
      <c r="O2890" s="11"/>
      <c r="P2890" s="11"/>
      <c r="Q2890" s="11"/>
      <c r="R2890" s="11"/>
    </row>
    <row r="2891" spans="1:18" x14ac:dyDescent="0.2">
      <c r="A2891" s="3"/>
      <c r="B2891" s="3"/>
      <c r="C2891" s="11"/>
      <c r="D2891" s="11"/>
      <c r="E2891" s="11"/>
      <c r="F2891" s="11"/>
      <c r="G2891" s="11"/>
      <c r="H2891" s="11"/>
      <c r="I2891" s="11"/>
      <c r="J2891" s="11"/>
      <c r="K2891" s="11"/>
      <c r="L2891" s="11"/>
      <c r="M2891" s="11"/>
      <c r="N2891" s="11"/>
      <c r="O2891" s="11"/>
      <c r="P2891" s="11"/>
      <c r="Q2891" s="11"/>
      <c r="R2891" s="11"/>
    </row>
    <row r="2892" spans="1:18" x14ac:dyDescent="0.2">
      <c r="A2892" s="3"/>
      <c r="B2892" s="3"/>
      <c r="C2892" s="11"/>
      <c r="D2892" s="11"/>
      <c r="E2892" s="11"/>
      <c r="F2892" s="11"/>
      <c r="G2892" s="11"/>
      <c r="H2892" s="11"/>
      <c r="I2892" s="11"/>
      <c r="J2892" s="11"/>
      <c r="K2892" s="11"/>
      <c r="L2892" s="11"/>
      <c r="M2892" s="11"/>
      <c r="N2892" s="11"/>
      <c r="O2892" s="11"/>
      <c r="P2892" s="11"/>
      <c r="Q2892" s="11"/>
      <c r="R2892" s="11"/>
    </row>
    <row r="2893" spans="1:18" x14ac:dyDescent="0.2">
      <c r="A2893" s="3"/>
      <c r="B2893" s="3"/>
      <c r="C2893" s="11"/>
      <c r="D2893" s="11"/>
      <c r="E2893" s="11"/>
      <c r="F2893" s="11"/>
      <c r="G2893" s="11"/>
      <c r="H2893" s="11"/>
      <c r="I2893" s="11"/>
      <c r="J2893" s="11"/>
      <c r="K2893" s="11"/>
      <c r="L2893" s="11"/>
      <c r="M2893" s="11"/>
      <c r="N2893" s="11"/>
      <c r="O2893" s="11"/>
      <c r="P2893" s="11"/>
      <c r="Q2893" s="11"/>
      <c r="R2893" s="11"/>
    </row>
    <row r="2894" spans="1:18" x14ac:dyDescent="0.2">
      <c r="A2894" s="3"/>
      <c r="B2894" s="3"/>
      <c r="C2894" s="11"/>
      <c r="D2894" s="11"/>
      <c r="E2894" s="11"/>
      <c r="F2894" s="11"/>
      <c r="G2894" s="11"/>
      <c r="H2894" s="11"/>
      <c r="I2894" s="11"/>
      <c r="J2894" s="11"/>
      <c r="K2894" s="11"/>
      <c r="L2894" s="11"/>
      <c r="M2894" s="11"/>
      <c r="N2894" s="11"/>
      <c r="O2894" s="11"/>
      <c r="P2894" s="11"/>
      <c r="Q2894" s="11"/>
      <c r="R2894" s="11"/>
    </row>
    <row r="2895" spans="1:18" x14ac:dyDescent="0.2">
      <c r="A2895" s="3"/>
      <c r="B2895" s="3"/>
      <c r="C2895" s="11"/>
      <c r="D2895" s="11"/>
      <c r="E2895" s="11"/>
      <c r="F2895" s="11"/>
      <c r="G2895" s="11"/>
      <c r="H2895" s="11"/>
      <c r="I2895" s="11"/>
      <c r="J2895" s="11"/>
      <c r="K2895" s="11"/>
      <c r="L2895" s="11"/>
      <c r="M2895" s="11"/>
      <c r="N2895" s="11"/>
      <c r="O2895" s="11"/>
      <c r="P2895" s="11"/>
      <c r="Q2895" s="11"/>
      <c r="R2895" s="11"/>
    </row>
    <row r="2896" spans="1:18" x14ac:dyDescent="0.2">
      <c r="A2896" s="3"/>
      <c r="B2896" s="3"/>
      <c r="C2896" s="11"/>
      <c r="D2896" s="11"/>
      <c r="E2896" s="11"/>
      <c r="F2896" s="11"/>
      <c r="G2896" s="11"/>
      <c r="H2896" s="11"/>
      <c r="I2896" s="11"/>
      <c r="J2896" s="11"/>
      <c r="K2896" s="11"/>
      <c r="L2896" s="11"/>
      <c r="M2896" s="11"/>
      <c r="N2896" s="11"/>
      <c r="O2896" s="11"/>
      <c r="P2896" s="11"/>
      <c r="Q2896" s="11"/>
      <c r="R2896" s="11"/>
    </row>
    <row r="2897" spans="1:18" x14ac:dyDescent="0.2">
      <c r="A2897" s="3"/>
      <c r="B2897" s="3"/>
      <c r="C2897" s="11"/>
      <c r="D2897" s="11"/>
      <c r="E2897" s="11"/>
      <c r="F2897" s="11"/>
      <c r="G2897" s="11"/>
      <c r="H2897" s="11"/>
      <c r="I2897" s="11"/>
      <c r="J2897" s="11"/>
      <c r="K2897" s="11"/>
      <c r="L2897" s="11"/>
      <c r="M2897" s="11"/>
      <c r="N2897" s="11"/>
      <c r="O2897" s="11"/>
      <c r="P2897" s="11"/>
      <c r="Q2897" s="11"/>
      <c r="R2897" s="11"/>
    </row>
    <row r="2898" spans="1:18" x14ac:dyDescent="0.2">
      <c r="A2898" s="3"/>
      <c r="B2898" s="3"/>
      <c r="C2898" s="11"/>
      <c r="D2898" s="11"/>
      <c r="E2898" s="11"/>
      <c r="F2898" s="11"/>
      <c r="G2898" s="11"/>
      <c r="H2898" s="11"/>
      <c r="I2898" s="11"/>
      <c r="J2898" s="11"/>
      <c r="K2898" s="11"/>
      <c r="L2898" s="11"/>
      <c r="M2898" s="11"/>
      <c r="N2898" s="11"/>
      <c r="O2898" s="11"/>
      <c r="P2898" s="11"/>
      <c r="Q2898" s="11"/>
      <c r="R2898" s="11"/>
    </row>
    <row r="2899" spans="1:18" x14ac:dyDescent="0.2">
      <c r="A2899" s="3"/>
      <c r="B2899" s="3"/>
      <c r="C2899" s="11"/>
      <c r="D2899" s="11"/>
      <c r="E2899" s="11"/>
      <c r="F2899" s="11"/>
      <c r="G2899" s="11"/>
      <c r="H2899" s="11"/>
      <c r="I2899" s="11"/>
      <c r="J2899" s="11"/>
      <c r="K2899" s="11"/>
      <c r="L2899" s="11"/>
      <c r="M2899" s="11"/>
      <c r="N2899" s="11"/>
      <c r="O2899" s="11"/>
      <c r="P2899" s="11"/>
      <c r="Q2899" s="11"/>
      <c r="R2899" s="11"/>
    </row>
    <row r="2900" spans="1:18" x14ac:dyDescent="0.2">
      <c r="A2900" s="3"/>
      <c r="B2900" s="3"/>
      <c r="C2900" s="11"/>
      <c r="D2900" s="11"/>
      <c r="E2900" s="11"/>
      <c r="F2900" s="11"/>
      <c r="G2900" s="11"/>
      <c r="H2900" s="11"/>
      <c r="I2900" s="11"/>
      <c r="J2900" s="11"/>
      <c r="K2900" s="11"/>
      <c r="L2900" s="11"/>
      <c r="M2900" s="11"/>
      <c r="N2900" s="11"/>
      <c r="O2900" s="11"/>
      <c r="P2900" s="11"/>
      <c r="Q2900" s="11"/>
      <c r="R2900" s="11"/>
    </row>
    <row r="2901" spans="1:18" x14ac:dyDescent="0.2">
      <c r="A2901" s="3"/>
      <c r="B2901" s="3"/>
      <c r="C2901" s="11"/>
      <c r="D2901" s="11"/>
      <c r="E2901" s="11"/>
      <c r="F2901" s="11"/>
      <c r="G2901" s="11"/>
      <c r="H2901" s="11"/>
      <c r="I2901" s="11"/>
      <c r="J2901" s="11"/>
      <c r="K2901" s="11"/>
      <c r="L2901" s="11"/>
      <c r="M2901" s="11"/>
      <c r="N2901" s="11"/>
      <c r="O2901" s="11"/>
      <c r="P2901" s="11"/>
      <c r="Q2901" s="11"/>
      <c r="R2901" s="11"/>
    </row>
    <row r="2902" spans="1:18" x14ac:dyDescent="0.2">
      <c r="A2902" s="3"/>
      <c r="B2902" s="3"/>
      <c r="C2902" s="11"/>
      <c r="D2902" s="11"/>
      <c r="E2902" s="11"/>
      <c r="F2902" s="11"/>
      <c r="G2902" s="11"/>
      <c r="H2902" s="11"/>
      <c r="I2902" s="11"/>
      <c r="J2902" s="11"/>
      <c r="K2902" s="11"/>
      <c r="L2902" s="11"/>
      <c r="M2902" s="11"/>
      <c r="N2902" s="11"/>
      <c r="O2902" s="11"/>
      <c r="P2902" s="11"/>
      <c r="Q2902" s="11"/>
      <c r="R2902" s="11"/>
    </row>
    <row r="2903" spans="1:18" x14ac:dyDescent="0.2">
      <c r="A2903" s="3"/>
      <c r="B2903" s="3"/>
      <c r="C2903" s="11"/>
      <c r="D2903" s="11"/>
      <c r="E2903" s="11"/>
      <c r="F2903" s="11"/>
      <c r="G2903" s="11"/>
      <c r="H2903" s="11"/>
      <c r="I2903" s="11"/>
      <c r="J2903" s="11"/>
      <c r="K2903" s="11"/>
      <c r="L2903" s="11"/>
      <c r="M2903" s="11"/>
      <c r="N2903" s="11"/>
      <c r="O2903" s="11"/>
      <c r="P2903" s="11"/>
      <c r="Q2903" s="11"/>
      <c r="R2903" s="11"/>
    </row>
    <row r="2904" spans="1:18" x14ac:dyDescent="0.2">
      <c r="A2904" s="3"/>
      <c r="B2904" s="3"/>
      <c r="C2904" s="11"/>
      <c r="D2904" s="11"/>
      <c r="E2904" s="11"/>
      <c r="F2904" s="11"/>
      <c r="G2904" s="11"/>
      <c r="H2904" s="11"/>
      <c r="I2904" s="11"/>
      <c r="J2904" s="11"/>
      <c r="K2904" s="11"/>
      <c r="L2904" s="11"/>
      <c r="M2904" s="11"/>
      <c r="N2904" s="11"/>
      <c r="O2904" s="11"/>
      <c r="P2904" s="11"/>
      <c r="Q2904" s="11"/>
      <c r="R2904" s="11"/>
    </row>
    <row r="2905" spans="1:18" x14ac:dyDescent="0.2">
      <c r="A2905" s="3"/>
      <c r="B2905" s="3"/>
      <c r="C2905" s="11"/>
      <c r="D2905" s="11"/>
      <c r="E2905" s="11"/>
      <c r="F2905" s="11"/>
      <c r="G2905" s="11"/>
      <c r="H2905" s="11"/>
      <c r="I2905" s="11"/>
      <c r="J2905" s="11"/>
      <c r="K2905" s="11"/>
      <c r="L2905" s="11"/>
      <c r="M2905" s="11"/>
      <c r="N2905" s="11"/>
      <c r="O2905" s="11"/>
      <c r="P2905" s="11"/>
      <c r="Q2905" s="11"/>
      <c r="R2905" s="11"/>
    </row>
    <row r="2906" spans="1:18" x14ac:dyDescent="0.2">
      <c r="A2906" s="3"/>
      <c r="B2906" s="3"/>
      <c r="C2906" s="11"/>
      <c r="D2906" s="11"/>
      <c r="E2906" s="11"/>
      <c r="F2906" s="11"/>
      <c r="G2906" s="11"/>
      <c r="H2906" s="11"/>
      <c r="I2906" s="11"/>
      <c r="J2906" s="11"/>
      <c r="K2906" s="11"/>
      <c r="L2906" s="11"/>
      <c r="M2906" s="11"/>
      <c r="N2906" s="11"/>
      <c r="O2906" s="11"/>
      <c r="P2906" s="11"/>
      <c r="Q2906" s="11"/>
      <c r="R2906" s="11"/>
    </row>
    <row r="2907" spans="1:18" x14ac:dyDescent="0.2">
      <c r="A2907" s="3"/>
      <c r="B2907" s="3"/>
      <c r="C2907" s="11"/>
      <c r="D2907" s="11"/>
      <c r="E2907" s="11"/>
      <c r="F2907" s="11"/>
      <c r="G2907" s="11"/>
      <c r="H2907" s="11"/>
      <c r="I2907" s="11"/>
      <c r="J2907" s="11"/>
      <c r="K2907" s="11"/>
      <c r="L2907" s="11"/>
      <c r="M2907" s="11"/>
      <c r="N2907" s="11"/>
      <c r="O2907" s="11"/>
      <c r="P2907" s="11"/>
      <c r="Q2907" s="11"/>
      <c r="R2907" s="11"/>
    </row>
    <row r="2908" spans="1:18" x14ac:dyDescent="0.2">
      <c r="A2908" s="3"/>
      <c r="B2908" s="3"/>
      <c r="C2908" s="11"/>
      <c r="D2908" s="11"/>
      <c r="E2908" s="11"/>
      <c r="F2908" s="11"/>
      <c r="G2908" s="11"/>
      <c r="H2908" s="11"/>
      <c r="I2908" s="11"/>
      <c r="J2908" s="11"/>
      <c r="K2908" s="11"/>
      <c r="L2908" s="11"/>
      <c r="M2908" s="11"/>
      <c r="N2908" s="11"/>
      <c r="O2908" s="11"/>
      <c r="P2908" s="11"/>
      <c r="Q2908" s="11"/>
      <c r="R2908" s="11"/>
    </row>
    <row r="2909" spans="1:18" x14ac:dyDescent="0.2">
      <c r="A2909" s="3"/>
      <c r="B2909" s="3"/>
      <c r="C2909" s="11"/>
      <c r="D2909" s="11"/>
      <c r="E2909" s="11"/>
      <c r="F2909" s="11"/>
      <c r="G2909" s="11"/>
      <c r="H2909" s="11"/>
      <c r="I2909" s="11"/>
      <c r="J2909" s="11"/>
      <c r="K2909" s="11"/>
      <c r="L2909" s="11"/>
      <c r="M2909" s="11"/>
      <c r="N2909" s="11"/>
      <c r="O2909" s="11"/>
      <c r="P2909" s="11"/>
      <c r="Q2909" s="11"/>
      <c r="R2909" s="11"/>
    </row>
    <row r="2910" spans="1:18" x14ac:dyDescent="0.2">
      <c r="A2910" s="3"/>
      <c r="B2910" s="3"/>
      <c r="C2910" s="11"/>
      <c r="D2910" s="11"/>
      <c r="E2910" s="11"/>
      <c r="F2910" s="11"/>
      <c r="G2910" s="11"/>
      <c r="H2910" s="11"/>
      <c r="I2910" s="11"/>
      <c r="J2910" s="11"/>
      <c r="K2910" s="11"/>
      <c r="L2910" s="11"/>
      <c r="M2910" s="11"/>
      <c r="N2910" s="11"/>
      <c r="O2910" s="11"/>
      <c r="P2910" s="11"/>
      <c r="Q2910" s="11"/>
      <c r="R2910" s="11"/>
    </row>
    <row r="2911" spans="1:18" x14ac:dyDescent="0.2">
      <c r="A2911" s="3"/>
      <c r="B2911" s="3"/>
      <c r="C2911" s="11"/>
      <c r="D2911" s="11"/>
      <c r="E2911" s="11"/>
      <c r="F2911" s="11"/>
      <c r="G2911" s="11"/>
      <c r="H2911" s="11"/>
      <c r="I2911" s="11"/>
      <c r="J2911" s="11"/>
      <c r="K2911" s="11"/>
      <c r="L2911" s="11"/>
      <c r="M2911" s="11"/>
      <c r="N2911" s="11"/>
      <c r="O2911" s="11"/>
      <c r="P2911" s="11"/>
      <c r="Q2911" s="11"/>
      <c r="R2911" s="11"/>
    </row>
    <row r="2912" spans="1:18" x14ac:dyDescent="0.2">
      <c r="A2912" s="3"/>
      <c r="B2912" s="3"/>
      <c r="C2912" s="11"/>
      <c r="D2912" s="11"/>
      <c r="E2912" s="11"/>
      <c r="F2912" s="11"/>
      <c r="G2912" s="11"/>
      <c r="H2912" s="11"/>
      <c r="I2912" s="11"/>
      <c r="J2912" s="11"/>
      <c r="K2912" s="11"/>
      <c r="L2912" s="11"/>
      <c r="M2912" s="11"/>
      <c r="N2912" s="11"/>
      <c r="O2912" s="11"/>
      <c r="P2912" s="11"/>
      <c r="Q2912" s="11"/>
      <c r="R2912" s="11"/>
    </row>
    <row r="2913" spans="1:18" x14ac:dyDescent="0.2">
      <c r="A2913" s="3"/>
      <c r="B2913" s="3"/>
      <c r="C2913" s="11"/>
      <c r="D2913" s="11"/>
      <c r="E2913" s="11"/>
      <c r="F2913" s="11"/>
      <c r="G2913" s="11"/>
      <c r="H2913" s="11"/>
      <c r="I2913" s="11"/>
      <c r="J2913" s="11"/>
      <c r="K2913" s="11"/>
      <c r="L2913" s="11"/>
      <c r="M2913" s="11"/>
      <c r="N2913" s="11"/>
      <c r="O2913" s="11"/>
      <c r="P2913" s="11"/>
      <c r="Q2913" s="11"/>
      <c r="R2913" s="11"/>
    </row>
    <row r="2914" spans="1:18" x14ac:dyDescent="0.2">
      <c r="A2914" s="3"/>
      <c r="B2914" s="3"/>
      <c r="C2914" s="11"/>
      <c r="D2914" s="11"/>
      <c r="E2914" s="11"/>
      <c r="F2914" s="11"/>
      <c r="G2914" s="11"/>
      <c r="H2914" s="11"/>
      <c r="I2914" s="11"/>
      <c r="J2914" s="11"/>
      <c r="K2914" s="11"/>
      <c r="L2914" s="11"/>
      <c r="M2914" s="11"/>
      <c r="N2914" s="11"/>
      <c r="O2914" s="11"/>
      <c r="P2914" s="11"/>
      <c r="Q2914" s="11"/>
      <c r="R2914" s="11"/>
    </row>
    <row r="2915" spans="1:18" x14ac:dyDescent="0.2">
      <c r="A2915" s="3"/>
      <c r="B2915" s="3"/>
      <c r="C2915" s="11"/>
      <c r="D2915" s="11"/>
      <c r="E2915" s="11"/>
      <c r="F2915" s="11"/>
      <c r="G2915" s="11"/>
      <c r="H2915" s="11"/>
      <c r="I2915" s="11"/>
      <c r="J2915" s="11"/>
      <c r="K2915" s="11"/>
      <c r="L2915" s="11"/>
      <c r="M2915" s="11"/>
      <c r="N2915" s="11"/>
      <c r="O2915" s="11"/>
      <c r="P2915" s="11"/>
      <c r="Q2915" s="11"/>
      <c r="R2915" s="11"/>
    </row>
    <row r="2916" spans="1:18" x14ac:dyDescent="0.2">
      <c r="A2916" s="3"/>
      <c r="B2916" s="3"/>
      <c r="C2916" s="11"/>
      <c r="D2916" s="11"/>
      <c r="E2916" s="11"/>
      <c r="F2916" s="11"/>
      <c r="G2916" s="11"/>
      <c r="H2916" s="11"/>
      <c r="I2916" s="11"/>
      <c r="J2916" s="11"/>
      <c r="K2916" s="11"/>
      <c r="L2916" s="11"/>
      <c r="M2916" s="11"/>
      <c r="N2916" s="11"/>
      <c r="O2916" s="11"/>
      <c r="P2916" s="11"/>
      <c r="Q2916" s="11"/>
      <c r="R2916" s="11"/>
    </row>
    <row r="2917" spans="1:18" x14ac:dyDescent="0.2">
      <c r="A2917" s="3"/>
      <c r="B2917" s="3"/>
      <c r="C2917" s="11"/>
      <c r="D2917" s="11"/>
      <c r="E2917" s="11"/>
      <c r="F2917" s="11"/>
      <c r="G2917" s="11"/>
      <c r="H2917" s="11"/>
      <c r="I2917" s="11"/>
      <c r="J2917" s="11"/>
      <c r="K2917" s="11"/>
      <c r="L2917" s="11"/>
      <c r="M2917" s="11"/>
      <c r="N2917" s="11"/>
      <c r="O2917" s="11"/>
      <c r="P2917" s="11"/>
      <c r="Q2917" s="11"/>
      <c r="R2917" s="11"/>
    </row>
    <row r="2918" spans="1:18" x14ac:dyDescent="0.2">
      <c r="A2918" s="3"/>
      <c r="B2918" s="3"/>
      <c r="C2918" s="11"/>
      <c r="D2918" s="11"/>
      <c r="E2918" s="11"/>
      <c r="F2918" s="11"/>
      <c r="G2918" s="11"/>
      <c r="H2918" s="11"/>
      <c r="I2918" s="11"/>
      <c r="J2918" s="11"/>
      <c r="K2918" s="11"/>
      <c r="L2918" s="11"/>
      <c r="M2918" s="11"/>
      <c r="N2918" s="11"/>
      <c r="O2918" s="11"/>
      <c r="P2918" s="11"/>
      <c r="Q2918" s="11"/>
      <c r="R2918" s="11"/>
    </row>
    <row r="2919" spans="1:18" x14ac:dyDescent="0.2">
      <c r="A2919" s="3"/>
      <c r="B2919" s="3"/>
      <c r="C2919" s="11"/>
      <c r="D2919" s="11"/>
      <c r="E2919" s="11"/>
      <c r="F2919" s="11"/>
      <c r="G2919" s="11"/>
      <c r="H2919" s="11"/>
      <c r="I2919" s="11"/>
      <c r="J2919" s="11"/>
      <c r="K2919" s="11"/>
      <c r="L2919" s="11"/>
      <c r="M2919" s="11"/>
      <c r="N2919" s="11"/>
      <c r="O2919" s="11"/>
      <c r="P2919" s="11"/>
      <c r="Q2919" s="11"/>
      <c r="R2919" s="11"/>
    </row>
    <row r="2920" spans="1:18" x14ac:dyDescent="0.2">
      <c r="A2920" s="3"/>
      <c r="B2920" s="3"/>
      <c r="C2920" s="11"/>
      <c r="D2920" s="11"/>
      <c r="E2920" s="11"/>
      <c r="F2920" s="11"/>
      <c r="G2920" s="11"/>
      <c r="H2920" s="11"/>
      <c r="I2920" s="11"/>
      <c r="J2920" s="11"/>
      <c r="K2920" s="11"/>
      <c r="L2920" s="11"/>
      <c r="M2920" s="11"/>
      <c r="N2920" s="11"/>
      <c r="O2920" s="11"/>
      <c r="P2920" s="11"/>
      <c r="Q2920" s="11"/>
      <c r="R2920" s="11"/>
    </row>
    <row r="2921" spans="1:18" x14ac:dyDescent="0.2">
      <c r="A2921" s="3"/>
      <c r="B2921" s="3"/>
      <c r="C2921" s="11"/>
      <c r="D2921" s="11"/>
      <c r="E2921" s="11"/>
      <c r="F2921" s="11"/>
      <c r="G2921" s="11"/>
      <c r="H2921" s="11"/>
      <c r="I2921" s="11"/>
      <c r="J2921" s="11"/>
      <c r="K2921" s="11"/>
      <c r="L2921" s="11"/>
      <c r="M2921" s="11"/>
      <c r="N2921" s="11"/>
      <c r="O2921" s="11"/>
      <c r="P2921" s="11"/>
      <c r="Q2921" s="11"/>
      <c r="R2921" s="11"/>
    </row>
    <row r="2922" spans="1:18" x14ac:dyDescent="0.2">
      <c r="A2922" s="3"/>
      <c r="B2922" s="3"/>
      <c r="C2922" s="11"/>
      <c r="D2922" s="11"/>
      <c r="E2922" s="11"/>
      <c r="F2922" s="11"/>
      <c r="G2922" s="11"/>
      <c r="H2922" s="11"/>
      <c r="I2922" s="11"/>
      <c r="J2922" s="11"/>
      <c r="K2922" s="11"/>
      <c r="L2922" s="11"/>
      <c r="M2922" s="11"/>
      <c r="N2922" s="11"/>
      <c r="O2922" s="11"/>
      <c r="P2922" s="11"/>
      <c r="Q2922" s="11"/>
      <c r="R2922" s="11"/>
    </row>
    <row r="2923" spans="1:18" x14ac:dyDescent="0.2">
      <c r="A2923" s="3"/>
      <c r="B2923" s="3"/>
      <c r="C2923" s="11"/>
      <c r="D2923" s="11"/>
      <c r="E2923" s="11"/>
      <c r="F2923" s="11"/>
      <c r="G2923" s="11"/>
      <c r="H2923" s="11"/>
      <c r="I2923" s="11"/>
      <c r="J2923" s="11"/>
      <c r="K2923" s="11"/>
      <c r="L2923" s="11"/>
      <c r="M2923" s="11"/>
      <c r="N2923" s="11"/>
      <c r="O2923" s="11"/>
      <c r="P2923" s="11"/>
      <c r="Q2923" s="11"/>
      <c r="R2923" s="11"/>
    </row>
    <row r="2924" spans="1:18" x14ac:dyDescent="0.2">
      <c r="A2924" s="3"/>
      <c r="B2924" s="3"/>
      <c r="C2924" s="11"/>
      <c r="D2924" s="11"/>
      <c r="E2924" s="11"/>
      <c r="F2924" s="11"/>
      <c r="G2924" s="11"/>
      <c r="H2924" s="11"/>
      <c r="I2924" s="11"/>
      <c r="J2924" s="11"/>
      <c r="K2924" s="11"/>
      <c r="L2924" s="11"/>
      <c r="M2924" s="11"/>
      <c r="N2924" s="11"/>
      <c r="O2924" s="11"/>
      <c r="P2924" s="11"/>
      <c r="Q2924" s="11"/>
      <c r="R2924" s="11"/>
    </row>
    <row r="2925" spans="1:18" x14ac:dyDescent="0.2">
      <c r="A2925" s="3"/>
      <c r="B2925" s="3"/>
      <c r="C2925" s="11"/>
      <c r="D2925" s="11"/>
      <c r="E2925" s="11"/>
      <c r="F2925" s="11"/>
      <c r="G2925" s="11"/>
      <c r="H2925" s="11"/>
      <c r="I2925" s="11"/>
      <c r="J2925" s="11"/>
      <c r="K2925" s="11"/>
      <c r="L2925" s="11"/>
      <c r="M2925" s="11"/>
      <c r="N2925" s="11"/>
      <c r="O2925" s="11"/>
      <c r="P2925" s="11"/>
      <c r="Q2925" s="11"/>
      <c r="R2925" s="11"/>
    </row>
    <row r="2926" spans="1:18" x14ac:dyDescent="0.2">
      <c r="A2926" s="3"/>
      <c r="B2926" s="3"/>
      <c r="C2926" s="11"/>
      <c r="D2926" s="11"/>
      <c r="E2926" s="11"/>
      <c r="F2926" s="11"/>
      <c r="G2926" s="11"/>
      <c r="H2926" s="11"/>
      <c r="I2926" s="11"/>
      <c r="J2926" s="11"/>
      <c r="K2926" s="11"/>
      <c r="L2926" s="11"/>
      <c r="M2926" s="11"/>
      <c r="N2926" s="11"/>
      <c r="O2926" s="11"/>
      <c r="P2926" s="11"/>
      <c r="Q2926" s="11"/>
      <c r="R2926" s="11"/>
    </row>
    <row r="2927" spans="1:18" x14ac:dyDescent="0.2">
      <c r="A2927" s="3"/>
      <c r="B2927" s="3"/>
      <c r="C2927" s="11"/>
      <c r="D2927" s="11"/>
      <c r="E2927" s="11"/>
      <c r="F2927" s="11"/>
      <c r="G2927" s="11"/>
      <c r="H2927" s="11"/>
      <c r="I2927" s="11"/>
      <c r="J2927" s="11"/>
      <c r="K2927" s="11"/>
      <c r="L2927" s="11"/>
      <c r="M2927" s="11"/>
      <c r="N2927" s="11"/>
      <c r="O2927" s="11"/>
      <c r="P2927" s="11"/>
      <c r="Q2927" s="11"/>
      <c r="R2927" s="11"/>
    </row>
    <row r="2928" spans="1:18" x14ac:dyDescent="0.2">
      <c r="A2928" s="3"/>
      <c r="B2928" s="3"/>
      <c r="C2928" s="11"/>
      <c r="D2928" s="11"/>
      <c r="E2928" s="11"/>
      <c r="F2928" s="11"/>
      <c r="G2928" s="11"/>
      <c r="H2928" s="11"/>
      <c r="I2928" s="11"/>
      <c r="J2928" s="11"/>
      <c r="K2928" s="11"/>
      <c r="L2928" s="11"/>
      <c r="M2928" s="11"/>
      <c r="N2928" s="11"/>
      <c r="O2928" s="11"/>
      <c r="P2928" s="11"/>
      <c r="Q2928" s="11"/>
      <c r="R2928" s="11"/>
    </row>
    <row r="2929" spans="1:18" x14ac:dyDescent="0.2">
      <c r="A2929" s="3"/>
      <c r="B2929" s="3"/>
      <c r="C2929" s="11"/>
      <c r="D2929" s="11"/>
      <c r="E2929" s="11"/>
      <c r="F2929" s="11"/>
      <c r="G2929" s="11"/>
      <c r="H2929" s="11"/>
      <c r="I2929" s="11"/>
      <c r="J2929" s="11"/>
      <c r="K2929" s="11"/>
      <c r="L2929" s="11"/>
      <c r="M2929" s="11"/>
      <c r="N2929" s="11"/>
      <c r="O2929" s="11"/>
      <c r="P2929" s="11"/>
      <c r="Q2929" s="11"/>
      <c r="R2929" s="11"/>
    </row>
    <row r="2930" spans="1:18" x14ac:dyDescent="0.2">
      <c r="A2930" s="3"/>
      <c r="B2930" s="3"/>
      <c r="C2930" s="11"/>
      <c r="D2930" s="11"/>
      <c r="E2930" s="11"/>
      <c r="F2930" s="11"/>
      <c r="G2930" s="11"/>
      <c r="H2930" s="11"/>
      <c r="I2930" s="11"/>
      <c r="J2930" s="11"/>
      <c r="K2930" s="11"/>
      <c r="L2930" s="11"/>
      <c r="M2930" s="11"/>
      <c r="N2930" s="11"/>
      <c r="O2930" s="11"/>
      <c r="P2930" s="11"/>
      <c r="Q2930" s="11"/>
      <c r="R2930" s="11"/>
    </row>
    <row r="2931" spans="1:18" x14ac:dyDescent="0.2">
      <c r="A2931" s="3"/>
      <c r="B2931" s="3"/>
      <c r="C2931" s="11"/>
      <c r="D2931" s="11"/>
      <c r="E2931" s="11"/>
      <c r="F2931" s="11"/>
      <c r="G2931" s="11"/>
      <c r="H2931" s="11"/>
      <c r="I2931" s="11"/>
      <c r="J2931" s="11"/>
      <c r="K2931" s="11"/>
      <c r="L2931" s="11"/>
      <c r="M2931" s="11"/>
      <c r="N2931" s="11"/>
      <c r="O2931" s="11"/>
      <c r="P2931" s="11"/>
      <c r="Q2931" s="11"/>
      <c r="R2931" s="11"/>
    </row>
    <row r="2932" spans="1:18" x14ac:dyDescent="0.2">
      <c r="A2932" s="3"/>
      <c r="B2932" s="3"/>
      <c r="C2932" s="11"/>
      <c r="D2932" s="11"/>
      <c r="E2932" s="11"/>
      <c r="F2932" s="11"/>
      <c r="G2932" s="11"/>
      <c r="H2932" s="11"/>
      <c r="I2932" s="11"/>
      <c r="J2932" s="11"/>
      <c r="K2932" s="11"/>
      <c r="L2932" s="11"/>
      <c r="M2932" s="11"/>
      <c r="N2932" s="11"/>
      <c r="O2932" s="11"/>
      <c r="P2932" s="11"/>
      <c r="Q2932" s="11"/>
      <c r="R2932" s="11"/>
    </row>
    <row r="2933" spans="1:18" x14ac:dyDescent="0.2">
      <c r="A2933" s="3"/>
      <c r="B2933" s="3"/>
      <c r="C2933" s="11"/>
      <c r="D2933" s="11"/>
      <c r="E2933" s="11"/>
      <c r="F2933" s="11"/>
      <c r="G2933" s="11"/>
      <c r="H2933" s="11"/>
      <c r="I2933" s="11"/>
      <c r="J2933" s="11"/>
      <c r="K2933" s="11"/>
      <c r="L2933" s="11"/>
      <c r="M2933" s="11"/>
      <c r="N2933" s="11"/>
      <c r="O2933" s="11"/>
      <c r="P2933" s="11"/>
      <c r="Q2933" s="11"/>
      <c r="R2933" s="11"/>
    </row>
    <row r="2934" spans="1:18" x14ac:dyDescent="0.2">
      <c r="A2934" s="3"/>
      <c r="B2934" s="3"/>
      <c r="C2934" s="11"/>
      <c r="D2934" s="11"/>
      <c r="E2934" s="11"/>
      <c r="F2934" s="11"/>
      <c r="G2934" s="11"/>
      <c r="H2934" s="11"/>
      <c r="I2934" s="11"/>
      <c r="J2934" s="11"/>
      <c r="K2934" s="11"/>
      <c r="L2934" s="11"/>
      <c r="M2934" s="11"/>
      <c r="N2934" s="11"/>
      <c r="O2934" s="11"/>
      <c r="P2934" s="11"/>
      <c r="Q2934" s="11"/>
      <c r="R2934" s="11"/>
    </row>
    <row r="2935" spans="1:18" x14ac:dyDescent="0.2">
      <c r="A2935" s="3"/>
      <c r="B2935" s="3"/>
      <c r="C2935" s="11"/>
      <c r="D2935" s="11"/>
      <c r="E2935" s="11"/>
      <c r="F2935" s="11"/>
      <c r="G2935" s="11"/>
      <c r="H2935" s="11"/>
      <c r="I2935" s="11"/>
      <c r="J2935" s="11"/>
      <c r="K2935" s="11"/>
      <c r="L2935" s="11"/>
      <c r="M2935" s="11"/>
      <c r="N2935" s="11"/>
      <c r="O2935" s="11"/>
      <c r="P2935" s="11"/>
      <c r="Q2935" s="11"/>
      <c r="R2935" s="11"/>
    </row>
    <row r="2936" spans="1:18" x14ac:dyDescent="0.2">
      <c r="A2936" s="3"/>
      <c r="B2936" s="3"/>
      <c r="C2936" s="11"/>
      <c r="D2936" s="11"/>
      <c r="E2936" s="11"/>
      <c r="F2936" s="11"/>
      <c r="G2936" s="11"/>
      <c r="H2936" s="11"/>
      <c r="I2936" s="11"/>
      <c r="J2936" s="11"/>
      <c r="K2936" s="11"/>
      <c r="L2936" s="11"/>
      <c r="M2936" s="11"/>
      <c r="N2936" s="11"/>
      <c r="O2936" s="11"/>
      <c r="P2936" s="11"/>
      <c r="Q2936" s="11"/>
      <c r="R2936" s="11"/>
    </row>
    <row r="2937" spans="1:18" x14ac:dyDescent="0.2">
      <c r="A2937" s="3"/>
      <c r="B2937" s="3"/>
      <c r="C2937" s="11"/>
      <c r="D2937" s="11"/>
      <c r="E2937" s="11"/>
      <c r="F2937" s="11"/>
      <c r="G2937" s="11"/>
      <c r="H2937" s="11"/>
      <c r="I2937" s="11"/>
      <c r="J2937" s="11"/>
      <c r="K2937" s="11"/>
      <c r="L2937" s="11"/>
      <c r="M2937" s="11"/>
      <c r="N2937" s="11"/>
      <c r="O2937" s="11"/>
      <c r="P2937" s="11"/>
      <c r="Q2937" s="11"/>
      <c r="R2937" s="11"/>
    </row>
    <row r="2938" spans="1:18" x14ac:dyDescent="0.2">
      <c r="A2938" s="3"/>
      <c r="B2938" s="3"/>
      <c r="C2938" s="11"/>
      <c r="D2938" s="11"/>
      <c r="E2938" s="11"/>
      <c r="F2938" s="11"/>
      <c r="G2938" s="11"/>
      <c r="H2938" s="11"/>
      <c r="I2938" s="11"/>
      <c r="J2938" s="11"/>
      <c r="K2938" s="11"/>
      <c r="L2938" s="11"/>
      <c r="M2938" s="11"/>
      <c r="N2938" s="11"/>
      <c r="O2938" s="11"/>
      <c r="P2938" s="11"/>
      <c r="Q2938" s="11"/>
      <c r="R2938" s="11"/>
    </row>
    <row r="2939" spans="1:18" x14ac:dyDescent="0.2">
      <c r="A2939" s="3"/>
      <c r="B2939" s="3"/>
      <c r="C2939" s="11"/>
      <c r="D2939" s="11"/>
      <c r="E2939" s="11"/>
      <c r="F2939" s="11"/>
      <c r="G2939" s="11"/>
      <c r="H2939" s="11"/>
      <c r="I2939" s="11"/>
      <c r="J2939" s="11"/>
      <c r="K2939" s="11"/>
      <c r="L2939" s="11"/>
      <c r="M2939" s="11"/>
      <c r="N2939" s="11"/>
      <c r="O2939" s="11"/>
      <c r="P2939" s="11"/>
      <c r="Q2939" s="11"/>
      <c r="R2939" s="11"/>
    </row>
    <row r="2940" spans="1:18" x14ac:dyDescent="0.2">
      <c r="A2940" s="3"/>
      <c r="B2940" s="3"/>
      <c r="C2940" s="11"/>
      <c r="D2940" s="11"/>
      <c r="E2940" s="11"/>
      <c r="F2940" s="11"/>
      <c r="G2940" s="11"/>
      <c r="H2940" s="11"/>
      <c r="I2940" s="11"/>
      <c r="J2940" s="11"/>
      <c r="K2940" s="11"/>
      <c r="L2940" s="11"/>
      <c r="M2940" s="11"/>
      <c r="N2940" s="11"/>
      <c r="O2940" s="11"/>
      <c r="P2940" s="11"/>
      <c r="Q2940" s="11"/>
      <c r="R2940" s="11"/>
    </row>
    <row r="2941" spans="1:18" x14ac:dyDescent="0.2">
      <c r="A2941" s="3"/>
      <c r="B2941" s="3"/>
      <c r="C2941" s="11"/>
      <c r="D2941" s="11"/>
      <c r="E2941" s="11"/>
      <c r="F2941" s="11"/>
      <c r="G2941" s="11"/>
      <c r="H2941" s="11"/>
      <c r="I2941" s="11"/>
      <c r="J2941" s="11"/>
      <c r="K2941" s="11"/>
      <c r="L2941" s="11"/>
      <c r="M2941" s="11"/>
      <c r="N2941" s="11"/>
      <c r="O2941" s="11"/>
      <c r="P2941" s="11"/>
      <c r="Q2941" s="11"/>
      <c r="R2941" s="11"/>
    </row>
    <row r="2942" spans="1:18" x14ac:dyDescent="0.2">
      <c r="A2942" s="3"/>
      <c r="B2942" s="3"/>
      <c r="C2942" s="11"/>
      <c r="D2942" s="11"/>
      <c r="E2942" s="11"/>
      <c r="F2942" s="11"/>
      <c r="G2942" s="11"/>
      <c r="H2942" s="11"/>
      <c r="I2942" s="11"/>
      <c r="J2942" s="11"/>
      <c r="K2942" s="11"/>
      <c r="L2942" s="11"/>
      <c r="M2942" s="11"/>
      <c r="N2942" s="11"/>
      <c r="O2942" s="11"/>
      <c r="P2942" s="11"/>
      <c r="Q2942" s="11"/>
      <c r="R2942" s="11"/>
    </row>
    <row r="2943" spans="1:18" x14ac:dyDescent="0.2">
      <c r="A2943" s="3"/>
      <c r="B2943" s="3"/>
      <c r="C2943" s="11"/>
      <c r="D2943" s="11"/>
      <c r="E2943" s="11"/>
      <c r="F2943" s="11"/>
      <c r="G2943" s="11"/>
      <c r="H2943" s="11"/>
      <c r="I2943" s="11"/>
      <c r="J2943" s="11"/>
      <c r="K2943" s="11"/>
      <c r="L2943" s="11"/>
      <c r="M2943" s="11"/>
      <c r="N2943" s="11"/>
      <c r="O2943" s="11"/>
      <c r="P2943" s="11"/>
      <c r="Q2943" s="11"/>
      <c r="R2943" s="11"/>
    </row>
    <row r="2944" spans="1:18" x14ac:dyDescent="0.2">
      <c r="A2944" s="3"/>
      <c r="B2944" s="3"/>
      <c r="C2944" s="11"/>
      <c r="D2944" s="11"/>
      <c r="E2944" s="11"/>
      <c r="F2944" s="11"/>
      <c r="G2944" s="11"/>
      <c r="H2944" s="11"/>
      <c r="I2944" s="11"/>
      <c r="J2944" s="11"/>
      <c r="K2944" s="11"/>
      <c r="L2944" s="11"/>
      <c r="M2944" s="11"/>
      <c r="N2944" s="11"/>
      <c r="O2944" s="11"/>
      <c r="P2944" s="11"/>
      <c r="Q2944" s="11"/>
      <c r="R2944" s="11"/>
    </row>
    <row r="2945" spans="1:18" x14ac:dyDescent="0.2">
      <c r="A2945" s="3"/>
      <c r="B2945" s="3"/>
      <c r="C2945" s="11"/>
      <c r="D2945" s="11"/>
      <c r="E2945" s="11"/>
      <c r="F2945" s="11"/>
      <c r="G2945" s="11"/>
      <c r="H2945" s="11"/>
      <c r="I2945" s="11"/>
      <c r="J2945" s="11"/>
      <c r="K2945" s="11"/>
      <c r="L2945" s="11"/>
      <c r="M2945" s="11"/>
      <c r="N2945" s="11"/>
      <c r="O2945" s="11"/>
      <c r="P2945" s="11"/>
      <c r="Q2945" s="11"/>
      <c r="R2945" s="11"/>
    </row>
    <row r="2946" spans="1:18" x14ac:dyDescent="0.2">
      <c r="A2946" s="3"/>
      <c r="B2946" s="3"/>
      <c r="C2946" s="11"/>
      <c r="D2946" s="11"/>
      <c r="E2946" s="11"/>
      <c r="F2946" s="11"/>
      <c r="G2946" s="11"/>
      <c r="H2946" s="11"/>
      <c r="I2946" s="11"/>
      <c r="J2946" s="11"/>
      <c r="K2946" s="11"/>
      <c r="L2946" s="11"/>
      <c r="M2946" s="11"/>
      <c r="N2946" s="11"/>
      <c r="O2946" s="11"/>
      <c r="P2946" s="11"/>
      <c r="Q2946" s="11"/>
      <c r="R2946" s="11"/>
    </row>
    <row r="2947" spans="1:18" x14ac:dyDescent="0.2">
      <c r="A2947" s="3"/>
      <c r="B2947" s="3"/>
      <c r="C2947" s="11"/>
      <c r="D2947" s="11"/>
      <c r="E2947" s="11"/>
      <c r="F2947" s="11"/>
      <c r="G2947" s="11"/>
      <c r="H2947" s="11"/>
      <c r="I2947" s="11"/>
      <c r="J2947" s="11"/>
      <c r="K2947" s="11"/>
      <c r="L2947" s="11"/>
      <c r="M2947" s="11"/>
      <c r="N2947" s="11"/>
      <c r="O2947" s="11"/>
      <c r="P2947" s="11"/>
      <c r="Q2947" s="11"/>
      <c r="R2947" s="11"/>
    </row>
    <row r="2948" spans="1:18" x14ac:dyDescent="0.2">
      <c r="A2948" s="3"/>
      <c r="B2948" s="3"/>
      <c r="C2948" s="11"/>
      <c r="D2948" s="11"/>
      <c r="E2948" s="11"/>
      <c r="F2948" s="11"/>
      <c r="G2948" s="11"/>
      <c r="H2948" s="11"/>
      <c r="I2948" s="11"/>
      <c r="J2948" s="11"/>
      <c r="K2948" s="11"/>
      <c r="L2948" s="11"/>
      <c r="M2948" s="11"/>
      <c r="N2948" s="11"/>
      <c r="O2948" s="11"/>
      <c r="P2948" s="11"/>
      <c r="Q2948" s="11"/>
      <c r="R2948" s="11"/>
    </row>
    <row r="2949" spans="1:18" x14ac:dyDescent="0.2">
      <c r="A2949" s="3"/>
      <c r="B2949" s="3"/>
      <c r="C2949" s="11"/>
      <c r="D2949" s="11"/>
      <c r="E2949" s="11"/>
      <c r="F2949" s="11"/>
      <c r="G2949" s="11"/>
      <c r="H2949" s="11"/>
      <c r="I2949" s="11"/>
      <c r="J2949" s="11"/>
      <c r="K2949" s="11"/>
      <c r="L2949" s="11"/>
      <c r="M2949" s="11"/>
      <c r="N2949" s="11"/>
      <c r="O2949" s="11"/>
      <c r="P2949" s="11"/>
      <c r="Q2949" s="11"/>
      <c r="R2949" s="11"/>
    </row>
    <row r="2950" spans="1:18" x14ac:dyDescent="0.2">
      <c r="A2950" s="3"/>
      <c r="B2950" s="3"/>
      <c r="C2950" s="11"/>
      <c r="D2950" s="11"/>
      <c r="E2950" s="11"/>
      <c r="F2950" s="11"/>
      <c r="G2950" s="11"/>
      <c r="H2950" s="11"/>
      <c r="I2950" s="11"/>
      <c r="J2950" s="11"/>
      <c r="K2950" s="11"/>
      <c r="L2950" s="11"/>
      <c r="M2950" s="11"/>
      <c r="N2950" s="11"/>
      <c r="O2950" s="11"/>
      <c r="P2950" s="11"/>
      <c r="Q2950" s="11"/>
      <c r="R2950" s="11"/>
    </row>
    <row r="2951" spans="1:18" x14ac:dyDescent="0.2">
      <c r="A2951" s="3"/>
      <c r="B2951" s="3"/>
      <c r="C2951" s="11"/>
      <c r="D2951" s="11"/>
      <c r="E2951" s="11"/>
      <c r="F2951" s="11"/>
      <c r="G2951" s="11"/>
      <c r="H2951" s="11"/>
      <c r="I2951" s="11"/>
      <c r="J2951" s="11"/>
      <c r="K2951" s="11"/>
      <c r="L2951" s="11"/>
      <c r="M2951" s="11"/>
      <c r="N2951" s="11"/>
      <c r="O2951" s="11"/>
      <c r="P2951" s="11"/>
      <c r="Q2951" s="11"/>
      <c r="R2951" s="11"/>
    </row>
    <row r="2952" spans="1:18" x14ac:dyDescent="0.2">
      <c r="A2952" s="3"/>
      <c r="B2952" s="3"/>
      <c r="C2952" s="11"/>
      <c r="D2952" s="11"/>
      <c r="E2952" s="11"/>
      <c r="F2952" s="11"/>
      <c r="G2952" s="11"/>
      <c r="H2952" s="11"/>
      <c r="I2952" s="11"/>
      <c r="J2952" s="11"/>
      <c r="K2952" s="11"/>
      <c r="L2952" s="11"/>
      <c r="M2952" s="11"/>
      <c r="N2952" s="11"/>
      <c r="O2952" s="11"/>
      <c r="P2952" s="11"/>
      <c r="Q2952" s="11"/>
      <c r="R2952" s="11"/>
    </row>
    <row r="2953" spans="1:18" x14ac:dyDescent="0.2">
      <c r="A2953" s="3"/>
      <c r="B2953" s="3"/>
      <c r="C2953" s="11"/>
      <c r="D2953" s="11"/>
      <c r="E2953" s="11"/>
      <c r="F2953" s="11"/>
      <c r="G2953" s="11"/>
      <c r="H2953" s="11"/>
      <c r="I2953" s="11"/>
      <c r="J2953" s="11"/>
      <c r="K2953" s="11"/>
      <c r="L2953" s="11"/>
      <c r="M2953" s="11"/>
      <c r="N2953" s="11"/>
      <c r="O2953" s="11"/>
      <c r="P2953" s="11"/>
      <c r="Q2953" s="11"/>
      <c r="R2953" s="11"/>
    </row>
    <row r="2954" spans="1:18" x14ac:dyDescent="0.2">
      <c r="A2954" s="3"/>
      <c r="B2954" s="3"/>
      <c r="C2954" s="11"/>
      <c r="D2954" s="11"/>
      <c r="E2954" s="11"/>
      <c r="F2954" s="11"/>
      <c r="G2954" s="11"/>
      <c r="H2954" s="11"/>
      <c r="I2954" s="11"/>
      <c r="J2954" s="11"/>
      <c r="K2954" s="11"/>
      <c r="L2954" s="11"/>
      <c r="M2954" s="11"/>
      <c r="N2954" s="11"/>
      <c r="O2954" s="11"/>
      <c r="P2954" s="11"/>
      <c r="Q2954" s="11"/>
      <c r="R2954" s="11"/>
    </row>
    <row r="2955" spans="1:18" x14ac:dyDescent="0.2">
      <c r="A2955" s="3"/>
      <c r="B2955" s="3"/>
      <c r="C2955" s="11"/>
      <c r="D2955" s="11"/>
      <c r="E2955" s="11"/>
      <c r="F2955" s="11"/>
      <c r="G2955" s="11"/>
      <c r="H2955" s="11"/>
      <c r="I2955" s="11"/>
      <c r="J2955" s="11"/>
      <c r="K2955" s="11"/>
      <c r="L2955" s="11"/>
      <c r="M2955" s="11"/>
      <c r="N2955" s="11"/>
      <c r="O2955" s="11"/>
      <c r="P2955" s="11"/>
      <c r="Q2955" s="11"/>
      <c r="R2955" s="11"/>
    </row>
    <row r="2956" spans="1:18" x14ac:dyDescent="0.2">
      <c r="A2956" s="3"/>
      <c r="B2956" s="3"/>
      <c r="C2956" s="11"/>
      <c r="D2956" s="11"/>
      <c r="E2956" s="11"/>
      <c r="F2956" s="11"/>
      <c r="G2956" s="11"/>
      <c r="H2956" s="11"/>
      <c r="I2956" s="11"/>
      <c r="J2956" s="11"/>
      <c r="K2956" s="11"/>
      <c r="L2956" s="11"/>
      <c r="M2956" s="11"/>
      <c r="N2956" s="11"/>
      <c r="O2956" s="11"/>
      <c r="P2956" s="11"/>
      <c r="Q2956" s="11"/>
      <c r="R2956" s="11"/>
    </row>
    <row r="2957" spans="1:18" x14ac:dyDescent="0.2">
      <c r="A2957" s="3"/>
      <c r="B2957" s="3"/>
      <c r="C2957" s="11"/>
      <c r="D2957" s="11"/>
      <c r="E2957" s="11"/>
      <c r="F2957" s="11"/>
      <c r="G2957" s="11"/>
      <c r="H2957" s="11"/>
      <c r="I2957" s="11"/>
      <c r="J2957" s="11"/>
      <c r="K2957" s="11"/>
      <c r="L2957" s="11"/>
      <c r="M2957" s="11"/>
      <c r="N2957" s="11"/>
      <c r="O2957" s="11"/>
      <c r="P2957" s="11"/>
      <c r="Q2957" s="11"/>
      <c r="R2957" s="11"/>
    </row>
    <row r="2958" spans="1:18" x14ac:dyDescent="0.2">
      <c r="A2958" s="3"/>
      <c r="B2958" s="3"/>
      <c r="C2958" s="11"/>
      <c r="D2958" s="11"/>
      <c r="E2958" s="11"/>
      <c r="F2958" s="11"/>
      <c r="G2958" s="11"/>
      <c r="H2958" s="11"/>
      <c r="I2958" s="11"/>
      <c r="J2958" s="11"/>
      <c r="K2958" s="11"/>
      <c r="L2958" s="11"/>
      <c r="M2958" s="11"/>
      <c r="N2958" s="11"/>
      <c r="O2958" s="11"/>
      <c r="P2958" s="11"/>
      <c r="Q2958" s="11"/>
      <c r="R2958" s="11"/>
    </row>
    <row r="2959" spans="1:18" x14ac:dyDescent="0.2">
      <c r="A2959" s="3"/>
      <c r="B2959" s="3"/>
      <c r="C2959" s="11"/>
      <c r="D2959" s="11"/>
      <c r="E2959" s="11"/>
      <c r="F2959" s="11"/>
      <c r="G2959" s="11"/>
      <c r="H2959" s="11"/>
      <c r="I2959" s="11"/>
      <c r="J2959" s="11"/>
      <c r="K2959" s="11"/>
      <c r="L2959" s="11"/>
      <c r="M2959" s="11"/>
      <c r="N2959" s="11"/>
      <c r="O2959" s="11"/>
      <c r="P2959" s="11"/>
      <c r="Q2959" s="11"/>
      <c r="R2959" s="11"/>
    </row>
    <row r="2960" spans="1:18" x14ac:dyDescent="0.2">
      <c r="A2960" s="3"/>
      <c r="B2960" s="3"/>
      <c r="C2960" s="11"/>
      <c r="D2960" s="11"/>
      <c r="E2960" s="11"/>
      <c r="F2960" s="11"/>
      <c r="G2960" s="11"/>
      <c r="H2960" s="11"/>
      <c r="I2960" s="11"/>
      <c r="J2960" s="11"/>
      <c r="K2960" s="11"/>
      <c r="L2960" s="11"/>
      <c r="M2960" s="11"/>
      <c r="N2960" s="11"/>
      <c r="O2960" s="11"/>
      <c r="P2960" s="11"/>
      <c r="Q2960" s="11"/>
      <c r="R2960" s="11"/>
    </row>
    <row r="2961" spans="1:18" x14ac:dyDescent="0.2">
      <c r="A2961" s="3"/>
      <c r="B2961" s="3"/>
      <c r="C2961" s="11"/>
      <c r="D2961" s="11"/>
      <c r="E2961" s="11"/>
      <c r="F2961" s="11"/>
      <c r="G2961" s="11"/>
      <c r="H2961" s="11"/>
      <c r="I2961" s="11"/>
      <c r="J2961" s="11"/>
      <c r="K2961" s="11"/>
      <c r="L2961" s="11"/>
      <c r="M2961" s="11"/>
      <c r="N2961" s="11"/>
      <c r="O2961" s="11"/>
      <c r="P2961" s="11"/>
      <c r="Q2961" s="11"/>
      <c r="R2961" s="11"/>
    </row>
    <row r="2962" spans="1:18" x14ac:dyDescent="0.2">
      <c r="A2962" s="3"/>
      <c r="B2962" s="3"/>
      <c r="C2962" s="11"/>
      <c r="D2962" s="11"/>
      <c r="E2962" s="11"/>
      <c r="F2962" s="11"/>
      <c r="G2962" s="11"/>
      <c r="H2962" s="11"/>
      <c r="I2962" s="11"/>
      <c r="J2962" s="11"/>
      <c r="K2962" s="11"/>
      <c r="L2962" s="11"/>
      <c r="M2962" s="11"/>
      <c r="N2962" s="11"/>
      <c r="O2962" s="11"/>
      <c r="P2962" s="11"/>
      <c r="Q2962" s="11"/>
      <c r="R2962" s="11"/>
    </row>
    <row r="2963" spans="1:18" x14ac:dyDescent="0.2">
      <c r="A2963" s="3"/>
      <c r="B2963" s="3"/>
      <c r="C2963" s="11"/>
      <c r="D2963" s="11"/>
      <c r="E2963" s="11"/>
      <c r="F2963" s="11"/>
      <c r="G2963" s="11"/>
      <c r="H2963" s="11"/>
      <c r="I2963" s="11"/>
      <c r="J2963" s="11"/>
      <c r="K2963" s="11"/>
      <c r="L2963" s="11"/>
      <c r="M2963" s="11"/>
      <c r="N2963" s="11"/>
      <c r="O2963" s="11"/>
      <c r="P2963" s="11"/>
      <c r="Q2963" s="11"/>
      <c r="R2963" s="11"/>
    </row>
    <row r="2964" spans="1:18" x14ac:dyDescent="0.2">
      <c r="A2964" s="3"/>
      <c r="B2964" s="3"/>
      <c r="C2964" s="11"/>
      <c r="D2964" s="11"/>
      <c r="E2964" s="11"/>
      <c r="F2964" s="11"/>
      <c r="G2964" s="11"/>
      <c r="H2964" s="11"/>
      <c r="I2964" s="11"/>
      <c r="J2964" s="11"/>
      <c r="K2964" s="11"/>
      <c r="L2964" s="11"/>
      <c r="M2964" s="11"/>
      <c r="N2964" s="11"/>
      <c r="O2964" s="11"/>
      <c r="P2964" s="11"/>
      <c r="Q2964" s="11"/>
      <c r="R2964" s="11"/>
    </row>
    <row r="2965" spans="1:18" x14ac:dyDescent="0.2">
      <c r="A2965" s="3"/>
      <c r="B2965" s="3"/>
      <c r="C2965" s="11"/>
      <c r="D2965" s="11"/>
      <c r="E2965" s="11"/>
      <c r="F2965" s="11"/>
      <c r="G2965" s="11"/>
      <c r="H2965" s="11"/>
      <c r="I2965" s="11"/>
      <c r="J2965" s="11"/>
      <c r="K2965" s="11"/>
      <c r="L2965" s="11"/>
      <c r="M2965" s="11"/>
      <c r="N2965" s="11"/>
      <c r="O2965" s="11"/>
      <c r="P2965" s="11"/>
      <c r="Q2965" s="11"/>
      <c r="R2965" s="11"/>
    </row>
    <row r="2966" spans="1:18" x14ac:dyDescent="0.2">
      <c r="A2966" s="3"/>
      <c r="B2966" s="3"/>
      <c r="C2966" s="11"/>
      <c r="D2966" s="11"/>
      <c r="E2966" s="11"/>
      <c r="F2966" s="11"/>
      <c r="G2966" s="11"/>
      <c r="H2966" s="11"/>
      <c r="I2966" s="11"/>
      <c r="J2966" s="11"/>
      <c r="K2966" s="11"/>
      <c r="L2966" s="11"/>
      <c r="M2966" s="11"/>
      <c r="N2966" s="11"/>
      <c r="O2966" s="11"/>
      <c r="P2966" s="11"/>
      <c r="Q2966" s="11"/>
      <c r="R2966" s="11"/>
    </row>
    <row r="2967" spans="1:18" x14ac:dyDescent="0.2">
      <c r="A2967" s="3"/>
      <c r="B2967" s="3"/>
      <c r="C2967" s="11"/>
      <c r="D2967" s="11"/>
      <c r="E2967" s="11"/>
      <c r="F2967" s="11"/>
      <c r="G2967" s="11"/>
      <c r="H2967" s="11"/>
      <c r="I2967" s="11"/>
      <c r="J2967" s="11"/>
      <c r="K2967" s="11"/>
      <c r="L2967" s="11"/>
      <c r="M2967" s="11"/>
      <c r="N2967" s="11"/>
      <c r="O2967" s="11"/>
      <c r="P2967" s="11"/>
      <c r="Q2967" s="11"/>
      <c r="R2967" s="11"/>
    </row>
    <row r="2968" spans="1:18" x14ac:dyDescent="0.2">
      <c r="A2968" s="3"/>
      <c r="B2968" s="3"/>
      <c r="C2968" s="11"/>
      <c r="D2968" s="11"/>
      <c r="E2968" s="11"/>
      <c r="F2968" s="11"/>
      <c r="G2968" s="11"/>
      <c r="H2968" s="11"/>
      <c r="I2968" s="11"/>
      <c r="J2968" s="11"/>
      <c r="K2968" s="11"/>
      <c r="L2968" s="11"/>
      <c r="M2968" s="11"/>
      <c r="N2968" s="11"/>
      <c r="O2968" s="11"/>
      <c r="P2968" s="11"/>
      <c r="Q2968" s="11"/>
      <c r="R2968" s="11"/>
    </row>
    <row r="2969" spans="1:18" x14ac:dyDescent="0.2">
      <c r="A2969" s="3"/>
      <c r="B2969" s="3"/>
      <c r="C2969" s="11"/>
      <c r="D2969" s="11"/>
      <c r="E2969" s="11"/>
      <c r="F2969" s="11"/>
      <c r="G2969" s="11"/>
      <c r="H2969" s="11"/>
      <c r="I2969" s="11"/>
      <c r="J2969" s="11"/>
      <c r="K2969" s="11"/>
      <c r="L2969" s="11"/>
      <c r="M2969" s="11"/>
      <c r="N2969" s="11"/>
      <c r="O2969" s="11"/>
      <c r="P2969" s="11"/>
      <c r="Q2969" s="11"/>
      <c r="R2969" s="11"/>
    </row>
    <row r="2970" spans="1:18" x14ac:dyDescent="0.2">
      <c r="A2970" s="3"/>
      <c r="B2970" s="3"/>
      <c r="C2970" s="11"/>
      <c r="D2970" s="11"/>
      <c r="E2970" s="11"/>
      <c r="F2970" s="11"/>
      <c r="G2970" s="11"/>
      <c r="H2970" s="11"/>
      <c r="I2970" s="11"/>
      <c r="J2970" s="11"/>
      <c r="K2970" s="11"/>
      <c r="L2970" s="11"/>
      <c r="M2970" s="11"/>
      <c r="N2970" s="11"/>
      <c r="O2970" s="11"/>
      <c r="P2970" s="11"/>
      <c r="Q2970" s="11"/>
      <c r="R2970" s="11"/>
    </row>
    <row r="2971" spans="1:18" x14ac:dyDescent="0.2">
      <c r="A2971" s="3"/>
      <c r="B2971" s="3"/>
      <c r="C2971" s="11"/>
      <c r="D2971" s="11"/>
      <c r="E2971" s="11"/>
      <c r="F2971" s="11"/>
      <c r="G2971" s="11"/>
      <c r="H2971" s="11"/>
      <c r="I2971" s="11"/>
      <c r="J2971" s="11"/>
      <c r="K2971" s="11"/>
      <c r="L2971" s="11"/>
      <c r="M2971" s="11"/>
      <c r="N2971" s="11"/>
      <c r="O2971" s="11"/>
      <c r="P2971" s="11"/>
      <c r="Q2971" s="11"/>
      <c r="R2971" s="11"/>
    </row>
    <row r="2972" spans="1:18" x14ac:dyDescent="0.2">
      <c r="A2972" s="3"/>
      <c r="B2972" s="3"/>
      <c r="C2972" s="11"/>
      <c r="D2972" s="11"/>
      <c r="E2972" s="11"/>
      <c r="F2972" s="11"/>
      <c r="G2972" s="11"/>
      <c r="H2972" s="11"/>
      <c r="I2972" s="11"/>
      <c r="J2972" s="11"/>
      <c r="K2972" s="11"/>
      <c r="L2972" s="11"/>
      <c r="M2972" s="11"/>
      <c r="N2972" s="11"/>
      <c r="O2972" s="11"/>
      <c r="P2972" s="11"/>
      <c r="Q2972" s="11"/>
      <c r="R2972" s="11"/>
    </row>
    <row r="2973" spans="1:18" x14ac:dyDescent="0.2">
      <c r="A2973" s="3"/>
      <c r="B2973" s="3"/>
      <c r="C2973" s="11"/>
      <c r="D2973" s="11"/>
      <c r="E2973" s="11"/>
      <c r="F2973" s="11"/>
      <c r="G2973" s="11"/>
      <c r="H2973" s="11"/>
      <c r="I2973" s="11"/>
      <c r="J2973" s="11"/>
      <c r="K2973" s="11"/>
      <c r="L2973" s="11"/>
      <c r="M2973" s="11"/>
      <c r="N2973" s="11"/>
      <c r="O2973" s="11"/>
      <c r="P2973" s="11"/>
      <c r="Q2973" s="11"/>
      <c r="R2973" s="11"/>
    </row>
    <row r="2974" spans="1:18" x14ac:dyDescent="0.2">
      <c r="A2974" s="3"/>
      <c r="B2974" s="3"/>
      <c r="C2974" s="11"/>
      <c r="D2974" s="11"/>
      <c r="E2974" s="11"/>
      <c r="F2974" s="11"/>
      <c r="G2974" s="11"/>
      <c r="H2974" s="11"/>
      <c r="I2974" s="11"/>
      <c r="J2974" s="11"/>
      <c r="K2974" s="11"/>
      <c r="L2974" s="11"/>
      <c r="M2974" s="11"/>
      <c r="N2974" s="11"/>
      <c r="O2974" s="11"/>
      <c r="P2974" s="11"/>
      <c r="Q2974" s="11"/>
      <c r="R2974" s="11"/>
    </row>
    <row r="2975" spans="1:18" x14ac:dyDescent="0.2">
      <c r="A2975" s="3"/>
      <c r="B2975" s="3"/>
      <c r="C2975" s="11"/>
      <c r="D2975" s="11"/>
      <c r="E2975" s="11"/>
      <c r="F2975" s="11"/>
      <c r="G2975" s="11"/>
      <c r="H2975" s="11"/>
      <c r="I2975" s="11"/>
      <c r="J2975" s="11"/>
      <c r="K2975" s="11"/>
      <c r="L2975" s="11"/>
      <c r="M2975" s="11"/>
      <c r="N2975" s="11"/>
      <c r="O2975" s="11"/>
      <c r="P2975" s="11"/>
      <c r="Q2975" s="11"/>
      <c r="R2975" s="11"/>
    </row>
    <row r="2976" spans="1:18" x14ac:dyDescent="0.2">
      <c r="A2976" s="3"/>
      <c r="B2976" s="3"/>
      <c r="C2976" s="11"/>
      <c r="D2976" s="11"/>
      <c r="E2976" s="11"/>
      <c r="F2976" s="11"/>
      <c r="G2976" s="11"/>
      <c r="H2976" s="11"/>
      <c r="I2976" s="11"/>
      <c r="J2976" s="11"/>
      <c r="K2976" s="11"/>
      <c r="L2976" s="11"/>
      <c r="M2976" s="11"/>
      <c r="N2976" s="11"/>
      <c r="O2976" s="11"/>
      <c r="P2976" s="11"/>
      <c r="Q2976" s="11"/>
      <c r="R2976" s="11"/>
    </row>
    <row r="2977" spans="1:18" x14ac:dyDescent="0.2">
      <c r="A2977" s="3"/>
      <c r="B2977" s="3"/>
      <c r="C2977" s="11"/>
      <c r="D2977" s="11"/>
      <c r="E2977" s="11"/>
      <c r="F2977" s="11"/>
      <c r="G2977" s="11"/>
      <c r="H2977" s="11"/>
      <c r="I2977" s="11"/>
      <c r="J2977" s="11"/>
      <c r="K2977" s="11"/>
      <c r="L2977" s="11"/>
      <c r="M2977" s="11"/>
      <c r="N2977" s="11"/>
      <c r="O2977" s="11"/>
      <c r="P2977" s="11"/>
      <c r="Q2977" s="11"/>
      <c r="R2977" s="11"/>
    </row>
    <row r="2978" spans="1:18" x14ac:dyDescent="0.2">
      <c r="A2978" s="3"/>
      <c r="B2978" s="3"/>
      <c r="C2978" s="11"/>
      <c r="D2978" s="11"/>
      <c r="E2978" s="11"/>
      <c r="F2978" s="11"/>
      <c r="G2978" s="11"/>
      <c r="H2978" s="11"/>
      <c r="I2978" s="11"/>
      <c r="J2978" s="11"/>
      <c r="K2978" s="11"/>
      <c r="L2978" s="11"/>
      <c r="M2978" s="11"/>
      <c r="N2978" s="11"/>
      <c r="O2978" s="11"/>
      <c r="P2978" s="11"/>
      <c r="Q2978" s="11"/>
      <c r="R2978" s="11"/>
    </row>
    <row r="2979" spans="1:18" x14ac:dyDescent="0.2">
      <c r="A2979" s="3"/>
      <c r="B2979" s="3"/>
      <c r="C2979" s="11"/>
      <c r="D2979" s="11"/>
      <c r="E2979" s="11"/>
      <c r="F2979" s="11"/>
      <c r="G2979" s="11"/>
      <c r="H2979" s="11"/>
      <c r="I2979" s="11"/>
      <c r="J2979" s="11"/>
      <c r="K2979" s="11"/>
      <c r="L2979" s="11"/>
      <c r="M2979" s="11"/>
      <c r="N2979" s="11"/>
      <c r="O2979" s="11"/>
      <c r="P2979" s="11"/>
      <c r="Q2979" s="11"/>
      <c r="R2979" s="11"/>
    </row>
    <row r="2980" spans="1:18" x14ac:dyDescent="0.2">
      <c r="A2980" s="3"/>
      <c r="B2980" s="3"/>
      <c r="C2980" s="11"/>
      <c r="D2980" s="11"/>
      <c r="E2980" s="11"/>
      <c r="F2980" s="11"/>
      <c r="G2980" s="11"/>
      <c r="H2980" s="11"/>
      <c r="I2980" s="11"/>
      <c r="J2980" s="11"/>
      <c r="K2980" s="11"/>
      <c r="L2980" s="11"/>
      <c r="M2980" s="11"/>
      <c r="N2980" s="11"/>
      <c r="O2980" s="11"/>
      <c r="P2980" s="11"/>
      <c r="Q2980" s="11"/>
      <c r="R2980" s="11"/>
    </row>
    <row r="2981" spans="1:18" x14ac:dyDescent="0.2">
      <c r="A2981" s="3"/>
      <c r="B2981" s="3"/>
      <c r="C2981" s="11"/>
      <c r="D2981" s="11"/>
      <c r="E2981" s="11"/>
      <c r="F2981" s="11"/>
      <c r="G2981" s="11"/>
      <c r="H2981" s="11"/>
      <c r="I2981" s="11"/>
      <c r="J2981" s="11"/>
      <c r="K2981" s="11"/>
      <c r="L2981" s="11"/>
      <c r="M2981" s="11"/>
      <c r="N2981" s="11"/>
      <c r="O2981" s="11"/>
      <c r="P2981" s="11"/>
      <c r="Q2981" s="11"/>
      <c r="R2981" s="11"/>
    </row>
    <row r="2982" spans="1:18" x14ac:dyDescent="0.2">
      <c r="A2982" s="3"/>
      <c r="B2982" s="3"/>
      <c r="C2982" s="11"/>
      <c r="D2982" s="11"/>
      <c r="E2982" s="11"/>
      <c r="F2982" s="11"/>
      <c r="G2982" s="11"/>
      <c r="H2982" s="11"/>
      <c r="I2982" s="11"/>
      <c r="J2982" s="11"/>
      <c r="K2982" s="11"/>
      <c r="L2982" s="11"/>
      <c r="M2982" s="11"/>
      <c r="N2982" s="11"/>
      <c r="O2982" s="11"/>
      <c r="P2982" s="11"/>
      <c r="Q2982" s="11"/>
      <c r="R2982" s="11"/>
    </row>
    <row r="2983" spans="1:18" x14ac:dyDescent="0.2">
      <c r="A2983" s="3"/>
      <c r="B2983" s="3"/>
      <c r="C2983" s="11"/>
      <c r="D2983" s="11"/>
      <c r="E2983" s="11"/>
      <c r="F2983" s="11"/>
      <c r="G2983" s="11"/>
      <c r="H2983" s="11"/>
      <c r="I2983" s="11"/>
      <c r="J2983" s="11"/>
      <c r="K2983" s="11"/>
      <c r="L2983" s="11"/>
      <c r="M2983" s="11"/>
      <c r="N2983" s="11"/>
      <c r="O2983" s="11"/>
      <c r="P2983" s="11"/>
      <c r="Q2983" s="11"/>
      <c r="R2983" s="11"/>
    </row>
    <row r="2984" spans="1:18" x14ac:dyDescent="0.2">
      <c r="A2984" s="3"/>
      <c r="B2984" s="3"/>
      <c r="C2984" s="11"/>
      <c r="D2984" s="11"/>
      <c r="E2984" s="11"/>
      <c r="F2984" s="11"/>
      <c r="G2984" s="11"/>
      <c r="H2984" s="11"/>
      <c r="I2984" s="11"/>
      <c r="J2984" s="11"/>
      <c r="K2984" s="11"/>
      <c r="L2984" s="11"/>
      <c r="M2984" s="11"/>
      <c r="N2984" s="11"/>
      <c r="O2984" s="11"/>
      <c r="P2984" s="11"/>
      <c r="Q2984" s="11"/>
      <c r="R2984" s="11"/>
    </row>
    <row r="2985" spans="1:18" x14ac:dyDescent="0.2">
      <c r="A2985" s="3"/>
      <c r="B2985" s="3"/>
      <c r="C2985" s="11"/>
      <c r="D2985" s="11"/>
      <c r="E2985" s="11"/>
      <c r="F2985" s="11"/>
      <c r="G2985" s="11"/>
      <c r="H2985" s="11"/>
      <c r="I2985" s="11"/>
      <c r="J2985" s="11"/>
      <c r="K2985" s="11"/>
      <c r="L2985" s="11"/>
      <c r="M2985" s="11"/>
      <c r="N2985" s="11"/>
      <c r="O2985" s="11"/>
      <c r="P2985" s="11"/>
      <c r="Q2985" s="11"/>
      <c r="R2985" s="11"/>
    </row>
    <row r="2986" spans="1:18" x14ac:dyDescent="0.2">
      <c r="A2986" s="3"/>
      <c r="B2986" s="3"/>
      <c r="C2986" s="11"/>
      <c r="D2986" s="11"/>
      <c r="E2986" s="11"/>
      <c r="F2986" s="11"/>
      <c r="G2986" s="11"/>
      <c r="H2986" s="11"/>
      <c r="I2986" s="11"/>
      <c r="J2986" s="11"/>
      <c r="K2986" s="11"/>
      <c r="L2986" s="11"/>
      <c r="M2986" s="11"/>
      <c r="N2986" s="11"/>
      <c r="O2986" s="11"/>
      <c r="P2986" s="11"/>
      <c r="Q2986" s="11"/>
      <c r="R2986" s="11"/>
    </row>
    <row r="2987" spans="1:18" x14ac:dyDescent="0.2">
      <c r="A2987" s="3"/>
      <c r="B2987" s="3"/>
      <c r="C2987" s="11"/>
      <c r="D2987" s="11"/>
      <c r="E2987" s="11"/>
      <c r="F2987" s="11"/>
      <c r="G2987" s="11"/>
      <c r="H2987" s="11"/>
      <c r="I2987" s="11"/>
      <c r="J2987" s="11"/>
      <c r="K2987" s="11"/>
      <c r="L2987" s="11"/>
      <c r="M2987" s="11"/>
      <c r="N2987" s="11"/>
      <c r="O2987" s="11"/>
      <c r="P2987" s="11"/>
      <c r="Q2987" s="11"/>
      <c r="R2987" s="11"/>
    </row>
    <row r="2988" spans="1:18" x14ac:dyDescent="0.2">
      <c r="A2988" s="3"/>
      <c r="B2988" s="3"/>
      <c r="C2988" s="11"/>
      <c r="D2988" s="11"/>
      <c r="E2988" s="11"/>
      <c r="F2988" s="11"/>
      <c r="G2988" s="11"/>
      <c r="H2988" s="11"/>
      <c r="I2988" s="11"/>
      <c r="J2988" s="11"/>
      <c r="K2988" s="11"/>
      <c r="L2988" s="11"/>
      <c r="M2988" s="11"/>
      <c r="N2988" s="11"/>
      <c r="O2988" s="11"/>
      <c r="P2988" s="11"/>
      <c r="Q2988" s="11"/>
      <c r="R2988" s="11"/>
    </row>
    <row r="2989" spans="1:18" x14ac:dyDescent="0.2">
      <c r="A2989" s="3"/>
      <c r="B2989" s="3"/>
      <c r="C2989" s="11"/>
      <c r="D2989" s="11"/>
      <c r="E2989" s="11"/>
      <c r="F2989" s="11"/>
      <c r="G2989" s="11"/>
      <c r="H2989" s="11"/>
      <c r="I2989" s="11"/>
      <c r="J2989" s="11"/>
      <c r="K2989" s="11"/>
      <c r="L2989" s="11"/>
      <c r="M2989" s="11"/>
      <c r="N2989" s="11"/>
      <c r="O2989" s="11"/>
      <c r="P2989" s="11"/>
      <c r="Q2989" s="11"/>
      <c r="R2989" s="11"/>
    </row>
    <row r="2990" spans="1:18" x14ac:dyDescent="0.2">
      <c r="A2990" s="3"/>
      <c r="B2990" s="3"/>
      <c r="C2990" s="11"/>
      <c r="D2990" s="11"/>
      <c r="E2990" s="11"/>
      <c r="F2990" s="11"/>
      <c r="G2990" s="11"/>
      <c r="H2990" s="11"/>
      <c r="I2990" s="11"/>
      <c r="J2990" s="11"/>
      <c r="K2990" s="11"/>
      <c r="L2990" s="11"/>
      <c r="M2990" s="11"/>
      <c r="N2990" s="11"/>
      <c r="O2990" s="11"/>
      <c r="P2990" s="11"/>
      <c r="Q2990" s="11"/>
      <c r="R2990" s="11"/>
    </row>
    <row r="2991" spans="1:18" x14ac:dyDescent="0.2">
      <c r="A2991" s="3"/>
      <c r="B2991" s="3"/>
      <c r="C2991" s="11"/>
      <c r="D2991" s="11"/>
      <c r="E2991" s="11"/>
      <c r="F2991" s="11"/>
      <c r="G2991" s="11"/>
      <c r="H2991" s="11"/>
      <c r="I2991" s="11"/>
      <c r="J2991" s="11"/>
      <c r="K2991" s="11"/>
      <c r="L2991" s="11"/>
      <c r="M2991" s="11"/>
      <c r="N2991" s="11"/>
      <c r="O2991" s="11"/>
      <c r="P2991" s="11"/>
      <c r="Q2991" s="11"/>
      <c r="R2991" s="11"/>
    </row>
    <row r="2992" spans="1:18" x14ac:dyDescent="0.2">
      <c r="A2992" s="3"/>
      <c r="B2992" s="3"/>
      <c r="C2992" s="11"/>
      <c r="D2992" s="11"/>
      <c r="E2992" s="11"/>
      <c r="F2992" s="11"/>
      <c r="G2992" s="11"/>
      <c r="H2992" s="11"/>
      <c r="I2992" s="11"/>
      <c r="J2992" s="11"/>
      <c r="K2992" s="11"/>
      <c r="L2992" s="11"/>
      <c r="M2992" s="11"/>
      <c r="N2992" s="11"/>
      <c r="O2992" s="11"/>
      <c r="P2992" s="11"/>
      <c r="Q2992" s="11"/>
      <c r="R2992" s="11"/>
    </row>
    <row r="2993" spans="1:18" x14ac:dyDescent="0.2">
      <c r="A2993" s="3"/>
      <c r="B2993" s="3"/>
      <c r="C2993" s="11"/>
      <c r="D2993" s="11"/>
      <c r="E2993" s="11"/>
      <c r="F2993" s="11"/>
      <c r="G2993" s="11"/>
      <c r="H2993" s="11"/>
      <c r="I2993" s="11"/>
      <c r="J2993" s="11"/>
      <c r="K2993" s="11"/>
      <c r="L2993" s="11"/>
      <c r="M2993" s="11"/>
      <c r="N2993" s="11"/>
      <c r="O2993" s="11"/>
      <c r="P2993" s="11"/>
      <c r="Q2993" s="11"/>
      <c r="R2993" s="11"/>
    </row>
    <row r="2994" spans="1:18" x14ac:dyDescent="0.2">
      <c r="A2994" s="3"/>
      <c r="B2994" s="3"/>
      <c r="C2994" s="11"/>
      <c r="D2994" s="11"/>
      <c r="E2994" s="11"/>
      <c r="F2994" s="11"/>
      <c r="G2994" s="11"/>
      <c r="H2994" s="11"/>
      <c r="I2994" s="11"/>
      <c r="J2994" s="11"/>
      <c r="K2994" s="11"/>
      <c r="L2994" s="11"/>
      <c r="M2994" s="11"/>
      <c r="N2994" s="11"/>
      <c r="O2994" s="11"/>
      <c r="P2994" s="11"/>
      <c r="Q2994" s="11"/>
      <c r="R2994" s="11"/>
    </row>
    <row r="2995" spans="1:18" x14ac:dyDescent="0.2">
      <c r="A2995" s="3"/>
      <c r="B2995" s="3"/>
      <c r="C2995" s="11"/>
      <c r="D2995" s="11"/>
      <c r="E2995" s="11"/>
      <c r="F2995" s="11"/>
      <c r="G2995" s="11"/>
      <c r="H2995" s="11"/>
      <c r="I2995" s="11"/>
      <c r="J2995" s="11"/>
      <c r="K2995" s="11"/>
      <c r="L2995" s="11"/>
      <c r="M2995" s="11"/>
      <c r="N2995" s="11"/>
      <c r="O2995" s="11"/>
      <c r="P2995" s="11"/>
      <c r="Q2995" s="11"/>
      <c r="R2995" s="11"/>
    </row>
    <row r="2996" spans="1:18" x14ac:dyDescent="0.2">
      <c r="A2996" s="3"/>
      <c r="B2996" s="3"/>
      <c r="C2996" s="11"/>
      <c r="D2996" s="11"/>
      <c r="E2996" s="11"/>
      <c r="F2996" s="11"/>
      <c r="G2996" s="11"/>
      <c r="H2996" s="11"/>
      <c r="I2996" s="11"/>
      <c r="J2996" s="11"/>
      <c r="K2996" s="11"/>
      <c r="L2996" s="11"/>
      <c r="M2996" s="11"/>
      <c r="N2996" s="11"/>
      <c r="O2996" s="11"/>
      <c r="P2996" s="11"/>
      <c r="Q2996" s="11"/>
      <c r="R2996" s="11"/>
    </row>
    <row r="2997" spans="1:18" x14ac:dyDescent="0.2">
      <c r="A2997" s="3"/>
      <c r="B2997" s="3"/>
      <c r="C2997" s="11"/>
      <c r="D2997" s="11"/>
      <c r="E2997" s="11"/>
      <c r="F2997" s="11"/>
      <c r="G2997" s="11"/>
      <c r="H2997" s="11"/>
      <c r="I2997" s="11"/>
      <c r="J2997" s="11"/>
      <c r="K2997" s="11"/>
      <c r="L2997" s="11"/>
      <c r="M2997" s="11"/>
      <c r="N2997" s="11"/>
      <c r="O2997" s="11"/>
      <c r="P2997" s="11"/>
      <c r="Q2997" s="11"/>
      <c r="R2997" s="11"/>
    </row>
    <row r="2998" spans="1:18" x14ac:dyDescent="0.2">
      <c r="A2998" s="3"/>
      <c r="B2998" s="3"/>
      <c r="C2998" s="11"/>
      <c r="D2998" s="11"/>
      <c r="E2998" s="11"/>
      <c r="F2998" s="11"/>
      <c r="G2998" s="11"/>
      <c r="H2998" s="11"/>
      <c r="I2998" s="11"/>
      <c r="J2998" s="11"/>
      <c r="K2998" s="11"/>
      <c r="L2998" s="11"/>
      <c r="M2998" s="11"/>
      <c r="N2998" s="11"/>
      <c r="O2998" s="11"/>
      <c r="P2998" s="11"/>
      <c r="Q2998" s="11"/>
      <c r="R2998" s="11"/>
    </row>
    <row r="2999" spans="1:18" x14ac:dyDescent="0.2">
      <c r="A2999" s="3"/>
      <c r="B2999" s="3"/>
      <c r="C2999" s="11"/>
      <c r="D2999" s="11"/>
      <c r="E2999" s="11"/>
      <c r="F2999" s="11"/>
      <c r="G2999" s="11"/>
      <c r="H2999" s="11"/>
      <c r="I2999" s="11"/>
      <c r="J2999" s="11"/>
      <c r="K2999" s="11"/>
      <c r="L2999" s="11"/>
      <c r="M2999" s="11"/>
      <c r="N2999" s="11"/>
      <c r="O2999" s="11"/>
      <c r="P2999" s="11"/>
      <c r="Q2999" s="11"/>
      <c r="R2999" s="11"/>
    </row>
    <row r="3000" spans="1:18" x14ac:dyDescent="0.2">
      <c r="A3000" s="3"/>
      <c r="B3000" s="3"/>
      <c r="C3000" s="11"/>
      <c r="D3000" s="11"/>
      <c r="E3000" s="11"/>
      <c r="F3000" s="11"/>
      <c r="G3000" s="11"/>
      <c r="H3000" s="11"/>
      <c r="I3000" s="11"/>
      <c r="J3000" s="11"/>
      <c r="K3000" s="11"/>
      <c r="L3000" s="11"/>
      <c r="M3000" s="11"/>
      <c r="N3000" s="11"/>
      <c r="O3000" s="11"/>
      <c r="P3000" s="11"/>
      <c r="Q3000" s="11"/>
      <c r="R3000" s="11"/>
    </row>
    <row r="3001" spans="1:18" x14ac:dyDescent="0.2">
      <c r="A3001" s="3"/>
      <c r="B3001" s="3"/>
      <c r="C3001" s="11"/>
      <c r="D3001" s="11"/>
      <c r="E3001" s="11"/>
      <c r="F3001" s="11"/>
      <c r="G3001" s="11"/>
      <c r="H3001" s="11"/>
      <c r="I3001" s="11"/>
      <c r="J3001" s="11"/>
      <c r="K3001" s="11"/>
      <c r="L3001" s="11"/>
      <c r="M3001" s="11"/>
      <c r="N3001" s="11"/>
      <c r="O3001" s="11"/>
      <c r="P3001" s="11"/>
      <c r="Q3001" s="11"/>
      <c r="R3001" s="11"/>
    </row>
    <row r="3002" spans="1:18" x14ac:dyDescent="0.2">
      <c r="A3002" s="3"/>
      <c r="B3002" s="3"/>
      <c r="C3002" s="11"/>
      <c r="D3002" s="11"/>
      <c r="E3002" s="11"/>
      <c r="F3002" s="11"/>
      <c r="G3002" s="11"/>
      <c r="H3002" s="11"/>
      <c r="I3002" s="11"/>
      <c r="J3002" s="11"/>
      <c r="K3002" s="11"/>
      <c r="L3002" s="11"/>
      <c r="M3002" s="11"/>
      <c r="N3002" s="11"/>
      <c r="O3002" s="11"/>
      <c r="P3002" s="11"/>
      <c r="Q3002" s="11"/>
      <c r="R3002" s="11"/>
    </row>
    <row r="3003" spans="1:18" x14ac:dyDescent="0.2">
      <c r="A3003" s="3"/>
      <c r="B3003" s="3"/>
      <c r="C3003" s="11"/>
      <c r="D3003" s="11"/>
      <c r="E3003" s="11"/>
      <c r="F3003" s="11"/>
      <c r="G3003" s="11"/>
      <c r="H3003" s="11"/>
      <c r="I3003" s="11"/>
      <c r="J3003" s="11"/>
      <c r="K3003" s="11"/>
      <c r="L3003" s="11"/>
      <c r="M3003" s="11"/>
      <c r="N3003" s="11"/>
      <c r="O3003" s="11"/>
      <c r="P3003" s="11"/>
      <c r="Q3003" s="11"/>
      <c r="R3003" s="11"/>
    </row>
    <row r="3004" spans="1:18" x14ac:dyDescent="0.2">
      <c r="A3004" s="3"/>
      <c r="B3004" s="3"/>
      <c r="C3004" s="11"/>
      <c r="D3004" s="11"/>
      <c r="E3004" s="11"/>
      <c r="F3004" s="11"/>
      <c r="G3004" s="11"/>
      <c r="H3004" s="11"/>
      <c r="I3004" s="11"/>
      <c r="J3004" s="11"/>
      <c r="K3004" s="11"/>
      <c r="L3004" s="11"/>
      <c r="M3004" s="11"/>
      <c r="N3004" s="11"/>
      <c r="O3004" s="11"/>
      <c r="P3004" s="11"/>
      <c r="Q3004" s="11"/>
      <c r="R3004" s="11"/>
    </row>
    <row r="3005" spans="1:18" x14ac:dyDescent="0.2">
      <c r="A3005" s="3"/>
      <c r="B3005" s="3"/>
      <c r="C3005" s="11"/>
      <c r="D3005" s="11"/>
      <c r="E3005" s="11"/>
      <c r="F3005" s="11"/>
      <c r="G3005" s="11"/>
      <c r="H3005" s="11"/>
      <c r="I3005" s="11"/>
      <c r="J3005" s="11"/>
      <c r="K3005" s="11"/>
      <c r="L3005" s="11"/>
      <c r="M3005" s="11"/>
      <c r="N3005" s="11"/>
      <c r="O3005" s="11"/>
      <c r="P3005" s="11"/>
      <c r="Q3005" s="11"/>
      <c r="R3005" s="11"/>
    </row>
    <row r="3006" spans="1:18" x14ac:dyDescent="0.2">
      <c r="A3006" s="3"/>
      <c r="B3006" s="3"/>
      <c r="C3006" s="11"/>
      <c r="D3006" s="11"/>
      <c r="E3006" s="11"/>
      <c r="F3006" s="11"/>
      <c r="G3006" s="11"/>
      <c r="H3006" s="11"/>
      <c r="I3006" s="11"/>
      <c r="J3006" s="11"/>
      <c r="K3006" s="11"/>
      <c r="L3006" s="11"/>
      <c r="M3006" s="11"/>
      <c r="N3006" s="11"/>
      <c r="O3006" s="11"/>
      <c r="P3006" s="11"/>
      <c r="Q3006" s="11"/>
      <c r="R3006" s="11"/>
    </row>
    <row r="3007" spans="1:18" x14ac:dyDescent="0.2">
      <c r="A3007" s="3"/>
      <c r="B3007" s="3"/>
      <c r="C3007" s="11"/>
      <c r="D3007" s="11"/>
      <c r="E3007" s="11"/>
      <c r="F3007" s="11"/>
      <c r="G3007" s="11"/>
      <c r="H3007" s="11"/>
      <c r="I3007" s="11"/>
      <c r="J3007" s="11"/>
      <c r="K3007" s="11"/>
      <c r="L3007" s="11"/>
      <c r="M3007" s="11"/>
      <c r="N3007" s="11"/>
      <c r="O3007" s="11"/>
      <c r="P3007" s="11"/>
      <c r="Q3007" s="11"/>
      <c r="R3007" s="11"/>
    </row>
    <row r="3008" spans="1:18" x14ac:dyDescent="0.2">
      <c r="A3008" s="3"/>
      <c r="B3008" s="3"/>
      <c r="C3008" s="11"/>
      <c r="D3008" s="11"/>
      <c r="E3008" s="11"/>
      <c r="F3008" s="11"/>
      <c r="G3008" s="11"/>
      <c r="H3008" s="11"/>
      <c r="I3008" s="11"/>
      <c r="J3008" s="11"/>
      <c r="K3008" s="11"/>
      <c r="L3008" s="11"/>
      <c r="M3008" s="11"/>
      <c r="N3008" s="11"/>
      <c r="O3008" s="11"/>
      <c r="P3008" s="11"/>
      <c r="Q3008" s="11"/>
      <c r="R3008" s="11"/>
    </row>
    <row r="3009" spans="1:18" x14ac:dyDescent="0.2">
      <c r="A3009" s="3"/>
      <c r="B3009" s="3"/>
      <c r="C3009" s="11"/>
      <c r="D3009" s="11"/>
      <c r="E3009" s="11"/>
      <c r="F3009" s="11"/>
      <c r="G3009" s="11"/>
      <c r="H3009" s="11"/>
      <c r="I3009" s="11"/>
      <c r="J3009" s="11"/>
      <c r="K3009" s="11"/>
      <c r="L3009" s="11"/>
      <c r="M3009" s="11"/>
      <c r="N3009" s="11"/>
      <c r="O3009" s="11"/>
      <c r="P3009" s="11"/>
      <c r="Q3009" s="11"/>
      <c r="R3009" s="11"/>
    </row>
    <row r="3010" spans="1:18" x14ac:dyDescent="0.2">
      <c r="A3010" s="3"/>
      <c r="B3010" s="3"/>
      <c r="C3010" s="11"/>
      <c r="D3010" s="11"/>
      <c r="E3010" s="11"/>
      <c r="F3010" s="11"/>
      <c r="G3010" s="11"/>
      <c r="H3010" s="11"/>
      <c r="I3010" s="11"/>
      <c r="J3010" s="11"/>
      <c r="K3010" s="11"/>
      <c r="L3010" s="11"/>
      <c r="M3010" s="11"/>
      <c r="N3010" s="11"/>
      <c r="O3010" s="11"/>
      <c r="P3010" s="11"/>
      <c r="Q3010" s="11"/>
      <c r="R3010" s="11"/>
    </row>
    <row r="3011" spans="1:18" x14ac:dyDescent="0.2">
      <c r="A3011" s="3"/>
      <c r="B3011" s="3"/>
      <c r="C3011" s="11"/>
      <c r="D3011" s="11"/>
      <c r="E3011" s="11"/>
      <c r="F3011" s="11"/>
      <c r="G3011" s="11"/>
      <c r="H3011" s="11"/>
      <c r="I3011" s="11"/>
      <c r="J3011" s="11"/>
      <c r="K3011" s="11"/>
      <c r="L3011" s="11"/>
      <c r="M3011" s="11"/>
      <c r="N3011" s="11"/>
      <c r="O3011" s="11"/>
      <c r="P3011" s="11"/>
      <c r="Q3011" s="11"/>
      <c r="R3011" s="11"/>
    </row>
    <row r="3012" spans="1:18" x14ac:dyDescent="0.2">
      <c r="A3012" s="3"/>
      <c r="B3012" s="3"/>
      <c r="C3012" s="11"/>
      <c r="D3012" s="11"/>
      <c r="E3012" s="11"/>
      <c r="F3012" s="11"/>
      <c r="G3012" s="11"/>
      <c r="H3012" s="11"/>
      <c r="I3012" s="11"/>
      <c r="J3012" s="11"/>
      <c r="K3012" s="11"/>
      <c r="L3012" s="11"/>
      <c r="M3012" s="11"/>
      <c r="N3012" s="11"/>
      <c r="O3012" s="11"/>
      <c r="P3012" s="11"/>
      <c r="Q3012" s="11"/>
      <c r="R3012" s="11"/>
    </row>
    <row r="3013" spans="1:18" x14ac:dyDescent="0.2">
      <c r="A3013" s="3"/>
      <c r="B3013" s="3"/>
      <c r="C3013" s="11"/>
      <c r="D3013" s="11"/>
      <c r="E3013" s="11"/>
      <c r="F3013" s="11"/>
      <c r="G3013" s="11"/>
      <c r="H3013" s="11"/>
      <c r="I3013" s="11"/>
      <c r="J3013" s="11"/>
      <c r="K3013" s="11"/>
      <c r="L3013" s="11"/>
      <c r="M3013" s="11"/>
      <c r="N3013" s="11"/>
      <c r="O3013" s="11"/>
      <c r="P3013" s="11"/>
      <c r="Q3013" s="11"/>
      <c r="R3013" s="11"/>
    </row>
    <row r="3014" spans="1:18" x14ac:dyDescent="0.2">
      <c r="A3014" s="3"/>
      <c r="B3014" s="3"/>
      <c r="C3014" s="11"/>
      <c r="D3014" s="11"/>
      <c r="E3014" s="11"/>
      <c r="F3014" s="11"/>
      <c r="G3014" s="11"/>
      <c r="H3014" s="11"/>
      <c r="I3014" s="11"/>
      <c r="J3014" s="11"/>
      <c r="K3014" s="11"/>
      <c r="L3014" s="11"/>
      <c r="M3014" s="11"/>
      <c r="N3014" s="11"/>
      <c r="O3014" s="11"/>
      <c r="P3014" s="11"/>
      <c r="Q3014" s="11"/>
      <c r="R3014" s="11"/>
    </row>
    <row r="3015" spans="1:18" x14ac:dyDescent="0.2">
      <c r="A3015" s="3"/>
      <c r="B3015" s="3"/>
      <c r="C3015" s="11"/>
      <c r="D3015" s="11"/>
      <c r="E3015" s="11"/>
      <c r="F3015" s="11"/>
      <c r="G3015" s="11"/>
      <c r="H3015" s="11"/>
      <c r="I3015" s="11"/>
      <c r="J3015" s="11"/>
      <c r="K3015" s="11"/>
      <c r="L3015" s="11"/>
      <c r="M3015" s="11"/>
      <c r="N3015" s="11"/>
      <c r="O3015" s="11"/>
      <c r="P3015" s="11"/>
      <c r="Q3015" s="11"/>
      <c r="R3015" s="11"/>
    </row>
    <row r="3016" spans="1:18" x14ac:dyDescent="0.2">
      <c r="A3016" s="3"/>
      <c r="B3016" s="3"/>
      <c r="C3016" s="11"/>
      <c r="D3016" s="11"/>
      <c r="E3016" s="11"/>
      <c r="F3016" s="11"/>
      <c r="G3016" s="11"/>
      <c r="H3016" s="11"/>
      <c r="I3016" s="11"/>
      <c r="J3016" s="11"/>
      <c r="K3016" s="11"/>
      <c r="L3016" s="11"/>
      <c r="M3016" s="11"/>
      <c r="N3016" s="11"/>
      <c r="O3016" s="11"/>
      <c r="P3016" s="11"/>
      <c r="Q3016" s="11"/>
      <c r="R3016" s="11"/>
    </row>
    <row r="3017" spans="1:18" x14ac:dyDescent="0.2">
      <c r="A3017" s="3"/>
      <c r="B3017" s="3"/>
      <c r="C3017" s="11"/>
      <c r="D3017" s="11"/>
      <c r="E3017" s="11"/>
      <c r="F3017" s="11"/>
      <c r="G3017" s="11"/>
      <c r="H3017" s="11"/>
      <c r="I3017" s="11"/>
      <c r="J3017" s="11"/>
      <c r="K3017" s="11"/>
      <c r="L3017" s="11"/>
      <c r="M3017" s="11"/>
      <c r="N3017" s="11"/>
      <c r="O3017" s="11"/>
      <c r="P3017" s="11"/>
      <c r="Q3017" s="11"/>
      <c r="R3017" s="11"/>
    </row>
    <row r="3018" spans="1:18" x14ac:dyDescent="0.2">
      <c r="A3018" s="3"/>
      <c r="B3018" s="3"/>
      <c r="C3018" s="11"/>
      <c r="D3018" s="11"/>
      <c r="E3018" s="11"/>
      <c r="F3018" s="11"/>
      <c r="G3018" s="11"/>
      <c r="H3018" s="11"/>
      <c r="I3018" s="11"/>
      <c r="J3018" s="11"/>
      <c r="K3018" s="11"/>
      <c r="L3018" s="11"/>
      <c r="M3018" s="11"/>
      <c r="N3018" s="11"/>
      <c r="O3018" s="11"/>
      <c r="P3018" s="11"/>
      <c r="Q3018" s="11"/>
      <c r="R3018" s="11"/>
    </row>
    <row r="3019" spans="1:18" x14ac:dyDescent="0.2">
      <c r="A3019" s="3"/>
      <c r="B3019" s="3"/>
      <c r="C3019" s="11"/>
      <c r="D3019" s="11"/>
      <c r="E3019" s="11"/>
      <c r="F3019" s="11"/>
      <c r="G3019" s="11"/>
      <c r="H3019" s="11"/>
      <c r="I3019" s="11"/>
      <c r="J3019" s="11"/>
      <c r="K3019" s="11"/>
      <c r="L3019" s="11"/>
      <c r="M3019" s="11"/>
      <c r="N3019" s="11"/>
      <c r="O3019" s="11"/>
      <c r="P3019" s="11"/>
      <c r="Q3019" s="11"/>
      <c r="R3019" s="11"/>
    </row>
    <row r="3020" spans="1:18" x14ac:dyDescent="0.2">
      <c r="A3020" s="3"/>
      <c r="B3020" s="3"/>
      <c r="C3020" s="11"/>
      <c r="D3020" s="11"/>
      <c r="E3020" s="11"/>
      <c r="F3020" s="11"/>
      <c r="G3020" s="11"/>
      <c r="H3020" s="11"/>
      <c r="I3020" s="11"/>
      <c r="J3020" s="11"/>
      <c r="K3020" s="11"/>
      <c r="L3020" s="11"/>
      <c r="M3020" s="11"/>
      <c r="N3020" s="11"/>
      <c r="O3020" s="11"/>
      <c r="P3020" s="11"/>
      <c r="Q3020" s="11"/>
      <c r="R3020" s="11"/>
    </row>
    <row r="3021" spans="1:18" x14ac:dyDescent="0.2">
      <c r="A3021" s="3"/>
      <c r="B3021" s="3"/>
      <c r="C3021" s="11"/>
      <c r="D3021" s="11"/>
      <c r="E3021" s="11"/>
      <c r="F3021" s="11"/>
      <c r="G3021" s="11"/>
      <c r="H3021" s="11"/>
      <c r="I3021" s="11"/>
      <c r="J3021" s="11"/>
      <c r="K3021" s="11"/>
      <c r="L3021" s="11"/>
      <c r="M3021" s="11"/>
      <c r="N3021" s="11"/>
      <c r="O3021" s="11"/>
      <c r="P3021" s="11"/>
      <c r="Q3021" s="11"/>
      <c r="R3021" s="11"/>
    </row>
    <row r="3022" spans="1:18" x14ac:dyDescent="0.2">
      <c r="A3022" s="3"/>
      <c r="B3022" s="3"/>
      <c r="C3022" s="11"/>
      <c r="D3022" s="11"/>
      <c r="E3022" s="11"/>
      <c r="F3022" s="11"/>
      <c r="G3022" s="11"/>
      <c r="H3022" s="11"/>
      <c r="I3022" s="11"/>
      <c r="J3022" s="11"/>
      <c r="K3022" s="11"/>
      <c r="L3022" s="11"/>
      <c r="M3022" s="11"/>
      <c r="N3022" s="11"/>
      <c r="O3022" s="11"/>
      <c r="P3022" s="11"/>
      <c r="Q3022" s="11"/>
      <c r="R3022" s="11"/>
    </row>
    <row r="3023" spans="1:18" x14ac:dyDescent="0.2">
      <c r="A3023" s="3"/>
      <c r="B3023" s="3"/>
      <c r="C3023" s="11"/>
      <c r="D3023" s="11"/>
      <c r="E3023" s="11"/>
      <c r="F3023" s="11"/>
      <c r="G3023" s="11"/>
      <c r="H3023" s="11"/>
      <c r="I3023" s="11"/>
      <c r="J3023" s="11"/>
      <c r="K3023" s="11"/>
      <c r="L3023" s="11"/>
      <c r="M3023" s="11"/>
      <c r="N3023" s="11"/>
      <c r="O3023" s="11"/>
      <c r="P3023" s="11"/>
      <c r="Q3023" s="11"/>
      <c r="R3023" s="11"/>
    </row>
    <row r="3024" spans="1:18" x14ac:dyDescent="0.2">
      <c r="A3024" s="3"/>
      <c r="B3024" s="3"/>
      <c r="C3024" s="11"/>
      <c r="D3024" s="11"/>
      <c r="E3024" s="11"/>
      <c r="F3024" s="11"/>
      <c r="G3024" s="11"/>
      <c r="H3024" s="11"/>
      <c r="I3024" s="11"/>
      <c r="J3024" s="11"/>
      <c r="K3024" s="11"/>
      <c r="L3024" s="11"/>
      <c r="M3024" s="11"/>
      <c r="N3024" s="11"/>
      <c r="O3024" s="11"/>
      <c r="P3024" s="11"/>
      <c r="Q3024" s="11"/>
      <c r="R3024" s="11"/>
    </row>
    <row r="3025" spans="1:18" x14ac:dyDescent="0.2">
      <c r="A3025" s="3"/>
      <c r="B3025" s="3"/>
      <c r="C3025" s="11"/>
      <c r="D3025" s="11"/>
      <c r="E3025" s="11"/>
      <c r="F3025" s="11"/>
      <c r="G3025" s="11"/>
      <c r="H3025" s="11"/>
      <c r="I3025" s="11"/>
      <c r="J3025" s="11"/>
      <c r="K3025" s="11"/>
      <c r="L3025" s="11"/>
      <c r="M3025" s="11"/>
      <c r="N3025" s="11"/>
      <c r="O3025" s="11"/>
      <c r="P3025" s="11"/>
      <c r="Q3025" s="11"/>
      <c r="R3025" s="11"/>
    </row>
    <row r="3026" spans="1:18" x14ac:dyDescent="0.2">
      <c r="A3026" s="3"/>
      <c r="B3026" s="3"/>
      <c r="C3026" s="11"/>
      <c r="D3026" s="11"/>
      <c r="E3026" s="11"/>
      <c r="F3026" s="11"/>
      <c r="G3026" s="11"/>
      <c r="H3026" s="11"/>
      <c r="I3026" s="11"/>
      <c r="J3026" s="11"/>
      <c r="K3026" s="11"/>
      <c r="L3026" s="11"/>
      <c r="M3026" s="11"/>
      <c r="N3026" s="11"/>
      <c r="O3026" s="11"/>
      <c r="P3026" s="11"/>
      <c r="Q3026" s="11"/>
      <c r="R3026" s="11"/>
    </row>
    <row r="3027" spans="1:18" x14ac:dyDescent="0.2">
      <c r="A3027" s="3"/>
      <c r="B3027" s="3"/>
      <c r="C3027" s="11"/>
      <c r="D3027" s="11"/>
      <c r="E3027" s="11"/>
      <c r="F3027" s="11"/>
      <c r="G3027" s="11"/>
      <c r="H3027" s="11"/>
      <c r="I3027" s="11"/>
      <c r="J3027" s="11"/>
      <c r="K3027" s="11"/>
      <c r="L3027" s="11"/>
      <c r="M3027" s="11"/>
      <c r="N3027" s="11"/>
      <c r="O3027" s="11"/>
      <c r="P3027" s="11"/>
      <c r="Q3027" s="11"/>
      <c r="R3027" s="11"/>
    </row>
    <row r="3028" spans="1:18" x14ac:dyDescent="0.2">
      <c r="A3028" s="3"/>
      <c r="B3028" s="3"/>
      <c r="C3028" s="11"/>
      <c r="D3028" s="11"/>
      <c r="E3028" s="11"/>
      <c r="F3028" s="11"/>
      <c r="G3028" s="11"/>
      <c r="H3028" s="11"/>
      <c r="I3028" s="11"/>
      <c r="J3028" s="11"/>
      <c r="K3028" s="11"/>
      <c r="L3028" s="11"/>
      <c r="M3028" s="11"/>
      <c r="N3028" s="11"/>
      <c r="O3028" s="11"/>
      <c r="P3028" s="11"/>
      <c r="Q3028" s="11"/>
      <c r="R3028" s="11"/>
    </row>
    <row r="3029" spans="1:18" x14ac:dyDescent="0.2">
      <c r="A3029" s="3"/>
      <c r="B3029" s="3"/>
      <c r="C3029" s="11"/>
      <c r="D3029" s="11"/>
      <c r="E3029" s="11"/>
      <c r="F3029" s="11"/>
      <c r="G3029" s="11"/>
      <c r="H3029" s="11"/>
      <c r="I3029" s="11"/>
      <c r="J3029" s="11"/>
      <c r="K3029" s="11"/>
      <c r="L3029" s="11"/>
      <c r="M3029" s="11"/>
      <c r="N3029" s="11"/>
      <c r="O3029" s="11"/>
      <c r="P3029" s="11"/>
      <c r="Q3029" s="11"/>
      <c r="R3029" s="11"/>
    </row>
    <row r="3030" spans="1:18" x14ac:dyDescent="0.2">
      <c r="A3030" s="3"/>
      <c r="B3030" s="3"/>
      <c r="C3030" s="11"/>
      <c r="D3030" s="11"/>
      <c r="E3030" s="11"/>
      <c r="F3030" s="11"/>
      <c r="G3030" s="11"/>
      <c r="H3030" s="11"/>
      <c r="I3030" s="11"/>
      <c r="J3030" s="11"/>
      <c r="K3030" s="11"/>
      <c r="L3030" s="11"/>
      <c r="M3030" s="11"/>
      <c r="N3030" s="11"/>
      <c r="O3030" s="11"/>
      <c r="P3030" s="11"/>
      <c r="Q3030" s="11"/>
      <c r="R3030" s="11"/>
    </row>
    <row r="3031" spans="1:18" x14ac:dyDescent="0.2">
      <c r="A3031" s="3"/>
      <c r="B3031" s="3"/>
      <c r="C3031" s="11"/>
      <c r="D3031" s="11"/>
      <c r="E3031" s="11"/>
      <c r="F3031" s="11"/>
      <c r="G3031" s="11"/>
      <c r="H3031" s="11"/>
      <c r="I3031" s="11"/>
      <c r="J3031" s="11"/>
      <c r="K3031" s="11"/>
      <c r="L3031" s="11"/>
      <c r="M3031" s="11"/>
      <c r="N3031" s="11"/>
      <c r="O3031" s="11"/>
      <c r="P3031" s="11"/>
      <c r="Q3031" s="11"/>
      <c r="R3031" s="11"/>
    </row>
    <row r="3032" spans="1:18" x14ac:dyDescent="0.2">
      <c r="A3032" s="3"/>
      <c r="B3032" s="3"/>
      <c r="C3032" s="11"/>
      <c r="D3032" s="11"/>
      <c r="E3032" s="11"/>
      <c r="F3032" s="11"/>
      <c r="G3032" s="11"/>
      <c r="H3032" s="11"/>
      <c r="I3032" s="11"/>
      <c r="J3032" s="11"/>
      <c r="K3032" s="11"/>
      <c r="L3032" s="11"/>
      <c r="M3032" s="11"/>
      <c r="N3032" s="11"/>
      <c r="O3032" s="11"/>
      <c r="P3032" s="11"/>
      <c r="Q3032" s="11"/>
      <c r="R3032" s="11"/>
    </row>
    <row r="3033" spans="1:18" x14ac:dyDescent="0.2">
      <c r="A3033" s="3"/>
      <c r="B3033" s="3"/>
      <c r="C3033" s="11"/>
      <c r="D3033" s="11"/>
      <c r="E3033" s="11"/>
      <c r="F3033" s="11"/>
      <c r="G3033" s="11"/>
      <c r="H3033" s="11"/>
      <c r="I3033" s="11"/>
      <c r="J3033" s="11"/>
      <c r="K3033" s="11"/>
      <c r="L3033" s="11"/>
      <c r="M3033" s="11"/>
      <c r="N3033" s="11"/>
      <c r="O3033" s="11"/>
      <c r="P3033" s="11"/>
      <c r="Q3033" s="11"/>
      <c r="R3033" s="11"/>
    </row>
    <row r="3034" spans="1:18" x14ac:dyDescent="0.2">
      <c r="A3034" s="3"/>
      <c r="B3034" s="3"/>
      <c r="C3034" s="11"/>
      <c r="D3034" s="11"/>
      <c r="E3034" s="11"/>
      <c r="F3034" s="11"/>
      <c r="G3034" s="11"/>
      <c r="H3034" s="11"/>
      <c r="I3034" s="11"/>
      <c r="J3034" s="11"/>
      <c r="K3034" s="11"/>
      <c r="L3034" s="11"/>
      <c r="M3034" s="11"/>
      <c r="N3034" s="11"/>
      <c r="O3034" s="11"/>
      <c r="P3034" s="11"/>
      <c r="Q3034" s="11"/>
      <c r="R3034" s="11"/>
    </row>
    <row r="3035" spans="1:18" x14ac:dyDescent="0.2">
      <c r="A3035" s="3"/>
      <c r="B3035" s="3"/>
      <c r="C3035" s="11"/>
      <c r="D3035" s="11"/>
      <c r="E3035" s="11"/>
      <c r="F3035" s="11"/>
      <c r="G3035" s="11"/>
      <c r="H3035" s="11"/>
      <c r="I3035" s="11"/>
      <c r="J3035" s="11"/>
      <c r="K3035" s="11"/>
      <c r="L3035" s="11"/>
      <c r="M3035" s="11"/>
      <c r="N3035" s="11"/>
      <c r="O3035" s="11"/>
      <c r="P3035" s="11"/>
      <c r="Q3035" s="11"/>
      <c r="R3035" s="11"/>
    </row>
    <row r="3036" spans="1:18" x14ac:dyDescent="0.2">
      <c r="A3036" s="3"/>
      <c r="B3036" s="3"/>
      <c r="C3036" s="11"/>
      <c r="D3036" s="11"/>
      <c r="E3036" s="11"/>
      <c r="F3036" s="11"/>
      <c r="G3036" s="11"/>
      <c r="H3036" s="11"/>
      <c r="I3036" s="11"/>
      <c r="J3036" s="11"/>
      <c r="K3036" s="11"/>
      <c r="L3036" s="11"/>
      <c r="M3036" s="11"/>
      <c r="N3036" s="11"/>
      <c r="O3036" s="11"/>
      <c r="P3036" s="11"/>
      <c r="Q3036" s="11"/>
      <c r="R3036" s="11"/>
    </row>
    <row r="3037" spans="1:18" x14ac:dyDescent="0.2">
      <c r="A3037" s="3"/>
      <c r="B3037" s="3"/>
      <c r="C3037" s="11"/>
      <c r="D3037" s="11"/>
      <c r="E3037" s="11"/>
      <c r="F3037" s="11"/>
      <c r="G3037" s="11"/>
      <c r="H3037" s="11"/>
      <c r="I3037" s="11"/>
      <c r="J3037" s="11"/>
      <c r="K3037" s="11"/>
      <c r="L3037" s="11"/>
      <c r="M3037" s="11"/>
      <c r="N3037" s="11"/>
      <c r="O3037" s="11"/>
      <c r="P3037" s="11"/>
      <c r="Q3037" s="11"/>
      <c r="R3037" s="11"/>
    </row>
    <row r="3038" spans="1:18" x14ac:dyDescent="0.2">
      <c r="A3038" s="3"/>
      <c r="B3038" s="3"/>
      <c r="C3038" s="11"/>
      <c r="D3038" s="11"/>
      <c r="E3038" s="11"/>
      <c r="F3038" s="11"/>
      <c r="G3038" s="11"/>
      <c r="H3038" s="11"/>
      <c r="I3038" s="11"/>
      <c r="J3038" s="11"/>
      <c r="K3038" s="11"/>
      <c r="L3038" s="11"/>
      <c r="M3038" s="11"/>
      <c r="N3038" s="11"/>
      <c r="O3038" s="11"/>
      <c r="P3038" s="11"/>
      <c r="Q3038" s="11"/>
      <c r="R3038" s="11"/>
    </row>
    <row r="3039" spans="1:18" x14ac:dyDescent="0.2">
      <c r="A3039" s="3"/>
      <c r="B3039" s="3"/>
      <c r="C3039" s="11"/>
      <c r="D3039" s="11"/>
      <c r="E3039" s="11"/>
      <c r="F3039" s="11"/>
      <c r="G3039" s="11"/>
      <c r="H3039" s="11"/>
      <c r="I3039" s="11"/>
      <c r="J3039" s="11"/>
      <c r="K3039" s="11"/>
      <c r="L3039" s="11"/>
      <c r="M3039" s="11"/>
      <c r="N3039" s="11"/>
      <c r="O3039" s="11"/>
      <c r="P3039" s="11"/>
      <c r="Q3039" s="11"/>
      <c r="R3039" s="11"/>
    </row>
    <row r="3040" spans="1:18" x14ac:dyDescent="0.2">
      <c r="A3040" s="3"/>
      <c r="B3040" s="3"/>
      <c r="C3040" s="11"/>
      <c r="D3040" s="11"/>
      <c r="E3040" s="11"/>
      <c r="F3040" s="11"/>
      <c r="G3040" s="11"/>
      <c r="H3040" s="11"/>
      <c r="I3040" s="11"/>
      <c r="J3040" s="11"/>
      <c r="K3040" s="11"/>
      <c r="L3040" s="11"/>
      <c r="M3040" s="11"/>
      <c r="N3040" s="11"/>
      <c r="O3040" s="11"/>
      <c r="P3040" s="11"/>
      <c r="Q3040" s="11"/>
      <c r="R3040" s="11"/>
    </row>
    <row r="3041" spans="1:18" x14ac:dyDescent="0.2">
      <c r="A3041" s="3"/>
      <c r="B3041" s="3"/>
      <c r="C3041" s="11"/>
      <c r="D3041" s="11"/>
      <c r="E3041" s="11"/>
      <c r="F3041" s="11"/>
      <c r="G3041" s="11"/>
      <c r="H3041" s="11"/>
      <c r="I3041" s="11"/>
      <c r="J3041" s="11"/>
      <c r="K3041" s="11"/>
      <c r="L3041" s="11"/>
      <c r="M3041" s="11"/>
      <c r="N3041" s="11"/>
      <c r="O3041" s="11"/>
      <c r="P3041" s="11"/>
      <c r="Q3041" s="11"/>
      <c r="R3041" s="11"/>
    </row>
    <row r="3042" spans="1:18" x14ac:dyDescent="0.2">
      <c r="A3042" s="3"/>
      <c r="B3042" s="3"/>
      <c r="C3042" s="11"/>
      <c r="D3042" s="11"/>
      <c r="E3042" s="11"/>
      <c r="F3042" s="11"/>
      <c r="G3042" s="11"/>
      <c r="H3042" s="11"/>
      <c r="I3042" s="11"/>
      <c r="J3042" s="11"/>
      <c r="K3042" s="11"/>
      <c r="L3042" s="11"/>
      <c r="M3042" s="11"/>
      <c r="N3042" s="11"/>
      <c r="O3042" s="11"/>
      <c r="P3042" s="11"/>
      <c r="Q3042" s="11"/>
      <c r="R3042" s="11"/>
    </row>
    <row r="3043" spans="1:18" x14ac:dyDescent="0.2">
      <c r="A3043" s="3"/>
      <c r="B3043" s="3"/>
      <c r="C3043" s="11"/>
      <c r="D3043" s="11"/>
      <c r="E3043" s="11"/>
      <c r="F3043" s="11"/>
      <c r="G3043" s="11"/>
      <c r="H3043" s="11"/>
      <c r="I3043" s="11"/>
      <c r="J3043" s="11"/>
      <c r="K3043" s="11"/>
      <c r="L3043" s="11"/>
      <c r="M3043" s="11"/>
      <c r="N3043" s="11"/>
      <c r="O3043" s="11"/>
      <c r="P3043" s="11"/>
      <c r="Q3043" s="11"/>
      <c r="R3043" s="11"/>
    </row>
    <row r="3044" spans="1:18" x14ac:dyDescent="0.2">
      <c r="A3044" s="3"/>
      <c r="B3044" s="3"/>
      <c r="C3044" s="11"/>
      <c r="D3044" s="11"/>
      <c r="E3044" s="11"/>
      <c r="F3044" s="11"/>
      <c r="G3044" s="11"/>
      <c r="H3044" s="11"/>
      <c r="I3044" s="11"/>
      <c r="J3044" s="11"/>
      <c r="K3044" s="11"/>
      <c r="L3044" s="11"/>
      <c r="M3044" s="11"/>
      <c r="N3044" s="11"/>
      <c r="O3044" s="11"/>
      <c r="P3044" s="11"/>
      <c r="Q3044" s="11"/>
      <c r="R3044" s="11"/>
    </row>
    <row r="3045" spans="1:18" x14ac:dyDescent="0.2">
      <c r="A3045" s="3"/>
      <c r="B3045" s="3"/>
      <c r="C3045" s="11"/>
      <c r="D3045" s="11"/>
      <c r="E3045" s="11"/>
      <c r="F3045" s="11"/>
      <c r="G3045" s="11"/>
      <c r="H3045" s="11"/>
      <c r="I3045" s="11"/>
      <c r="J3045" s="11"/>
      <c r="K3045" s="11"/>
      <c r="L3045" s="11"/>
      <c r="M3045" s="11"/>
      <c r="N3045" s="11"/>
      <c r="O3045" s="11"/>
      <c r="P3045" s="11"/>
      <c r="Q3045" s="11"/>
      <c r="R3045" s="11"/>
    </row>
    <row r="3046" spans="1:18" x14ac:dyDescent="0.2">
      <c r="A3046" s="3"/>
      <c r="B3046" s="3"/>
      <c r="C3046" s="11"/>
      <c r="D3046" s="11"/>
      <c r="E3046" s="11"/>
      <c r="F3046" s="11"/>
      <c r="G3046" s="11"/>
      <c r="H3046" s="11"/>
      <c r="I3046" s="11"/>
      <c r="J3046" s="11"/>
      <c r="K3046" s="11"/>
      <c r="L3046" s="11"/>
      <c r="M3046" s="11"/>
      <c r="N3046" s="11"/>
      <c r="O3046" s="11"/>
      <c r="P3046" s="11"/>
      <c r="Q3046" s="11"/>
      <c r="R3046" s="11"/>
    </row>
    <row r="3047" spans="1:18" x14ac:dyDescent="0.2">
      <c r="A3047" s="3"/>
      <c r="B3047" s="3"/>
      <c r="C3047" s="11"/>
      <c r="D3047" s="11"/>
      <c r="E3047" s="11"/>
      <c r="F3047" s="11"/>
      <c r="G3047" s="11"/>
      <c r="H3047" s="11"/>
      <c r="I3047" s="11"/>
      <c r="J3047" s="11"/>
      <c r="K3047" s="11"/>
      <c r="L3047" s="11"/>
      <c r="M3047" s="11"/>
      <c r="N3047" s="11"/>
      <c r="O3047" s="11"/>
      <c r="P3047" s="11"/>
      <c r="Q3047" s="11"/>
      <c r="R3047" s="11"/>
    </row>
    <row r="3048" spans="1:18" x14ac:dyDescent="0.2">
      <c r="A3048" s="3"/>
      <c r="B3048" s="3"/>
      <c r="C3048" s="11"/>
      <c r="D3048" s="11"/>
      <c r="E3048" s="11"/>
      <c r="F3048" s="11"/>
      <c r="G3048" s="11"/>
      <c r="H3048" s="11"/>
      <c r="I3048" s="11"/>
      <c r="J3048" s="11"/>
      <c r="K3048" s="11"/>
      <c r="L3048" s="11"/>
      <c r="M3048" s="11"/>
      <c r="N3048" s="11"/>
      <c r="O3048" s="11"/>
      <c r="P3048" s="11"/>
      <c r="Q3048" s="11"/>
      <c r="R3048" s="11"/>
    </row>
    <row r="3049" spans="1:18" x14ac:dyDescent="0.2">
      <c r="A3049" s="3"/>
      <c r="B3049" s="3"/>
      <c r="C3049" s="11"/>
      <c r="D3049" s="11"/>
      <c r="E3049" s="11"/>
      <c r="F3049" s="11"/>
      <c r="G3049" s="11"/>
      <c r="H3049" s="11"/>
      <c r="I3049" s="11"/>
      <c r="J3049" s="11"/>
      <c r="K3049" s="11"/>
      <c r="L3049" s="11"/>
      <c r="M3049" s="11"/>
      <c r="N3049" s="11"/>
      <c r="O3049" s="11"/>
      <c r="P3049" s="11"/>
      <c r="Q3049" s="11"/>
      <c r="R3049" s="11"/>
    </row>
    <row r="3050" spans="1:18" x14ac:dyDescent="0.2">
      <c r="A3050" s="3"/>
      <c r="B3050" s="3"/>
      <c r="C3050" s="11"/>
      <c r="D3050" s="11"/>
      <c r="E3050" s="11"/>
      <c r="F3050" s="11"/>
      <c r="G3050" s="11"/>
      <c r="H3050" s="11"/>
      <c r="I3050" s="11"/>
      <c r="J3050" s="11"/>
      <c r="K3050" s="11"/>
      <c r="L3050" s="11"/>
      <c r="M3050" s="11"/>
      <c r="N3050" s="11"/>
      <c r="O3050" s="11"/>
      <c r="P3050" s="11"/>
      <c r="Q3050" s="11"/>
      <c r="R3050" s="11"/>
    </row>
    <row r="3051" spans="1:18" x14ac:dyDescent="0.2">
      <c r="A3051" s="3"/>
      <c r="B3051" s="3"/>
      <c r="C3051" s="11"/>
      <c r="D3051" s="11"/>
      <c r="E3051" s="11"/>
      <c r="F3051" s="11"/>
      <c r="G3051" s="11"/>
      <c r="H3051" s="11"/>
      <c r="I3051" s="11"/>
      <c r="J3051" s="11"/>
      <c r="K3051" s="11"/>
      <c r="L3051" s="11"/>
      <c r="M3051" s="11"/>
      <c r="N3051" s="11"/>
      <c r="O3051" s="11"/>
      <c r="P3051" s="11"/>
      <c r="Q3051" s="11"/>
      <c r="R3051" s="11"/>
    </row>
    <row r="3052" spans="1:18" x14ac:dyDescent="0.2">
      <c r="A3052" s="3"/>
      <c r="B3052" s="3"/>
      <c r="C3052" s="11"/>
      <c r="D3052" s="11"/>
      <c r="E3052" s="11"/>
      <c r="F3052" s="11"/>
      <c r="G3052" s="11"/>
      <c r="H3052" s="11"/>
      <c r="I3052" s="11"/>
      <c r="J3052" s="11"/>
      <c r="K3052" s="11"/>
      <c r="L3052" s="11"/>
      <c r="M3052" s="11"/>
      <c r="N3052" s="11"/>
      <c r="O3052" s="11"/>
      <c r="P3052" s="11"/>
      <c r="Q3052" s="11"/>
      <c r="R3052" s="11"/>
    </row>
    <row r="3053" spans="1:18" x14ac:dyDescent="0.2">
      <c r="A3053" s="3"/>
      <c r="B3053" s="3"/>
      <c r="C3053" s="11"/>
      <c r="D3053" s="11"/>
      <c r="E3053" s="11"/>
      <c r="F3053" s="11"/>
      <c r="G3053" s="11"/>
      <c r="H3053" s="11"/>
      <c r="I3053" s="11"/>
      <c r="J3053" s="11"/>
      <c r="K3053" s="11"/>
      <c r="L3053" s="11"/>
      <c r="M3053" s="11"/>
      <c r="N3053" s="11"/>
      <c r="O3053" s="11"/>
      <c r="P3053" s="11"/>
      <c r="Q3053" s="11"/>
      <c r="R3053" s="11"/>
    </row>
    <row r="3054" spans="1:18" x14ac:dyDescent="0.2">
      <c r="A3054" s="3"/>
      <c r="B3054" s="3"/>
      <c r="C3054" s="11"/>
      <c r="D3054" s="11"/>
      <c r="E3054" s="11"/>
      <c r="F3054" s="11"/>
      <c r="G3054" s="11"/>
      <c r="H3054" s="11"/>
      <c r="I3054" s="11"/>
      <c r="J3054" s="11"/>
      <c r="K3054" s="11"/>
      <c r="L3054" s="11"/>
      <c r="M3054" s="11"/>
      <c r="N3054" s="11"/>
      <c r="O3054" s="11"/>
      <c r="P3054" s="11"/>
      <c r="Q3054" s="11"/>
      <c r="R3054" s="11"/>
    </row>
    <row r="3055" spans="1:18" x14ac:dyDescent="0.2">
      <c r="A3055" s="3"/>
      <c r="B3055" s="3"/>
      <c r="C3055" s="11"/>
      <c r="D3055" s="11"/>
      <c r="E3055" s="11"/>
      <c r="F3055" s="11"/>
      <c r="G3055" s="11"/>
      <c r="H3055" s="11"/>
      <c r="I3055" s="11"/>
      <c r="J3055" s="11"/>
      <c r="K3055" s="11"/>
      <c r="L3055" s="11"/>
      <c r="M3055" s="11"/>
      <c r="N3055" s="11"/>
      <c r="O3055" s="11"/>
      <c r="P3055" s="11"/>
      <c r="Q3055" s="11"/>
      <c r="R3055" s="11"/>
    </row>
    <row r="3056" spans="1:18" x14ac:dyDescent="0.2">
      <c r="A3056" s="3"/>
      <c r="B3056" s="3"/>
      <c r="C3056" s="11"/>
      <c r="D3056" s="11"/>
      <c r="E3056" s="11"/>
      <c r="F3056" s="11"/>
      <c r="G3056" s="11"/>
      <c r="H3056" s="11"/>
      <c r="I3056" s="11"/>
      <c r="J3056" s="11"/>
      <c r="K3056" s="11"/>
      <c r="L3056" s="11"/>
      <c r="M3056" s="11"/>
      <c r="N3056" s="11"/>
      <c r="O3056" s="11"/>
      <c r="P3056" s="11"/>
      <c r="Q3056" s="11"/>
      <c r="R3056" s="11"/>
    </row>
    <row r="3057" spans="1:18" x14ac:dyDescent="0.2">
      <c r="A3057" s="3"/>
      <c r="B3057" s="3"/>
      <c r="C3057" s="11"/>
      <c r="D3057" s="11"/>
      <c r="E3057" s="11"/>
      <c r="F3057" s="11"/>
      <c r="G3057" s="11"/>
      <c r="H3057" s="11"/>
      <c r="I3057" s="11"/>
      <c r="J3057" s="11"/>
      <c r="K3057" s="11"/>
      <c r="L3057" s="11"/>
      <c r="M3057" s="11"/>
      <c r="N3057" s="11"/>
      <c r="O3057" s="11"/>
      <c r="P3057" s="11"/>
      <c r="Q3057" s="11"/>
      <c r="R3057" s="11"/>
    </row>
    <row r="3058" spans="1:18" x14ac:dyDescent="0.2">
      <c r="A3058" s="3"/>
      <c r="B3058" s="3"/>
      <c r="C3058" s="11"/>
      <c r="D3058" s="11"/>
      <c r="E3058" s="11"/>
      <c r="F3058" s="11"/>
      <c r="G3058" s="11"/>
      <c r="H3058" s="11"/>
      <c r="I3058" s="11"/>
      <c r="J3058" s="11"/>
      <c r="K3058" s="11"/>
      <c r="L3058" s="11"/>
      <c r="M3058" s="11"/>
      <c r="N3058" s="11"/>
      <c r="O3058" s="11"/>
      <c r="P3058" s="11"/>
      <c r="Q3058" s="11"/>
      <c r="R3058" s="11"/>
    </row>
    <row r="3059" spans="1:18" x14ac:dyDescent="0.2">
      <c r="A3059" s="3"/>
      <c r="B3059" s="3"/>
      <c r="C3059" s="11"/>
      <c r="D3059" s="11"/>
      <c r="E3059" s="11"/>
      <c r="F3059" s="11"/>
      <c r="G3059" s="11"/>
      <c r="H3059" s="11"/>
      <c r="I3059" s="11"/>
      <c r="J3059" s="11"/>
      <c r="K3059" s="11"/>
      <c r="L3059" s="11"/>
      <c r="M3059" s="11"/>
      <c r="N3059" s="11"/>
      <c r="O3059" s="11"/>
      <c r="P3059" s="11"/>
      <c r="Q3059" s="11"/>
      <c r="R3059" s="11"/>
    </row>
    <row r="3060" spans="1:18" x14ac:dyDescent="0.2">
      <c r="A3060" s="3"/>
      <c r="B3060" s="3"/>
      <c r="C3060" s="11"/>
      <c r="D3060" s="11"/>
      <c r="E3060" s="11"/>
      <c r="F3060" s="11"/>
      <c r="G3060" s="11"/>
      <c r="H3060" s="11"/>
      <c r="I3060" s="11"/>
      <c r="J3060" s="11"/>
      <c r="K3060" s="11"/>
      <c r="L3060" s="11"/>
      <c r="M3060" s="11"/>
      <c r="N3060" s="11"/>
      <c r="O3060" s="11"/>
      <c r="P3060" s="11"/>
      <c r="Q3060" s="11"/>
      <c r="R3060" s="11"/>
    </row>
    <row r="3061" spans="1:18" x14ac:dyDescent="0.2">
      <c r="A3061" s="3"/>
      <c r="B3061" s="3"/>
      <c r="C3061" s="11"/>
      <c r="D3061" s="11"/>
      <c r="E3061" s="11"/>
      <c r="F3061" s="11"/>
      <c r="G3061" s="11"/>
      <c r="H3061" s="11"/>
      <c r="I3061" s="11"/>
      <c r="J3061" s="11"/>
      <c r="K3061" s="11"/>
      <c r="L3061" s="11"/>
      <c r="M3061" s="11"/>
      <c r="N3061" s="11"/>
      <c r="O3061" s="11"/>
      <c r="P3061" s="11"/>
      <c r="Q3061" s="11"/>
      <c r="R3061" s="11"/>
    </row>
    <row r="3062" spans="1:18" x14ac:dyDescent="0.2">
      <c r="A3062" s="3"/>
      <c r="B3062" s="3"/>
      <c r="C3062" s="11"/>
      <c r="D3062" s="11"/>
      <c r="E3062" s="11"/>
      <c r="F3062" s="11"/>
      <c r="G3062" s="11"/>
      <c r="H3062" s="11"/>
      <c r="I3062" s="11"/>
      <c r="J3062" s="11"/>
      <c r="K3062" s="11"/>
      <c r="L3062" s="11"/>
      <c r="M3062" s="11"/>
      <c r="N3062" s="11"/>
      <c r="O3062" s="11"/>
      <c r="P3062" s="11"/>
      <c r="Q3062" s="11"/>
      <c r="R3062" s="11"/>
    </row>
    <row r="3063" spans="1:18" x14ac:dyDescent="0.2">
      <c r="A3063" s="3"/>
      <c r="B3063" s="3"/>
      <c r="C3063" s="11"/>
      <c r="D3063" s="11"/>
      <c r="E3063" s="11"/>
      <c r="F3063" s="11"/>
      <c r="G3063" s="11"/>
      <c r="H3063" s="11"/>
      <c r="I3063" s="11"/>
      <c r="J3063" s="11"/>
      <c r="K3063" s="11"/>
      <c r="L3063" s="11"/>
      <c r="M3063" s="11"/>
      <c r="N3063" s="11"/>
      <c r="O3063" s="11"/>
      <c r="P3063" s="11"/>
      <c r="Q3063" s="11"/>
      <c r="R3063" s="11"/>
    </row>
    <row r="3064" spans="1:18" x14ac:dyDescent="0.2">
      <c r="A3064" s="3"/>
      <c r="B3064" s="3"/>
      <c r="C3064" s="11"/>
      <c r="D3064" s="11"/>
      <c r="E3064" s="11"/>
      <c r="F3064" s="11"/>
      <c r="G3064" s="11"/>
      <c r="H3064" s="11"/>
      <c r="I3064" s="11"/>
      <c r="J3064" s="11"/>
      <c r="K3064" s="11"/>
      <c r="L3064" s="11"/>
      <c r="M3064" s="11"/>
      <c r="N3064" s="11"/>
      <c r="O3064" s="11"/>
      <c r="P3064" s="11"/>
      <c r="Q3064" s="11"/>
      <c r="R3064" s="11"/>
    </row>
    <row r="3065" spans="1:18" x14ac:dyDescent="0.2">
      <c r="A3065" s="3"/>
      <c r="B3065" s="3"/>
      <c r="C3065" s="11"/>
      <c r="D3065" s="11"/>
      <c r="E3065" s="11"/>
      <c r="F3065" s="11"/>
      <c r="G3065" s="11"/>
      <c r="H3065" s="11"/>
      <c r="I3065" s="11"/>
      <c r="J3065" s="11"/>
      <c r="K3065" s="11"/>
      <c r="L3065" s="11"/>
      <c r="M3065" s="11"/>
      <c r="N3065" s="11"/>
      <c r="O3065" s="11"/>
      <c r="P3065" s="11"/>
      <c r="Q3065" s="11"/>
      <c r="R3065" s="11"/>
    </row>
    <row r="3066" spans="1:18" x14ac:dyDescent="0.2">
      <c r="A3066" s="3"/>
      <c r="B3066" s="3"/>
      <c r="C3066" s="11"/>
      <c r="D3066" s="11"/>
      <c r="E3066" s="11"/>
      <c r="F3066" s="11"/>
      <c r="G3066" s="11"/>
      <c r="H3066" s="11"/>
      <c r="I3066" s="11"/>
      <c r="J3066" s="11"/>
      <c r="K3066" s="11"/>
      <c r="L3066" s="11"/>
      <c r="M3066" s="11"/>
      <c r="N3066" s="11"/>
      <c r="O3066" s="11"/>
      <c r="P3066" s="11"/>
      <c r="Q3066" s="11"/>
      <c r="R3066" s="11"/>
    </row>
    <row r="3067" spans="1:18" x14ac:dyDescent="0.2">
      <c r="A3067" s="3"/>
      <c r="B3067" s="3"/>
      <c r="C3067" s="11"/>
      <c r="D3067" s="11"/>
      <c r="E3067" s="11"/>
      <c r="F3067" s="11"/>
      <c r="G3067" s="11"/>
      <c r="H3067" s="11"/>
      <c r="I3067" s="11"/>
      <c r="J3067" s="11"/>
      <c r="K3067" s="11"/>
      <c r="L3067" s="11"/>
      <c r="M3067" s="11"/>
      <c r="N3067" s="11"/>
      <c r="O3067" s="11"/>
      <c r="P3067" s="11"/>
      <c r="Q3067" s="11"/>
      <c r="R3067" s="11"/>
    </row>
    <row r="3068" spans="1:18" x14ac:dyDescent="0.2">
      <c r="A3068" s="3"/>
      <c r="B3068" s="3"/>
      <c r="C3068" s="11"/>
      <c r="D3068" s="11"/>
      <c r="E3068" s="11"/>
      <c r="F3068" s="11"/>
      <c r="G3068" s="11"/>
      <c r="H3068" s="11"/>
      <c r="I3068" s="11"/>
      <c r="J3068" s="11"/>
      <c r="K3068" s="11"/>
      <c r="L3068" s="11"/>
      <c r="M3068" s="11"/>
      <c r="N3068" s="11"/>
      <c r="O3068" s="11"/>
      <c r="P3068" s="11"/>
      <c r="Q3068" s="11"/>
      <c r="R3068" s="11"/>
    </row>
    <row r="3069" spans="1:18" x14ac:dyDescent="0.2">
      <c r="A3069" s="3"/>
      <c r="B3069" s="3"/>
      <c r="C3069" s="11"/>
      <c r="D3069" s="11"/>
      <c r="E3069" s="11"/>
      <c r="F3069" s="11"/>
      <c r="G3069" s="11"/>
      <c r="H3069" s="11"/>
      <c r="I3069" s="11"/>
      <c r="J3069" s="11"/>
      <c r="K3069" s="11"/>
      <c r="L3069" s="11"/>
      <c r="M3069" s="11"/>
      <c r="N3069" s="11"/>
      <c r="O3069" s="11"/>
      <c r="P3069" s="11"/>
      <c r="Q3069" s="11"/>
      <c r="R3069" s="11"/>
    </row>
    <row r="3070" spans="1:18" x14ac:dyDescent="0.2">
      <c r="A3070" s="3"/>
      <c r="B3070" s="3"/>
      <c r="C3070" s="11"/>
      <c r="D3070" s="11"/>
      <c r="E3070" s="11"/>
      <c r="F3070" s="11"/>
      <c r="G3070" s="11"/>
      <c r="H3070" s="11"/>
      <c r="I3070" s="11"/>
      <c r="J3070" s="11"/>
      <c r="K3070" s="11"/>
      <c r="L3070" s="11"/>
      <c r="M3070" s="11"/>
      <c r="N3070" s="11"/>
      <c r="O3070" s="11"/>
      <c r="P3070" s="11"/>
      <c r="Q3070" s="11"/>
      <c r="R3070" s="11"/>
    </row>
    <row r="3071" spans="1:18" x14ac:dyDescent="0.2">
      <c r="A3071" s="3"/>
      <c r="B3071" s="3"/>
      <c r="C3071" s="11"/>
      <c r="D3071" s="11"/>
      <c r="E3071" s="11"/>
      <c r="F3071" s="11"/>
      <c r="G3071" s="11"/>
      <c r="H3071" s="11"/>
      <c r="I3071" s="11"/>
      <c r="J3071" s="11"/>
      <c r="K3071" s="11"/>
      <c r="L3071" s="11"/>
      <c r="M3071" s="11"/>
      <c r="N3071" s="11"/>
      <c r="O3071" s="11"/>
      <c r="P3071" s="11"/>
      <c r="Q3071" s="11"/>
      <c r="R3071" s="11"/>
    </row>
    <row r="3072" spans="1:18" x14ac:dyDescent="0.2">
      <c r="A3072" s="3"/>
      <c r="B3072" s="3"/>
      <c r="C3072" s="11"/>
      <c r="D3072" s="11"/>
      <c r="E3072" s="11"/>
      <c r="F3072" s="11"/>
      <c r="G3072" s="11"/>
      <c r="H3072" s="11"/>
      <c r="I3072" s="11"/>
      <c r="J3072" s="11"/>
      <c r="K3072" s="11"/>
      <c r="L3072" s="11"/>
      <c r="M3072" s="11"/>
      <c r="N3072" s="11"/>
      <c r="O3072" s="11"/>
      <c r="P3072" s="11"/>
      <c r="Q3072" s="11"/>
      <c r="R3072" s="11"/>
    </row>
    <row r="3073" spans="1:18" x14ac:dyDescent="0.2">
      <c r="A3073" s="3"/>
      <c r="B3073" s="3"/>
      <c r="C3073" s="11"/>
      <c r="D3073" s="11"/>
      <c r="E3073" s="11"/>
      <c r="F3073" s="11"/>
      <c r="G3073" s="11"/>
      <c r="H3073" s="11"/>
      <c r="I3073" s="11"/>
      <c r="J3073" s="11"/>
      <c r="K3073" s="11"/>
      <c r="L3073" s="11"/>
      <c r="M3073" s="11"/>
      <c r="N3073" s="11"/>
      <c r="O3073" s="11"/>
      <c r="P3073" s="11"/>
      <c r="Q3073" s="11"/>
      <c r="R3073" s="11"/>
    </row>
    <row r="3074" spans="1:18" x14ac:dyDescent="0.2">
      <c r="A3074" s="3"/>
      <c r="B3074" s="3"/>
      <c r="C3074" s="11"/>
      <c r="D3074" s="11"/>
      <c r="E3074" s="11"/>
      <c r="F3074" s="11"/>
      <c r="G3074" s="11"/>
      <c r="H3074" s="11"/>
      <c r="I3074" s="11"/>
      <c r="J3074" s="11"/>
      <c r="K3074" s="11"/>
      <c r="L3074" s="11"/>
      <c r="M3074" s="11"/>
      <c r="N3074" s="11"/>
      <c r="O3074" s="11"/>
      <c r="P3074" s="11"/>
      <c r="Q3074" s="11"/>
      <c r="R3074" s="11"/>
    </row>
    <row r="3075" spans="1:18" x14ac:dyDescent="0.2">
      <c r="A3075" s="3"/>
      <c r="B3075" s="3"/>
      <c r="C3075" s="11"/>
      <c r="D3075" s="11"/>
      <c r="E3075" s="11"/>
      <c r="F3075" s="11"/>
      <c r="G3075" s="11"/>
      <c r="H3075" s="11"/>
      <c r="I3075" s="11"/>
      <c r="J3075" s="11"/>
      <c r="K3075" s="11"/>
      <c r="L3075" s="11"/>
      <c r="M3075" s="11"/>
      <c r="N3075" s="11"/>
      <c r="O3075" s="11"/>
      <c r="P3075" s="11"/>
      <c r="Q3075" s="11"/>
      <c r="R3075" s="11"/>
    </row>
    <row r="3076" spans="1:18" x14ac:dyDescent="0.2">
      <c r="A3076" s="3"/>
      <c r="B3076" s="3"/>
      <c r="C3076" s="11"/>
      <c r="D3076" s="11"/>
      <c r="E3076" s="11"/>
      <c r="F3076" s="11"/>
      <c r="G3076" s="11"/>
      <c r="H3076" s="11"/>
      <c r="I3076" s="11"/>
      <c r="J3076" s="11"/>
      <c r="K3076" s="11"/>
      <c r="L3076" s="11"/>
      <c r="M3076" s="11"/>
      <c r="N3076" s="11"/>
      <c r="O3076" s="11"/>
      <c r="P3076" s="11"/>
      <c r="Q3076" s="11"/>
      <c r="R3076" s="11"/>
    </row>
    <row r="3077" spans="1:18" x14ac:dyDescent="0.2">
      <c r="A3077" s="3"/>
      <c r="B3077" s="3"/>
      <c r="C3077" s="11"/>
      <c r="D3077" s="11"/>
      <c r="E3077" s="11"/>
      <c r="F3077" s="11"/>
      <c r="G3077" s="11"/>
      <c r="H3077" s="11"/>
      <c r="I3077" s="11"/>
      <c r="J3077" s="11"/>
      <c r="K3077" s="11"/>
      <c r="L3077" s="11"/>
      <c r="M3077" s="11"/>
      <c r="N3077" s="11"/>
      <c r="O3077" s="11"/>
      <c r="P3077" s="11"/>
      <c r="Q3077" s="11"/>
      <c r="R3077" s="11"/>
    </row>
    <row r="3078" spans="1:18" x14ac:dyDescent="0.2">
      <c r="A3078" s="3"/>
      <c r="B3078" s="3"/>
      <c r="C3078" s="11"/>
      <c r="D3078" s="11"/>
      <c r="E3078" s="11"/>
      <c r="F3078" s="11"/>
      <c r="G3078" s="11"/>
      <c r="H3078" s="11"/>
      <c r="I3078" s="11"/>
      <c r="J3078" s="11"/>
      <c r="K3078" s="11"/>
      <c r="L3078" s="11"/>
      <c r="M3078" s="11"/>
      <c r="N3078" s="11"/>
      <c r="O3078" s="11"/>
      <c r="P3078" s="11"/>
      <c r="Q3078" s="11"/>
      <c r="R3078" s="11"/>
    </row>
    <row r="3079" spans="1:18" x14ac:dyDescent="0.2">
      <c r="A3079" s="3"/>
      <c r="B3079" s="3"/>
      <c r="C3079" s="11"/>
      <c r="D3079" s="11"/>
      <c r="E3079" s="11"/>
      <c r="F3079" s="11"/>
      <c r="G3079" s="11"/>
      <c r="H3079" s="11"/>
      <c r="I3079" s="11"/>
      <c r="J3079" s="11"/>
      <c r="K3079" s="11"/>
      <c r="L3079" s="11"/>
      <c r="M3079" s="11"/>
      <c r="N3079" s="11"/>
      <c r="O3079" s="11"/>
      <c r="P3079" s="11"/>
      <c r="Q3079" s="11"/>
      <c r="R3079" s="11"/>
    </row>
    <row r="3080" spans="1:18" x14ac:dyDescent="0.2">
      <c r="A3080" s="3"/>
      <c r="B3080" s="3"/>
      <c r="C3080" s="11"/>
      <c r="D3080" s="11"/>
      <c r="E3080" s="11"/>
      <c r="F3080" s="11"/>
      <c r="G3080" s="11"/>
      <c r="H3080" s="11"/>
      <c r="I3080" s="11"/>
      <c r="J3080" s="11"/>
      <c r="K3080" s="11"/>
      <c r="L3080" s="11"/>
      <c r="M3080" s="11"/>
      <c r="N3080" s="11"/>
      <c r="O3080" s="11"/>
      <c r="P3080" s="11"/>
      <c r="Q3080" s="11"/>
      <c r="R3080" s="11"/>
    </row>
    <row r="3081" spans="1:18" x14ac:dyDescent="0.2">
      <c r="A3081" s="3"/>
      <c r="B3081" s="3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11"/>
      <c r="R3081" s="11"/>
    </row>
    <row r="3082" spans="1:18" x14ac:dyDescent="0.2">
      <c r="A3082" s="3"/>
      <c r="B3082" s="3"/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11"/>
      <c r="R3082" s="11"/>
    </row>
    <row r="3083" spans="1:18" x14ac:dyDescent="0.2">
      <c r="A3083" s="3"/>
      <c r="B3083" s="3"/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11"/>
      <c r="R3083" s="11"/>
    </row>
    <row r="3084" spans="1:18" x14ac:dyDescent="0.2">
      <c r="A3084" s="3"/>
      <c r="B3084" s="3"/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11"/>
      <c r="R3084" s="11"/>
    </row>
    <row r="3085" spans="1:18" x14ac:dyDescent="0.2">
      <c r="A3085" s="3"/>
      <c r="B3085" s="3"/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11"/>
      <c r="R3085" s="11"/>
    </row>
    <row r="3086" spans="1:18" x14ac:dyDescent="0.2">
      <c r="A3086" s="3"/>
      <c r="B3086" s="3"/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11"/>
      <c r="R3086" s="11"/>
    </row>
    <row r="3087" spans="1:18" x14ac:dyDescent="0.2">
      <c r="A3087" s="3"/>
      <c r="B3087" s="3"/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11"/>
      <c r="R3087" s="11"/>
    </row>
    <row r="3088" spans="1:18" x14ac:dyDescent="0.2">
      <c r="A3088" s="3"/>
      <c r="B3088" s="3"/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11"/>
      <c r="R3088" s="11"/>
    </row>
    <row r="3089" spans="1:18" x14ac:dyDescent="0.2">
      <c r="A3089" s="3"/>
      <c r="B3089" s="3"/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11"/>
      <c r="R3089" s="11"/>
    </row>
    <row r="3090" spans="1:18" x14ac:dyDescent="0.2">
      <c r="A3090" s="3"/>
      <c r="B3090" s="3"/>
      <c r="C3090" s="11"/>
      <c r="D3090" s="11"/>
      <c r="E3090" s="11"/>
      <c r="F3090" s="11"/>
      <c r="G3090" s="11"/>
      <c r="H3090" s="11"/>
      <c r="I3090" s="11"/>
      <c r="J3090" s="11"/>
      <c r="K3090" s="11"/>
      <c r="L3090" s="11"/>
      <c r="M3090" s="11"/>
      <c r="N3090" s="11"/>
      <c r="O3090" s="11"/>
      <c r="P3090" s="11"/>
      <c r="Q3090" s="11"/>
      <c r="R3090" s="11"/>
    </row>
    <row r="3091" spans="1:18" x14ac:dyDescent="0.2">
      <c r="A3091" s="3"/>
      <c r="B3091" s="3"/>
      <c r="C3091" s="11"/>
      <c r="D3091" s="11"/>
      <c r="E3091" s="11"/>
      <c r="F3091" s="11"/>
      <c r="G3091" s="11"/>
      <c r="H3091" s="11"/>
      <c r="I3091" s="11"/>
      <c r="J3091" s="11"/>
      <c r="K3091" s="11"/>
      <c r="L3091" s="11"/>
      <c r="M3091" s="11"/>
      <c r="N3091" s="11"/>
      <c r="O3091" s="11"/>
      <c r="P3091" s="11"/>
      <c r="Q3091" s="11"/>
      <c r="R3091" s="11"/>
    </row>
    <row r="3092" spans="1:18" x14ac:dyDescent="0.2">
      <c r="A3092" s="3"/>
      <c r="B3092" s="3"/>
      <c r="C3092" s="11"/>
      <c r="D3092" s="11"/>
      <c r="E3092" s="11"/>
      <c r="F3092" s="11"/>
      <c r="G3092" s="11"/>
      <c r="H3092" s="11"/>
      <c r="I3092" s="11"/>
      <c r="J3092" s="11"/>
      <c r="K3092" s="11"/>
      <c r="L3092" s="11"/>
      <c r="M3092" s="11"/>
      <c r="N3092" s="11"/>
      <c r="O3092" s="11"/>
      <c r="P3092" s="11"/>
      <c r="Q3092" s="11"/>
      <c r="R3092" s="11"/>
    </row>
    <row r="3093" spans="1:18" x14ac:dyDescent="0.2">
      <c r="A3093" s="3"/>
      <c r="B3093" s="3"/>
      <c r="C3093" s="11"/>
      <c r="D3093" s="11"/>
      <c r="E3093" s="11"/>
      <c r="F3093" s="11"/>
      <c r="G3093" s="11"/>
      <c r="H3093" s="11"/>
      <c r="I3093" s="11"/>
      <c r="J3093" s="11"/>
      <c r="K3093" s="11"/>
      <c r="L3093" s="11"/>
      <c r="M3093" s="11"/>
      <c r="N3093" s="11"/>
      <c r="O3093" s="11"/>
      <c r="P3093" s="11"/>
      <c r="Q3093" s="11"/>
      <c r="R3093" s="11"/>
    </row>
    <row r="3094" spans="1:18" x14ac:dyDescent="0.2">
      <c r="A3094" s="3"/>
      <c r="B3094" s="3"/>
      <c r="C3094" s="11"/>
      <c r="D3094" s="11"/>
      <c r="E3094" s="11"/>
      <c r="F3094" s="11"/>
      <c r="G3094" s="11"/>
      <c r="H3094" s="11"/>
      <c r="I3094" s="11"/>
      <c r="J3094" s="11"/>
      <c r="K3094" s="11"/>
      <c r="L3094" s="11"/>
      <c r="M3094" s="11"/>
      <c r="N3094" s="11"/>
      <c r="O3094" s="11"/>
      <c r="P3094" s="11"/>
      <c r="Q3094" s="11"/>
      <c r="R3094" s="11"/>
    </row>
    <row r="3095" spans="1:18" x14ac:dyDescent="0.2">
      <c r="A3095" s="3"/>
      <c r="B3095" s="3"/>
      <c r="C3095" s="11"/>
      <c r="D3095" s="11"/>
      <c r="E3095" s="11"/>
      <c r="F3095" s="11"/>
      <c r="G3095" s="11"/>
      <c r="H3095" s="11"/>
      <c r="I3095" s="11"/>
      <c r="J3095" s="11"/>
      <c r="K3095" s="11"/>
      <c r="L3095" s="11"/>
      <c r="M3095" s="11"/>
      <c r="N3095" s="11"/>
      <c r="O3095" s="11"/>
      <c r="P3095" s="11"/>
      <c r="Q3095" s="11"/>
      <c r="R3095" s="11"/>
    </row>
    <row r="3096" spans="1:18" x14ac:dyDescent="0.2">
      <c r="A3096" s="3"/>
      <c r="B3096" s="3"/>
      <c r="C3096" s="11"/>
      <c r="D3096" s="11"/>
      <c r="E3096" s="11"/>
      <c r="F3096" s="11"/>
      <c r="G3096" s="11"/>
      <c r="H3096" s="11"/>
      <c r="I3096" s="11"/>
      <c r="J3096" s="11"/>
      <c r="K3096" s="11"/>
      <c r="L3096" s="11"/>
      <c r="M3096" s="11"/>
      <c r="N3096" s="11"/>
      <c r="O3096" s="11"/>
      <c r="P3096" s="11"/>
      <c r="Q3096" s="11"/>
      <c r="R3096" s="11"/>
    </row>
    <row r="3097" spans="1:18" x14ac:dyDescent="0.2">
      <c r="A3097" s="3"/>
      <c r="B3097" s="3"/>
      <c r="C3097" s="11"/>
      <c r="D3097" s="11"/>
      <c r="E3097" s="11"/>
      <c r="F3097" s="11"/>
      <c r="G3097" s="11"/>
      <c r="H3097" s="11"/>
      <c r="I3097" s="11"/>
      <c r="J3097" s="11"/>
      <c r="K3097" s="11"/>
      <c r="L3097" s="11"/>
      <c r="M3097" s="11"/>
      <c r="N3097" s="11"/>
      <c r="O3097" s="11"/>
      <c r="P3097" s="11"/>
      <c r="Q3097" s="11"/>
      <c r="R3097" s="11"/>
    </row>
    <row r="3098" spans="1:18" x14ac:dyDescent="0.2">
      <c r="A3098" s="3"/>
      <c r="B3098" s="3"/>
      <c r="C3098" s="11"/>
      <c r="D3098" s="11"/>
      <c r="E3098" s="11"/>
      <c r="F3098" s="11"/>
      <c r="G3098" s="11"/>
      <c r="H3098" s="11"/>
      <c r="I3098" s="11"/>
      <c r="J3098" s="11"/>
      <c r="K3098" s="11"/>
      <c r="L3098" s="11"/>
      <c r="M3098" s="11"/>
      <c r="N3098" s="11"/>
      <c r="O3098" s="11"/>
      <c r="P3098" s="11"/>
      <c r="Q3098" s="11"/>
      <c r="R3098" s="11"/>
    </row>
    <row r="3099" spans="1:18" x14ac:dyDescent="0.2">
      <c r="A3099" s="3"/>
      <c r="B3099" s="3"/>
      <c r="C3099" s="11"/>
      <c r="D3099" s="11"/>
      <c r="E3099" s="11"/>
      <c r="F3099" s="11"/>
      <c r="G3099" s="11"/>
      <c r="H3099" s="11"/>
      <c r="I3099" s="11"/>
      <c r="J3099" s="11"/>
      <c r="K3099" s="11"/>
      <c r="L3099" s="11"/>
      <c r="M3099" s="11"/>
      <c r="N3099" s="11"/>
      <c r="O3099" s="11"/>
      <c r="P3099" s="11"/>
      <c r="Q3099" s="11"/>
      <c r="R3099" s="11"/>
    </row>
    <row r="3100" spans="1:18" x14ac:dyDescent="0.2">
      <c r="A3100" s="3"/>
      <c r="B3100" s="3"/>
      <c r="C3100" s="11"/>
      <c r="D3100" s="11"/>
      <c r="E3100" s="11"/>
      <c r="F3100" s="11"/>
      <c r="G3100" s="11"/>
      <c r="H3100" s="11"/>
      <c r="I3100" s="11"/>
      <c r="J3100" s="11"/>
      <c r="K3100" s="11"/>
      <c r="L3100" s="11"/>
      <c r="M3100" s="11"/>
      <c r="N3100" s="11"/>
      <c r="O3100" s="11"/>
      <c r="P3100" s="11"/>
      <c r="Q3100" s="11"/>
      <c r="R3100" s="11"/>
    </row>
    <row r="3101" spans="1:18" x14ac:dyDescent="0.2">
      <c r="A3101" s="3"/>
      <c r="B3101" s="3"/>
      <c r="C3101" s="11"/>
      <c r="D3101" s="11"/>
      <c r="E3101" s="11"/>
      <c r="F3101" s="11"/>
      <c r="G3101" s="11"/>
      <c r="H3101" s="11"/>
      <c r="I3101" s="11"/>
      <c r="J3101" s="11"/>
      <c r="K3101" s="11"/>
      <c r="L3101" s="11"/>
      <c r="M3101" s="11"/>
      <c r="N3101" s="11"/>
      <c r="O3101" s="11"/>
      <c r="P3101" s="11"/>
      <c r="Q3101" s="11"/>
      <c r="R3101" s="11"/>
    </row>
    <row r="3102" spans="1:18" x14ac:dyDescent="0.2">
      <c r="A3102" s="3"/>
      <c r="B3102" s="3"/>
      <c r="C3102" s="11"/>
      <c r="D3102" s="11"/>
      <c r="E3102" s="11"/>
      <c r="F3102" s="11"/>
      <c r="G3102" s="11"/>
      <c r="H3102" s="11"/>
      <c r="I3102" s="11"/>
      <c r="J3102" s="11"/>
      <c r="K3102" s="11"/>
      <c r="L3102" s="11"/>
      <c r="M3102" s="11"/>
      <c r="N3102" s="11"/>
      <c r="O3102" s="11"/>
      <c r="P3102" s="11"/>
      <c r="Q3102" s="11"/>
      <c r="R3102" s="11"/>
    </row>
    <row r="3103" spans="1:18" x14ac:dyDescent="0.2">
      <c r="A3103" s="3"/>
      <c r="B3103" s="3"/>
      <c r="C3103" s="11"/>
      <c r="D3103" s="11"/>
      <c r="E3103" s="11"/>
      <c r="F3103" s="11"/>
      <c r="G3103" s="11"/>
      <c r="H3103" s="11"/>
      <c r="I3103" s="11"/>
      <c r="J3103" s="11"/>
      <c r="K3103" s="11"/>
      <c r="L3103" s="11"/>
      <c r="M3103" s="11"/>
      <c r="N3103" s="11"/>
      <c r="O3103" s="11"/>
      <c r="P3103" s="11"/>
      <c r="Q3103" s="11"/>
      <c r="R3103" s="11"/>
    </row>
    <row r="3104" spans="1:18" x14ac:dyDescent="0.2">
      <c r="A3104" s="3"/>
      <c r="B3104" s="3"/>
      <c r="C3104" s="11"/>
      <c r="D3104" s="11"/>
      <c r="E3104" s="11"/>
      <c r="F3104" s="11"/>
      <c r="G3104" s="11"/>
      <c r="H3104" s="11"/>
      <c r="I3104" s="11"/>
      <c r="J3104" s="11"/>
      <c r="K3104" s="11"/>
      <c r="L3104" s="11"/>
      <c r="M3104" s="11"/>
      <c r="N3104" s="11"/>
      <c r="O3104" s="11"/>
      <c r="P3104" s="11"/>
      <c r="Q3104" s="11"/>
      <c r="R3104" s="11"/>
    </row>
    <row r="3105" spans="1:18" x14ac:dyDescent="0.2">
      <c r="A3105" s="3"/>
      <c r="B3105" s="3"/>
      <c r="C3105" s="11"/>
      <c r="D3105" s="11"/>
      <c r="E3105" s="11"/>
      <c r="F3105" s="11"/>
      <c r="G3105" s="11"/>
      <c r="H3105" s="11"/>
      <c r="I3105" s="11"/>
      <c r="J3105" s="11"/>
      <c r="K3105" s="11"/>
      <c r="L3105" s="11"/>
      <c r="M3105" s="11"/>
      <c r="N3105" s="11"/>
      <c r="O3105" s="11"/>
      <c r="P3105" s="11"/>
      <c r="Q3105" s="11"/>
      <c r="R3105" s="11"/>
    </row>
    <row r="3106" spans="1:18" x14ac:dyDescent="0.2">
      <c r="A3106" s="3"/>
      <c r="B3106" s="3"/>
      <c r="C3106" s="11"/>
      <c r="D3106" s="11"/>
      <c r="E3106" s="11"/>
      <c r="F3106" s="11"/>
      <c r="G3106" s="11"/>
      <c r="H3106" s="11"/>
      <c r="I3106" s="11"/>
      <c r="J3106" s="11"/>
      <c r="K3106" s="11"/>
      <c r="L3106" s="11"/>
      <c r="M3106" s="11"/>
      <c r="N3106" s="11"/>
      <c r="O3106" s="11"/>
      <c r="P3106" s="11"/>
      <c r="Q3106" s="11"/>
      <c r="R3106" s="11"/>
    </row>
    <row r="3107" spans="1:18" x14ac:dyDescent="0.2">
      <c r="A3107" s="3"/>
      <c r="B3107" s="3"/>
      <c r="C3107" s="11"/>
      <c r="D3107" s="11"/>
      <c r="E3107" s="11"/>
      <c r="F3107" s="11"/>
      <c r="G3107" s="11"/>
      <c r="H3107" s="11"/>
      <c r="I3107" s="11"/>
      <c r="J3107" s="11"/>
      <c r="K3107" s="11"/>
      <c r="L3107" s="11"/>
      <c r="M3107" s="11"/>
      <c r="N3107" s="11"/>
      <c r="O3107" s="11"/>
      <c r="P3107" s="11"/>
      <c r="Q3107" s="11"/>
      <c r="R3107" s="11"/>
    </row>
    <row r="3108" spans="1:18" x14ac:dyDescent="0.2">
      <c r="A3108" s="3"/>
      <c r="B3108" s="3"/>
      <c r="C3108" s="11"/>
      <c r="D3108" s="11"/>
      <c r="E3108" s="11"/>
      <c r="F3108" s="11"/>
      <c r="G3108" s="11"/>
      <c r="H3108" s="11"/>
      <c r="I3108" s="11"/>
      <c r="J3108" s="11"/>
      <c r="K3108" s="11"/>
      <c r="L3108" s="11"/>
      <c r="M3108" s="11"/>
      <c r="N3108" s="11"/>
      <c r="O3108" s="11"/>
      <c r="P3108" s="11"/>
      <c r="Q3108" s="11"/>
      <c r="R3108" s="11"/>
    </row>
    <row r="3109" spans="1:18" x14ac:dyDescent="0.2">
      <c r="A3109" s="3"/>
      <c r="B3109" s="3"/>
      <c r="C3109" s="11"/>
      <c r="D3109" s="11"/>
      <c r="E3109" s="11"/>
      <c r="F3109" s="11"/>
      <c r="G3109" s="11"/>
      <c r="H3109" s="11"/>
      <c r="I3109" s="11"/>
      <c r="J3109" s="11"/>
      <c r="K3109" s="11"/>
      <c r="L3109" s="11"/>
      <c r="M3109" s="11"/>
      <c r="N3109" s="11"/>
      <c r="O3109" s="11"/>
      <c r="P3109" s="11"/>
      <c r="Q3109" s="11"/>
      <c r="R3109" s="11"/>
    </row>
    <row r="3110" spans="1:18" x14ac:dyDescent="0.2">
      <c r="A3110" s="3"/>
      <c r="B3110" s="3"/>
      <c r="C3110" s="11"/>
      <c r="D3110" s="11"/>
      <c r="E3110" s="11"/>
      <c r="F3110" s="11"/>
      <c r="G3110" s="11"/>
      <c r="H3110" s="11"/>
      <c r="I3110" s="11"/>
      <c r="J3110" s="11"/>
      <c r="K3110" s="11"/>
      <c r="L3110" s="11"/>
      <c r="M3110" s="11"/>
      <c r="N3110" s="11"/>
      <c r="O3110" s="11"/>
      <c r="P3110" s="11"/>
      <c r="Q3110" s="11"/>
      <c r="R3110" s="11"/>
    </row>
    <row r="3111" spans="1:18" x14ac:dyDescent="0.2">
      <c r="A3111" s="3"/>
      <c r="B3111" s="3"/>
      <c r="C3111" s="11"/>
      <c r="D3111" s="11"/>
      <c r="E3111" s="11"/>
      <c r="F3111" s="11"/>
      <c r="G3111" s="11"/>
      <c r="H3111" s="11"/>
      <c r="I3111" s="11"/>
      <c r="J3111" s="11"/>
      <c r="K3111" s="11"/>
      <c r="L3111" s="11"/>
      <c r="M3111" s="11"/>
      <c r="N3111" s="11"/>
      <c r="O3111" s="11"/>
      <c r="P3111" s="11"/>
      <c r="Q3111" s="11"/>
      <c r="R3111" s="11"/>
    </row>
    <row r="3112" spans="1:18" x14ac:dyDescent="0.2">
      <c r="A3112" s="3"/>
      <c r="B3112" s="3"/>
      <c r="C3112" s="11"/>
      <c r="D3112" s="11"/>
      <c r="E3112" s="11"/>
      <c r="F3112" s="11"/>
      <c r="G3112" s="11"/>
      <c r="H3112" s="11"/>
      <c r="I3112" s="11"/>
      <c r="J3112" s="11"/>
      <c r="K3112" s="11"/>
      <c r="L3112" s="11"/>
      <c r="M3112" s="11"/>
      <c r="N3112" s="11"/>
      <c r="O3112" s="11"/>
      <c r="P3112" s="11"/>
      <c r="Q3112" s="11"/>
      <c r="R3112" s="11"/>
    </row>
    <row r="3113" spans="1:18" x14ac:dyDescent="0.2">
      <c r="A3113" s="3"/>
      <c r="B3113" s="3"/>
      <c r="C3113" s="11"/>
      <c r="D3113" s="11"/>
      <c r="E3113" s="11"/>
      <c r="F3113" s="11"/>
      <c r="G3113" s="11"/>
      <c r="H3113" s="11"/>
      <c r="I3113" s="11"/>
      <c r="J3113" s="11"/>
      <c r="K3113" s="11"/>
      <c r="L3113" s="11"/>
      <c r="M3113" s="11"/>
      <c r="N3113" s="11"/>
      <c r="O3113" s="11"/>
      <c r="P3113" s="11"/>
      <c r="Q3113" s="11"/>
      <c r="R3113" s="11"/>
    </row>
    <row r="3114" spans="1:18" x14ac:dyDescent="0.2">
      <c r="A3114" s="3"/>
      <c r="B3114" s="3"/>
      <c r="C3114" s="11"/>
      <c r="D3114" s="11"/>
      <c r="E3114" s="11"/>
      <c r="F3114" s="11"/>
      <c r="G3114" s="11"/>
      <c r="H3114" s="11"/>
      <c r="I3114" s="11"/>
      <c r="J3114" s="11"/>
      <c r="K3114" s="11"/>
      <c r="L3114" s="11"/>
      <c r="M3114" s="11"/>
      <c r="N3114" s="11"/>
      <c r="O3114" s="11"/>
      <c r="P3114" s="11"/>
      <c r="Q3114" s="11"/>
      <c r="R3114" s="11"/>
    </row>
    <row r="3115" spans="1:18" x14ac:dyDescent="0.2">
      <c r="A3115" s="3"/>
      <c r="B3115" s="3"/>
      <c r="C3115" s="11"/>
      <c r="D3115" s="11"/>
      <c r="E3115" s="11"/>
      <c r="F3115" s="11"/>
      <c r="G3115" s="11"/>
      <c r="H3115" s="11"/>
      <c r="I3115" s="11"/>
      <c r="J3115" s="11"/>
      <c r="K3115" s="11"/>
      <c r="L3115" s="11"/>
      <c r="M3115" s="11"/>
      <c r="N3115" s="11"/>
      <c r="O3115" s="11"/>
      <c r="P3115" s="11"/>
      <c r="Q3115" s="11"/>
      <c r="R3115" s="11"/>
    </row>
    <row r="3116" spans="1:18" x14ac:dyDescent="0.2">
      <c r="A3116" s="3"/>
      <c r="B3116" s="3"/>
      <c r="C3116" s="11"/>
      <c r="D3116" s="11"/>
      <c r="E3116" s="11"/>
      <c r="F3116" s="11"/>
      <c r="G3116" s="11"/>
      <c r="H3116" s="11"/>
      <c r="I3116" s="11"/>
      <c r="J3116" s="11"/>
      <c r="K3116" s="11"/>
      <c r="L3116" s="11"/>
      <c r="M3116" s="11"/>
      <c r="N3116" s="11"/>
      <c r="O3116" s="11"/>
      <c r="P3116" s="11"/>
      <c r="Q3116" s="11"/>
      <c r="R3116" s="11"/>
    </row>
    <row r="3117" spans="1:18" x14ac:dyDescent="0.2">
      <c r="A3117" s="3"/>
      <c r="B3117" s="3"/>
      <c r="C3117" s="11"/>
      <c r="D3117" s="11"/>
      <c r="E3117" s="11"/>
      <c r="F3117" s="11"/>
      <c r="G3117" s="11"/>
      <c r="H3117" s="11"/>
      <c r="I3117" s="11"/>
      <c r="J3117" s="11"/>
      <c r="K3117" s="11"/>
      <c r="L3117" s="11"/>
      <c r="M3117" s="11"/>
      <c r="N3117" s="11"/>
      <c r="O3117" s="11"/>
      <c r="P3117" s="11"/>
      <c r="Q3117" s="11"/>
      <c r="R3117" s="11"/>
    </row>
    <row r="3118" spans="1:18" x14ac:dyDescent="0.2">
      <c r="A3118" s="3"/>
      <c r="B3118" s="3"/>
      <c r="C3118" s="11"/>
      <c r="D3118" s="11"/>
      <c r="E3118" s="11"/>
      <c r="F3118" s="11"/>
      <c r="G3118" s="11"/>
      <c r="H3118" s="11"/>
      <c r="I3118" s="11"/>
      <c r="J3118" s="11"/>
      <c r="K3118" s="11"/>
      <c r="L3118" s="11"/>
      <c r="M3118" s="11"/>
      <c r="N3118" s="11"/>
      <c r="O3118" s="11"/>
      <c r="P3118" s="11"/>
      <c r="Q3118" s="11"/>
      <c r="R3118" s="11"/>
    </row>
    <row r="3119" spans="1:18" x14ac:dyDescent="0.2">
      <c r="A3119" s="3"/>
      <c r="B3119" s="3"/>
      <c r="C3119" s="11"/>
      <c r="D3119" s="11"/>
      <c r="E3119" s="11"/>
      <c r="F3119" s="11"/>
      <c r="G3119" s="11"/>
      <c r="H3119" s="11"/>
      <c r="I3119" s="11"/>
      <c r="J3119" s="11"/>
      <c r="K3119" s="11"/>
      <c r="L3119" s="11"/>
      <c r="M3119" s="11"/>
      <c r="N3119" s="11"/>
      <c r="O3119" s="11"/>
      <c r="P3119" s="11"/>
      <c r="Q3119" s="11"/>
      <c r="R3119" s="11"/>
    </row>
    <row r="3120" spans="1:18" x14ac:dyDescent="0.2">
      <c r="A3120" s="3"/>
      <c r="B3120" s="3"/>
      <c r="C3120" s="11"/>
      <c r="D3120" s="11"/>
      <c r="E3120" s="11"/>
      <c r="F3120" s="11"/>
      <c r="G3120" s="11"/>
      <c r="H3120" s="11"/>
      <c r="I3120" s="11"/>
      <c r="J3120" s="11"/>
      <c r="K3120" s="11"/>
      <c r="L3120" s="11"/>
      <c r="M3120" s="11"/>
      <c r="N3120" s="11"/>
      <c r="O3120" s="11"/>
      <c r="P3120" s="11"/>
      <c r="Q3120" s="11"/>
      <c r="R3120" s="11"/>
    </row>
    <row r="3121" spans="1:18" x14ac:dyDescent="0.2">
      <c r="A3121" s="3"/>
      <c r="B3121" s="3"/>
      <c r="C3121" s="11"/>
      <c r="D3121" s="11"/>
      <c r="E3121" s="11"/>
      <c r="F3121" s="11"/>
      <c r="G3121" s="11"/>
      <c r="H3121" s="11"/>
      <c r="I3121" s="11"/>
      <c r="J3121" s="11"/>
      <c r="K3121" s="11"/>
      <c r="L3121" s="11"/>
      <c r="M3121" s="11"/>
      <c r="N3121" s="11"/>
      <c r="O3121" s="11"/>
      <c r="P3121" s="11"/>
      <c r="Q3121" s="11"/>
      <c r="R3121" s="11"/>
    </row>
    <row r="3122" spans="1:18" x14ac:dyDescent="0.2">
      <c r="A3122" s="3"/>
      <c r="B3122" s="3"/>
      <c r="C3122" s="11"/>
      <c r="D3122" s="11"/>
      <c r="E3122" s="11"/>
      <c r="F3122" s="11"/>
      <c r="G3122" s="11"/>
      <c r="H3122" s="11"/>
      <c r="I3122" s="11"/>
      <c r="J3122" s="11"/>
      <c r="K3122" s="11"/>
      <c r="L3122" s="11"/>
      <c r="M3122" s="11"/>
      <c r="N3122" s="11"/>
      <c r="O3122" s="11"/>
      <c r="P3122" s="11"/>
      <c r="Q3122" s="11"/>
      <c r="R3122" s="11"/>
    </row>
    <row r="3123" spans="1:18" x14ac:dyDescent="0.2">
      <c r="A3123" s="3"/>
      <c r="B3123" s="3"/>
      <c r="C3123" s="11"/>
      <c r="D3123" s="11"/>
      <c r="E3123" s="11"/>
      <c r="F3123" s="11"/>
      <c r="G3123" s="11"/>
      <c r="H3123" s="11"/>
      <c r="I3123" s="11"/>
      <c r="J3123" s="11"/>
      <c r="K3123" s="11"/>
      <c r="L3123" s="11"/>
      <c r="M3123" s="11"/>
      <c r="N3123" s="11"/>
      <c r="O3123" s="11"/>
      <c r="P3123" s="11"/>
      <c r="Q3123" s="11"/>
      <c r="R3123" s="11"/>
    </row>
    <row r="3124" spans="1:18" x14ac:dyDescent="0.2">
      <c r="A3124" s="3"/>
      <c r="B3124" s="3"/>
      <c r="C3124" s="11"/>
      <c r="D3124" s="11"/>
      <c r="E3124" s="11"/>
      <c r="F3124" s="11"/>
      <c r="G3124" s="11"/>
      <c r="H3124" s="11"/>
      <c r="I3124" s="11"/>
      <c r="J3124" s="11"/>
      <c r="K3124" s="11"/>
      <c r="L3124" s="11"/>
      <c r="M3124" s="11"/>
      <c r="N3124" s="11"/>
      <c r="O3124" s="11"/>
      <c r="P3124" s="11"/>
      <c r="Q3124" s="11"/>
      <c r="R3124" s="11"/>
    </row>
    <row r="3125" spans="1:18" x14ac:dyDescent="0.2">
      <c r="A3125" s="3"/>
      <c r="B3125" s="3"/>
      <c r="C3125" s="11"/>
      <c r="D3125" s="11"/>
      <c r="E3125" s="11"/>
      <c r="F3125" s="11"/>
      <c r="G3125" s="11"/>
      <c r="H3125" s="11"/>
      <c r="I3125" s="11"/>
      <c r="J3125" s="11"/>
      <c r="K3125" s="11"/>
      <c r="L3125" s="11"/>
      <c r="M3125" s="11"/>
      <c r="N3125" s="11"/>
      <c r="O3125" s="11"/>
      <c r="P3125" s="11"/>
      <c r="Q3125" s="11"/>
      <c r="R3125" s="11"/>
    </row>
    <row r="3126" spans="1:18" x14ac:dyDescent="0.2">
      <c r="A3126" s="3"/>
      <c r="B3126" s="3"/>
      <c r="C3126" s="11"/>
      <c r="D3126" s="11"/>
      <c r="E3126" s="11"/>
      <c r="F3126" s="11"/>
      <c r="G3126" s="11"/>
      <c r="H3126" s="11"/>
      <c r="I3126" s="11"/>
      <c r="J3126" s="11"/>
      <c r="K3126" s="11"/>
      <c r="L3126" s="11"/>
      <c r="M3126" s="11"/>
      <c r="N3126" s="11"/>
      <c r="O3126" s="11"/>
      <c r="P3126" s="11"/>
      <c r="Q3126" s="11"/>
      <c r="R3126" s="11"/>
    </row>
    <row r="3127" spans="1:18" x14ac:dyDescent="0.2">
      <c r="A3127" s="3"/>
      <c r="B3127" s="3"/>
      <c r="C3127" s="11"/>
      <c r="D3127" s="11"/>
      <c r="E3127" s="11"/>
      <c r="F3127" s="11"/>
      <c r="G3127" s="11"/>
      <c r="H3127" s="11"/>
      <c r="I3127" s="11"/>
      <c r="J3127" s="11"/>
      <c r="K3127" s="11"/>
      <c r="L3127" s="11"/>
      <c r="M3127" s="11"/>
      <c r="N3127" s="11"/>
      <c r="O3127" s="11"/>
      <c r="P3127" s="11"/>
      <c r="Q3127" s="11"/>
      <c r="R3127" s="11"/>
    </row>
    <row r="3128" spans="1:18" x14ac:dyDescent="0.2">
      <c r="A3128" s="3"/>
      <c r="B3128" s="3"/>
      <c r="C3128" s="11"/>
      <c r="D3128" s="11"/>
      <c r="E3128" s="11"/>
      <c r="F3128" s="11"/>
      <c r="G3128" s="11"/>
      <c r="H3128" s="11"/>
      <c r="I3128" s="11"/>
      <c r="J3128" s="11"/>
      <c r="K3128" s="11"/>
      <c r="L3128" s="11"/>
      <c r="M3128" s="11"/>
      <c r="N3128" s="11"/>
      <c r="O3128" s="11"/>
      <c r="P3128" s="11"/>
      <c r="Q3128" s="11"/>
      <c r="R3128" s="11"/>
    </row>
    <row r="3129" spans="1:18" x14ac:dyDescent="0.2">
      <c r="A3129" s="3"/>
      <c r="B3129" s="3"/>
      <c r="C3129" s="11"/>
      <c r="D3129" s="11"/>
      <c r="E3129" s="11"/>
      <c r="F3129" s="11"/>
      <c r="G3129" s="11"/>
      <c r="H3129" s="11"/>
      <c r="I3129" s="11"/>
      <c r="J3129" s="11"/>
      <c r="K3129" s="11"/>
      <c r="L3129" s="11"/>
      <c r="M3129" s="11"/>
      <c r="N3129" s="11"/>
      <c r="O3129" s="11"/>
      <c r="P3129" s="11"/>
      <c r="Q3129" s="11"/>
      <c r="R3129" s="11"/>
    </row>
    <row r="3130" spans="1:18" x14ac:dyDescent="0.2">
      <c r="A3130" s="3"/>
      <c r="B3130" s="3"/>
      <c r="C3130" s="11"/>
      <c r="D3130" s="11"/>
      <c r="E3130" s="11"/>
      <c r="F3130" s="11"/>
      <c r="G3130" s="11"/>
      <c r="H3130" s="11"/>
      <c r="I3130" s="11"/>
      <c r="J3130" s="11"/>
      <c r="K3130" s="11"/>
      <c r="L3130" s="11"/>
      <c r="M3130" s="11"/>
      <c r="N3130" s="11"/>
      <c r="O3130" s="11"/>
      <c r="P3130" s="11"/>
      <c r="Q3130" s="11"/>
      <c r="R3130" s="11"/>
    </row>
    <row r="3131" spans="1:18" x14ac:dyDescent="0.2">
      <c r="A3131" s="3"/>
      <c r="B3131" s="3"/>
      <c r="C3131" s="11"/>
      <c r="D3131" s="11"/>
      <c r="E3131" s="11"/>
      <c r="F3131" s="11"/>
      <c r="G3131" s="11"/>
      <c r="H3131" s="11"/>
      <c r="I3131" s="11"/>
      <c r="J3131" s="11"/>
      <c r="K3131" s="11"/>
      <c r="L3131" s="11"/>
      <c r="M3131" s="11"/>
      <c r="N3131" s="11"/>
      <c r="O3131" s="11"/>
      <c r="P3131" s="11"/>
      <c r="Q3131" s="11"/>
      <c r="R3131" s="11"/>
    </row>
    <row r="3132" spans="1:18" x14ac:dyDescent="0.2">
      <c r="A3132" s="3"/>
      <c r="B3132" s="3"/>
      <c r="C3132" s="11"/>
      <c r="D3132" s="11"/>
      <c r="E3132" s="11"/>
      <c r="F3132" s="11"/>
      <c r="G3132" s="11"/>
      <c r="H3132" s="11"/>
      <c r="I3132" s="11"/>
      <c r="J3132" s="11"/>
      <c r="K3132" s="11"/>
      <c r="L3132" s="11"/>
      <c r="M3132" s="11"/>
      <c r="N3132" s="11"/>
      <c r="O3132" s="11"/>
      <c r="P3132" s="11"/>
      <c r="Q3132" s="11"/>
      <c r="R3132" s="11"/>
    </row>
    <row r="3133" spans="1:18" x14ac:dyDescent="0.2">
      <c r="A3133" s="3"/>
      <c r="B3133" s="3"/>
      <c r="C3133" s="11"/>
      <c r="D3133" s="11"/>
      <c r="E3133" s="11"/>
      <c r="F3133" s="11"/>
      <c r="G3133" s="11"/>
      <c r="H3133" s="11"/>
      <c r="I3133" s="11"/>
      <c r="J3133" s="11"/>
      <c r="K3133" s="11"/>
      <c r="L3133" s="11"/>
      <c r="M3133" s="11"/>
      <c r="N3133" s="11"/>
      <c r="O3133" s="11"/>
      <c r="P3133" s="11"/>
      <c r="Q3133" s="11"/>
      <c r="R3133" s="11"/>
    </row>
    <row r="3134" spans="1:18" x14ac:dyDescent="0.2">
      <c r="A3134" s="3"/>
      <c r="B3134" s="3"/>
      <c r="C3134" s="11"/>
      <c r="D3134" s="11"/>
      <c r="E3134" s="11"/>
      <c r="F3134" s="11"/>
      <c r="G3134" s="11"/>
      <c r="H3134" s="11"/>
      <c r="I3134" s="11"/>
      <c r="J3134" s="11"/>
      <c r="K3134" s="11"/>
      <c r="L3134" s="11"/>
      <c r="M3134" s="11"/>
      <c r="N3134" s="11"/>
      <c r="O3134" s="11"/>
      <c r="P3134" s="11"/>
      <c r="Q3134" s="11"/>
      <c r="R3134" s="11"/>
    </row>
    <row r="3135" spans="1:18" x14ac:dyDescent="0.2">
      <c r="A3135" s="3"/>
      <c r="B3135" s="3"/>
      <c r="C3135" s="11"/>
      <c r="D3135" s="11"/>
      <c r="E3135" s="11"/>
      <c r="F3135" s="11"/>
      <c r="G3135" s="11"/>
      <c r="H3135" s="11"/>
      <c r="I3135" s="11"/>
      <c r="J3135" s="11"/>
      <c r="K3135" s="11"/>
      <c r="L3135" s="11"/>
      <c r="M3135" s="11"/>
      <c r="N3135" s="11"/>
      <c r="O3135" s="11"/>
      <c r="P3135" s="11"/>
      <c r="Q3135" s="11"/>
      <c r="R3135" s="11"/>
    </row>
    <row r="3136" spans="1:18" x14ac:dyDescent="0.2">
      <c r="A3136" s="3"/>
      <c r="B3136" s="3"/>
      <c r="C3136" s="11"/>
      <c r="D3136" s="11"/>
      <c r="E3136" s="11"/>
      <c r="F3136" s="11"/>
      <c r="G3136" s="11"/>
      <c r="H3136" s="11"/>
      <c r="I3136" s="11"/>
      <c r="J3136" s="11"/>
      <c r="K3136" s="11"/>
      <c r="L3136" s="11"/>
      <c r="M3136" s="11"/>
      <c r="N3136" s="11"/>
      <c r="O3136" s="11"/>
      <c r="P3136" s="11"/>
      <c r="Q3136" s="11"/>
      <c r="R3136" s="11"/>
    </row>
    <row r="3137" spans="1:18" x14ac:dyDescent="0.2">
      <c r="A3137" s="3"/>
      <c r="B3137" s="3"/>
      <c r="C3137" s="11"/>
      <c r="D3137" s="11"/>
      <c r="E3137" s="11"/>
      <c r="F3137" s="11"/>
      <c r="G3137" s="11"/>
      <c r="H3137" s="11"/>
      <c r="I3137" s="11"/>
      <c r="J3137" s="11"/>
      <c r="K3137" s="11"/>
      <c r="L3137" s="11"/>
      <c r="M3137" s="11"/>
      <c r="N3137" s="11"/>
      <c r="O3137" s="11"/>
      <c r="P3137" s="11"/>
      <c r="Q3137" s="11"/>
      <c r="R3137" s="11"/>
    </row>
    <row r="3138" spans="1:18" x14ac:dyDescent="0.2">
      <c r="A3138" s="3"/>
      <c r="B3138" s="3"/>
      <c r="C3138" s="11"/>
      <c r="D3138" s="11"/>
      <c r="E3138" s="11"/>
      <c r="F3138" s="11"/>
      <c r="G3138" s="11"/>
      <c r="H3138" s="11"/>
      <c r="I3138" s="11"/>
      <c r="J3138" s="11"/>
      <c r="K3138" s="11"/>
      <c r="L3138" s="11"/>
      <c r="M3138" s="11"/>
      <c r="N3138" s="11"/>
      <c r="O3138" s="11"/>
      <c r="P3138" s="11"/>
      <c r="Q3138" s="11"/>
      <c r="R3138" s="11"/>
    </row>
    <row r="3139" spans="1:18" x14ac:dyDescent="0.2">
      <c r="A3139" s="3"/>
      <c r="B3139" s="3"/>
      <c r="C3139" s="11"/>
      <c r="D3139" s="11"/>
      <c r="E3139" s="11"/>
      <c r="F3139" s="11"/>
      <c r="G3139" s="11"/>
      <c r="H3139" s="11"/>
      <c r="I3139" s="11"/>
      <c r="J3139" s="11"/>
      <c r="K3139" s="11"/>
      <c r="L3139" s="11"/>
      <c r="M3139" s="11"/>
      <c r="N3139" s="11"/>
      <c r="O3139" s="11"/>
      <c r="P3139" s="11"/>
      <c r="Q3139" s="11"/>
      <c r="R3139" s="11"/>
    </row>
    <row r="3140" spans="1:18" x14ac:dyDescent="0.2">
      <c r="A3140" s="3"/>
      <c r="B3140" s="3"/>
      <c r="C3140" s="11"/>
      <c r="D3140" s="11"/>
      <c r="E3140" s="11"/>
      <c r="F3140" s="11"/>
      <c r="G3140" s="11"/>
      <c r="H3140" s="11"/>
      <c r="I3140" s="11"/>
      <c r="J3140" s="11"/>
      <c r="K3140" s="11"/>
      <c r="L3140" s="11"/>
      <c r="M3140" s="11"/>
      <c r="N3140" s="11"/>
      <c r="O3140" s="11"/>
      <c r="P3140" s="11"/>
      <c r="Q3140" s="11"/>
      <c r="R3140" s="11"/>
    </row>
    <row r="3141" spans="1:18" x14ac:dyDescent="0.2">
      <c r="A3141" s="3"/>
      <c r="B3141" s="3"/>
      <c r="C3141" s="11"/>
      <c r="D3141" s="11"/>
      <c r="E3141" s="11"/>
      <c r="F3141" s="11"/>
      <c r="G3141" s="11"/>
      <c r="H3141" s="11"/>
      <c r="I3141" s="11"/>
      <c r="J3141" s="11"/>
      <c r="K3141" s="11"/>
      <c r="L3141" s="11"/>
      <c r="M3141" s="11"/>
      <c r="N3141" s="11"/>
      <c r="O3141" s="11"/>
      <c r="P3141" s="11"/>
      <c r="Q3141" s="11"/>
      <c r="R3141" s="11"/>
    </row>
    <row r="3142" spans="1:18" x14ac:dyDescent="0.2">
      <c r="A3142" s="3"/>
      <c r="B3142" s="3"/>
      <c r="C3142" s="11"/>
      <c r="D3142" s="11"/>
      <c r="E3142" s="11"/>
      <c r="F3142" s="11"/>
      <c r="G3142" s="11"/>
      <c r="H3142" s="11"/>
      <c r="I3142" s="11"/>
      <c r="J3142" s="11"/>
      <c r="K3142" s="11"/>
      <c r="L3142" s="11"/>
      <c r="M3142" s="11"/>
      <c r="N3142" s="11"/>
      <c r="O3142" s="11"/>
      <c r="P3142" s="11"/>
      <c r="Q3142" s="11"/>
      <c r="R3142" s="11"/>
    </row>
    <row r="3143" spans="1:18" x14ac:dyDescent="0.2">
      <c r="A3143" s="3"/>
      <c r="B3143" s="3"/>
      <c r="C3143" s="11"/>
      <c r="D3143" s="11"/>
      <c r="E3143" s="11"/>
      <c r="F3143" s="11"/>
      <c r="G3143" s="11"/>
      <c r="H3143" s="11"/>
      <c r="I3143" s="11"/>
      <c r="J3143" s="11"/>
      <c r="K3143" s="11"/>
      <c r="L3143" s="11"/>
      <c r="M3143" s="11"/>
      <c r="N3143" s="11"/>
      <c r="O3143" s="11"/>
      <c r="P3143" s="11"/>
      <c r="Q3143" s="11"/>
      <c r="R3143" s="11"/>
    </row>
    <row r="3144" spans="1:18" x14ac:dyDescent="0.2">
      <c r="A3144" s="3"/>
      <c r="B3144" s="3"/>
      <c r="C3144" s="11"/>
      <c r="D3144" s="11"/>
      <c r="E3144" s="11"/>
      <c r="F3144" s="11"/>
      <c r="G3144" s="11"/>
      <c r="H3144" s="11"/>
      <c r="I3144" s="11"/>
      <c r="J3144" s="11"/>
      <c r="K3144" s="11"/>
      <c r="L3144" s="11"/>
      <c r="M3144" s="11"/>
      <c r="N3144" s="11"/>
      <c r="O3144" s="11"/>
      <c r="P3144" s="11"/>
      <c r="Q3144" s="11"/>
      <c r="R3144" s="11"/>
    </row>
    <row r="3145" spans="1:18" x14ac:dyDescent="0.2">
      <c r="A3145" s="3"/>
      <c r="B3145" s="3"/>
      <c r="C3145" s="11"/>
      <c r="D3145" s="11"/>
      <c r="E3145" s="11"/>
      <c r="F3145" s="11"/>
      <c r="G3145" s="11"/>
      <c r="H3145" s="11"/>
      <c r="I3145" s="11"/>
      <c r="J3145" s="11"/>
      <c r="K3145" s="11"/>
      <c r="L3145" s="11"/>
      <c r="M3145" s="11"/>
      <c r="N3145" s="11"/>
      <c r="O3145" s="11"/>
      <c r="P3145" s="11"/>
      <c r="Q3145" s="11"/>
      <c r="R3145" s="11"/>
    </row>
    <row r="3146" spans="1:18" x14ac:dyDescent="0.2">
      <c r="A3146" s="3"/>
      <c r="B3146" s="3"/>
      <c r="C3146" s="11"/>
      <c r="D3146" s="11"/>
      <c r="E3146" s="11"/>
      <c r="F3146" s="11"/>
      <c r="G3146" s="11"/>
      <c r="H3146" s="11"/>
      <c r="I3146" s="11"/>
      <c r="J3146" s="11"/>
      <c r="K3146" s="11"/>
      <c r="L3146" s="11"/>
      <c r="M3146" s="11"/>
      <c r="N3146" s="11"/>
      <c r="O3146" s="11"/>
      <c r="P3146" s="11"/>
      <c r="Q3146" s="11"/>
      <c r="R3146" s="11"/>
    </row>
    <row r="3147" spans="1:18" x14ac:dyDescent="0.2">
      <c r="A3147" s="3"/>
      <c r="B3147" s="3"/>
      <c r="C3147" s="11"/>
      <c r="D3147" s="11"/>
      <c r="E3147" s="11"/>
      <c r="F3147" s="11"/>
      <c r="G3147" s="11"/>
      <c r="H3147" s="11"/>
      <c r="I3147" s="11"/>
      <c r="J3147" s="11"/>
      <c r="K3147" s="11"/>
      <c r="L3147" s="11"/>
      <c r="M3147" s="11"/>
      <c r="N3147" s="11"/>
      <c r="O3147" s="11"/>
      <c r="P3147" s="11"/>
      <c r="Q3147" s="11"/>
      <c r="R3147" s="11"/>
    </row>
    <row r="3148" spans="1:18" x14ac:dyDescent="0.2">
      <c r="A3148" s="3"/>
      <c r="B3148" s="3"/>
      <c r="C3148" s="11"/>
      <c r="D3148" s="11"/>
      <c r="E3148" s="11"/>
      <c r="F3148" s="11"/>
      <c r="G3148" s="11"/>
      <c r="H3148" s="11"/>
      <c r="I3148" s="11"/>
      <c r="J3148" s="11"/>
      <c r="K3148" s="11"/>
      <c r="L3148" s="11"/>
      <c r="M3148" s="11"/>
      <c r="N3148" s="11"/>
      <c r="O3148" s="11"/>
      <c r="P3148" s="11"/>
      <c r="Q3148" s="11"/>
      <c r="R3148" s="11"/>
    </row>
    <row r="3149" spans="1:18" x14ac:dyDescent="0.2">
      <c r="A3149" s="3"/>
      <c r="B3149" s="3"/>
      <c r="C3149" s="11"/>
      <c r="D3149" s="11"/>
      <c r="E3149" s="11"/>
      <c r="F3149" s="11"/>
      <c r="G3149" s="11"/>
      <c r="H3149" s="11"/>
      <c r="I3149" s="11"/>
      <c r="J3149" s="11"/>
      <c r="K3149" s="11"/>
      <c r="L3149" s="11"/>
      <c r="M3149" s="11"/>
      <c r="N3149" s="11"/>
      <c r="O3149" s="11"/>
      <c r="P3149" s="11"/>
      <c r="Q3149" s="11"/>
      <c r="R3149" s="11"/>
    </row>
    <row r="3150" spans="1:18" x14ac:dyDescent="0.2">
      <c r="A3150" s="3"/>
      <c r="B3150" s="3"/>
      <c r="C3150" s="11"/>
      <c r="D3150" s="11"/>
      <c r="E3150" s="11"/>
      <c r="F3150" s="11"/>
      <c r="G3150" s="11"/>
      <c r="H3150" s="11"/>
      <c r="I3150" s="11"/>
      <c r="J3150" s="11"/>
      <c r="K3150" s="11"/>
      <c r="L3150" s="11"/>
      <c r="M3150" s="11"/>
      <c r="N3150" s="11"/>
      <c r="O3150" s="11"/>
      <c r="P3150" s="11"/>
      <c r="Q3150" s="11"/>
      <c r="R3150" s="11"/>
    </row>
    <row r="3151" spans="1:18" x14ac:dyDescent="0.2">
      <c r="A3151" s="3"/>
      <c r="B3151" s="3"/>
      <c r="C3151" s="11"/>
      <c r="D3151" s="11"/>
      <c r="E3151" s="11"/>
      <c r="F3151" s="11"/>
      <c r="G3151" s="11"/>
      <c r="H3151" s="11"/>
      <c r="I3151" s="11"/>
      <c r="J3151" s="11"/>
      <c r="K3151" s="11"/>
      <c r="L3151" s="11"/>
      <c r="M3151" s="11"/>
      <c r="N3151" s="11"/>
      <c r="O3151" s="11"/>
      <c r="P3151" s="11"/>
      <c r="Q3151" s="11"/>
      <c r="R3151" s="11"/>
    </row>
    <row r="3152" spans="1:18" x14ac:dyDescent="0.2">
      <c r="A3152" s="3"/>
      <c r="B3152" s="3"/>
      <c r="C3152" s="11"/>
      <c r="D3152" s="11"/>
      <c r="E3152" s="11"/>
      <c r="F3152" s="11"/>
      <c r="G3152" s="11"/>
      <c r="H3152" s="11"/>
      <c r="I3152" s="11"/>
      <c r="J3152" s="11"/>
      <c r="K3152" s="11"/>
      <c r="L3152" s="11"/>
      <c r="M3152" s="11"/>
      <c r="N3152" s="11"/>
      <c r="O3152" s="11"/>
      <c r="P3152" s="11"/>
      <c r="Q3152" s="11"/>
      <c r="R3152" s="11"/>
    </row>
    <row r="3153" spans="1:18" x14ac:dyDescent="0.2">
      <c r="A3153" s="3"/>
      <c r="B3153" s="3"/>
      <c r="C3153" s="11"/>
      <c r="D3153" s="11"/>
      <c r="E3153" s="11"/>
      <c r="F3153" s="11"/>
      <c r="G3153" s="11"/>
      <c r="H3153" s="11"/>
      <c r="I3153" s="11"/>
      <c r="J3153" s="11"/>
      <c r="K3153" s="11"/>
      <c r="L3153" s="11"/>
      <c r="M3153" s="11"/>
      <c r="N3153" s="11"/>
      <c r="O3153" s="11"/>
      <c r="P3153" s="11"/>
      <c r="Q3153" s="11"/>
      <c r="R3153" s="11"/>
    </row>
    <row r="3154" spans="1:18" x14ac:dyDescent="0.2">
      <c r="A3154" s="3"/>
      <c r="B3154" s="3"/>
      <c r="C3154" s="11"/>
      <c r="D3154" s="11"/>
      <c r="E3154" s="11"/>
      <c r="F3154" s="11"/>
      <c r="G3154" s="11"/>
      <c r="H3154" s="11"/>
      <c r="I3154" s="11"/>
      <c r="J3154" s="11"/>
      <c r="K3154" s="11"/>
      <c r="L3154" s="11"/>
      <c r="M3154" s="11"/>
      <c r="N3154" s="11"/>
      <c r="O3154" s="11"/>
      <c r="P3154" s="11"/>
      <c r="Q3154" s="11"/>
      <c r="R3154" s="11"/>
    </row>
    <row r="3155" spans="1:18" x14ac:dyDescent="0.2">
      <c r="A3155" s="3"/>
      <c r="B3155" s="3"/>
      <c r="C3155" s="11"/>
      <c r="D3155" s="11"/>
      <c r="E3155" s="11"/>
      <c r="F3155" s="11"/>
      <c r="G3155" s="11"/>
      <c r="H3155" s="11"/>
      <c r="I3155" s="11"/>
      <c r="J3155" s="11"/>
      <c r="K3155" s="11"/>
      <c r="L3155" s="11"/>
      <c r="M3155" s="11"/>
      <c r="N3155" s="11"/>
      <c r="O3155" s="11"/>
      <c r="P3155" s="11"/>
      <c r="Q3155" s="11"/>
      <c r="R3155" s="11"/>
    </row>
    <row r="3156" spans="1:18" x14ac:dyDescent="0.2">
      <c r="A3156" s="3"/>
      <c r="B3156" s="3"/>
      <c r="C3156" s="11"/>
      <c r="D3156" s="11"/>
      <c r="E3156" s="11"/>
      <c r="F3156" s="11"/>
      <c r="G3156" s="11"/>
      <c r="H3156" s="11"/>
      <c r="I3156" s="11"/>
      <c r="J3156" s="11"/>
      <c r="K3156" s="11"/>
      <c r="L3156" s="11"/>
      <c r="M3156" s="11"/>
      <c r="N3156" s="11"/>
      <c r="O3156" s="11"/>
      <c r="P3156" s="11"/>
      <c r="Q3156" s="11"/>
      <c r="R3156" s="11"/>
    </row>
    <row r="3157" spans="1:18" x14ac:dyDescent="0.2">
      <c r="A3157" s="3"/>
      <c r="B3157" s="3"/>
      <c r="C3157" s="11"/>
      <c r="D3157" s="11"/>
      <c r="E3157" s="11"/>
      <c r="F3157" s="11"/>
      <c r="G3157" s="11"/>
      <c r="H3157" s="11"/>
      <c r="I3157" s="11"/>
      <c r="J3157" s="11"/>
      <c r="K3157" s="11"/>
      <c r="L3157" s="11"/>
      <c r="M3157" s="11"/>
      <c r="N3157" s="11"/>
      <c r="O3157" s="11"/>
      <c r="P3157" s="11"/>
      <c r="Q3157" s="11"/>
      <c r="R3157" s="11"/>
    </row>
    <row r="3158" spans="1:18" x14ac:dyDescent="0.2">
      <c r="A3158" s="3"/>
      <c r="B3158" s="3"/>
      <c r="C3158" s="11"/>
      <c r="D3158" s="11"/>
      <c r="E3158" s="11"/>
      <c r="F3158" s="11"/>
      <c r="G3158" s="11"/>
      <c r="H3158" s="11"/>
      <c r="I3158" s="11"/>
      <c r="J3158" s="11"/>
      <c r="K3158" s="11"/>
      <c r="L3158" s="11"/>
      <c r="M3158" s="11"/>
      <c r="N3158" s="11"/>
      <c r="O3158" s="11"/>
      <c r="P3158" s="11"/>
      <c r="Q3158" s="11"/>
      <c r="R3158" s="11"/>
    </row>
    <row r="3159" spans="1:18" x14ac:dyDescent="0.2">
      <c r="A3159" s="3"/>
      <c r="B3159" s="3"/>
      <c r="C3159" s="11"/>
      <c r="D3159" s="11"/>
      <c r="E3159" s="11"/>
      <c r="F3159" s="11"/>
      <c r="G3159" s="11"/>
      <c r="H3159" s="11"/>
      <c r="I3159" s="11"/>
      <c r="J3159" s="11"/>
      <c r="K3159" s="11"/>
      <c r="L3159" s="11"/>
      <c r="M3159" s="11"/>
      <c r="N3159" s="11"/>
      <c r="O3159" s="11"/>
      <c r="P3159" s="11"/>
      <c r="Q3159" s="11"/>
      <c r="R3159" s="11"/>
    </row>
    <row r="3160" spans="1:18" x14ac:dyDescent="0.2">
      <c r="A3160" s="3"/>
      <c r="B3160" s="3"/>
      <c r="C3160" s="11"/>
      <c r="D3160" s="11"/>
      <c r="E3160" s="11"/>
      <c r="F3160" s="11"/>
      <c r="G3160" s="11"/>
      <c r="H3160" s="11"/>
      <c r="I3160" s="11"/>
      <c r="J3160" s="11"/>
      <c r="K3160" s="11"/>
      <c r="L3160" s="11"/>
      <c r="M3160" s="11"/>
      <c r="N3160" s="11"/>
      <c r="O3160" s="11"/>
      <c r="P3160" s="11"/>
      <c r="Q3160" s="11"/>
      <c r="R3160" s="11"/>
    </row>
    <row r="3161" spans="1:18" x14ac:dyDescent="0.2">
      <c r="A3161" s="3"/>
      <c r="B3161" s="3"/>
      <c r="C3161" s="11"/>
      <c r="D3161" s="11"/>
      <c r="E3161" s="11"/>
      <c r="F3161" s="11"/>
      <c r="G3161" s="11"/>
      <c r="H3161" s="11"/>
      <c r="I3161" s="11"/>
      <c r="J3161" s="11"/>
      <c r="K3161" s="11"/>
      <c r="L3161" s="11"/>
      <c r="M3161" s="11"/>
      <c r="N3161" s="11"/>
      <c r="O3161" s="11"/>
      <c r="P3161" s="11"/>
      <c r="Q3161" s="11"/>
      <c r="R3161" s="11"/>
    </row>
    <row r="3162" spans="1:18" x14ac:dyDescent="0.2">
      <c r="A3162" s="3"/>
      <c r="B3162" s="3"/>
      <c r="C3162" s="11"/>
      <c r="D3162" s="11"/>
      <c r="E3162" s="11"/>
      <c r="F3162" s="11"/>
      <c r="G3162" s="11"/>
      <c r="H3162" s="11"/>
      <c r="I3162" s="11"/>
      <c r="J3162" s="11"/>
      <c r="K3162" s="11"/>
      <c r="L3162" s="11"/>
      <c r="M3162" s="11"/>
      <c r="N3162" s="11"/>
      <c r="O3162" s="11"/>
      <c r="P3162" s="11"/>
      <c r="Q3162" s="11"/>
      <c r="R3162" s="11"/>
    </row>
    <row r="3163" spans="1:18" x14ac:dyDescent="0.2">
      <c r="A3163" s="3"/>
      <c r="B3163" s="3"/>
      <c r="C3163" s="11"/>
      <c r="D3163" s="11"/>
      <c r="E3163" s="11"/>
      <c r="F3163" s="11"/>
      <c r="G3163" s="11"/>
      <c r="H3163" s="11"/>
      <c r="I3163" s="11"/>
      <c r="J3163" s="11"/>
      <c r="K3163" s="11"/>
      <c r="L3163" s="11"/>
      <c r="M3163" s="11"/>
      <c r="N3163" s="11"/>
      <c r="O3163" s="11"/>
      <c r="P3163" s="11"/>
      <c r="Q3163" s="11"/>
      <c r="R3163" s="11"/>
    </row>
    <row r="3164" spans="1:18" x14ac:dyDescent="0.2">
      <c r="A3164" s="3"/>
      <c r="B3164" s="3"/>
      <c r="C3164" s="11"/>
      <c r="D3164" s="11"/>
      <c r="E3164" s="11"/>
      <c r="F3164" s="11"/>
      <c r="G3164" s="11"/>
      <c r="H3164" s="11"/>
      <c r="I3164" s="11"/>
      <c r="J3164" s="11"/>
      <c r="K3164" s="11"/>
      <c r="L3164" s="11"/>
      <c r="M3164" s="11"/>
      <c r="N3164" s="11"/>
      <c r="O3164" s="11"/>
      <c r="P3164" s="11"/>
      <c r="Q3164" s="11"/>
      <c r="R3164" s="11"/>
    </row>
    <row r="3165" spans="1:18" x14ac:dyDescent="0.2">
      <c r="A3165" s="3"/>
      <c r="B3165" s="3"/>
      <c r="C3165" s="11"/>
      <c r="D3165" s="11"/>
      <c r="E3165" s="11"/>
      <c r="F3165" s="11"/>
      <c r="G3165" s="11"/>
      <c r="H3165" s="11"/>
      <c r="I3165" s="11"/>
      <c r="J3165" s="11"/>
      <c r="K3165" s="11"/>
      <c r="L3165" s="11"/>
      <c r="M3165" s="11"/>
      <c r="N3165" s="11"/>
      <c r="O3165" s="11"/>
      <c r="P3165" s="11"/>
      <c r="Q3165" s="11"/>
      <c r="R3165" s="11"/>
    </row>
    <row r="3166" spans="1:18" x14ac:dyDescent="0.2">
      <c r="A3166" s="3"/>
      <c r="B3166" s="3"/>
      <c r="C3166" s="11"/>
      <c r="D3166" s="11"/>
      <c r="E3166" s="11"/>
      <c r="F3166" s="11"/>
      <c r="G3166" s="11"/>
      <c r="H3166" s="11"/>
      <c r="I3166" s="11"/>
      <c r="J3166" s="11"/>
      <c r="K3166" s="11"/>
      <c r="L3166" s="11"/>
      <c r="M3166" s="11"/>
      <c r="N3166" s="11"/>
      <c r="O3166" s="11"/>
      <c r="P3166" s="11"/>
      <c r="Q3166" s="11"/>
      <c r="R3166" s="11"/>
    </row>
    <row r="3167" spans="1:18" x14ac:dyDescent="0.2">
      <c r="A3167" s="3"/>
      <c r="B3167" s="3"/>
      <c r="C3167" s="11"/>
      <c r="D3167" s="11"/>
      <c r="E3167" s="11"/>
      <c r="F3167" s="11"/>
      <c r="G3167" s="11"/>
      <c r="H3167" s="11"/>
      <c r="I3167" s="11"/>
      <c r="J3167" s="11"/>
      <c r="K3167" s="11"/>
      <c r="L3167" s="11"/>
      <c r="M3167" s="11"/>
      <c r="N3167" s="11"/>
      <c r="O3167" s="11"/>
      <c r="P3167" s="11"/>
      <c r="Q3167" s="11"/>
      <c r="R3167" s="11"/>
    </row>
    <row r="3168" spans="1:18" x14ac:dyDescent="0.2">
      <c r="A3168" s="3"/>
      <c r="B3168" s="3"/>
      <c r="C3168" s="11"/>
      <c r="D3168" s="11"/>
      <c r="E3168" s="11"/>
      <c r="F3168" s="11"/>
      <c r="G3168" s="11"/>
      <c r="H3168" s="11"/>
      <c r="I3168" s="11"/>
      <c r="J3168" s="11"/>
      <c r="K3168" s="11"/>
      <c r="L3168" s="11"/>
      <c r="M3168" s="11"/>
      <c r="N3168" s="11"/>
      <c r="O3168" s="11"/>
      <c r="P3168" s="11"/>
      <c r="Q3168" s="11"/>
      <c r="R3168" s="11"/>
    </row>
    <row r="3169" spans="1:18" x14ac:dyDescent="0.2">
      <c r="A3169" s="3"/>
      <c r="B3169" s="3"/>
      <c r="C3169" s="11"/>
      <c r="D3169" s="11"/>
      <c r="E3169" s="11"/>
      <c r="F3169" s="11"/>
      <c r="G3169" s="11"/>
      <c r="H3169" s="11"/>
      <c r="I3169" s="11"/>
      <c r="J3169" s="11"/>
      <c r="K3169" s="11"/>
      <c r="L3169" s="11"/>
      <c r="M3169" s="11"/>
      <c r="N3169" s="11"/>
      <c r="O3169" s="11"/>
      <c r="P3169" s="11"/>
      <c r="Q3169" s="11"/>
      <c r="R3169" s="11"/>
    </row>
    <row r="3170" spans="1:18" x14ac:dyDescent="0.2">
      <c r="A3170" s="3"/>
      <c r="B3170" s="3"/>
      <c r="C3170" s="11"/>
      <c r="D3170" s="11"/>
      <c r="E3170" s="11"/>
      <c r="F3170" s="11"/>
      <c r="G3170" s="11"/>
      <c r="H3170" s="11"/>
      <c r="I3170" s="11"/>
      <c r="J3170" s="11"/>
      <c r="K3170" s="11"/>
      <c r="L3170" s="11"/>
      <c r="M3170" s="11"/>
      <c r="N3170" s="11"/>
      <c r="O3170" s="11"/>
      <c r="P3170" s="11"/>
      <c r="Q3170" s="11"/>
      <c r="R3170" s="11"/>
    </row>
    <row r="3171" spans="1:18" x14ac:dyDescent="0.2">
      <c r="A3171" s="3"/>
      <c r="B3171" s="3"/>
      <c r="C3171" s="11"/>
      <c r="D3171" s="11"/>
      <c r="E3171" s="11"/>
      <c r="F3171" s="11"/>
      <c r="G3171" s="11"/>
      <c r="H3171" s="11"/>
      <c r="I3171" s="11"/>
      <c r="J3171" s="11"/>
      <c r="K3171" s="11"/>
      <c r="L3171" s="11"/>
      <c r="M3171" s="11"/>
      <c r="N3171" s="11"/>
      <c r="O3171" s="11"/>
      <c r="P3171" s="11"/>
      <c r="Q3171" s="11"/>
      <c r="R3171" s="11"/>
    </row>
    <row r="3172" spans="1:18" x14ac:dyDescent="0.2">
      <c r="A3172" s="3"/>
      <c r="B3172" s="3"/>
      <c r="C3172" s="11"/>
      <c r="D3172" s="11"/>
      <c r="E3172" s="11"/>
      <c r="F3172" s="11"/>
      <c r="G3172" s="11"/>
      <c r="H3172" s="11"/>
      <c r="I3172" s="11"/>
      <c r="J3172" s="11"/>
      <c r="K3172" s="11"/>
      <c r="L3172" s="11"/>
      <c r="M3172" s="11"/>
      <c r="N3172" s="11"/>
      <c r="O3172" s="11"/>
      <c r="P3172" s="11"/>
      <c r="Q3172" s="11"/>
      <c r="R3172" s="11"/>
    </row>
    <row r="3173" spans="1:18" x14ac:dyDescent="0.2">
      <c r="A3173" s="3"/>
      <c r="B3173" s="3"/>
      <c r="C3173" s="11"/>
      <c r="D3173" s="11"/>
      <c r="E3173" s="11"/>
      <c r="F3173" s="11"/>
      <c r="G3173" s="11"/>
      <c r="H3173" s="11"/>
      <c r="I3173" s="11"/>
      <c r="J3173" s="11"/>
      <c r="K3173" s="11"/>
      <c r="L3173" s="11"/>
      <c r="M3173" s="11"/>
      <c r="N3173" s="11"/>
      <c r="O3173" s="11"/>
      <c r="P3173" s="11"/>
      <c r="Q3173" s="11"/>
      <c r="R3173" s="11"/>
    </row>
    <row r="3174" spans="1:18" x14ac:dyDescent="0.2">
      <c r="A3174" s="3"/>
      <c r="B3174" s="3"/>
      <c r="C3174" s="11"/>
      <c r="D3174" s="11"/>
      <c r="E3174" s="11"/>
      <c r="F3174" s="11"/>
      <c r="G3174" s="11"/>
      <c r="H3174" s="11"/>
      <c r="I3174" s="11"/>
      <c r="J3174" s="11"/>
      <c r="K3174" s="11"/>
      <c r="L3174" s="11"/>
      <c r="M3174" s="11"/>
      <c r="N3174" s="11"/>
      <c r="O3174" s="11"/>
      <c r="P3174" s="11"/>
      <c r="Q3174" s="11"/>
      <c r="R3174" s="11"/>
    </row>
    <row r="3175" spans="1:18" x14ac:dyDescent="0.2">
      <c r="A3175" s="3"/>
      <c r="B3175" s="3"/>
      <c r="C3175" s="11"/>
      <c r="D3175" s="11"/>
      <c r="E3175" s="11"/>
      <c r="F3175" s="11"/>
      <c r="G3175" s="11"/>
      <c r="H3175" s="11"/>
      <c r="I3175" s="11"/>
      <c r="J3175" s="11"/>
      <c r="K3175" s="11"/>
      <c r="L3175" s="11"/>
      <c r="M3175" s="11"/>
      <c r="N3175" s="11"/>
      <c r="O3175" s="11"/>
      <c r="P3175" s="11"/>
      <c r="Q3175" s="11"/>
      <c r="R3175" s="11"/>
    </row>
    <row r="3176" spans="1:18" x14ac:dyDescent="0.2">
      <c r="A3176" s="3"/>
      <c r="B3176" s="3"/>
      <c r="C3176" s="11"/>
      <c r="D3176" s="11"/>
      <c r="E3176" s="11"/>
      <c r="F3176" s="11"/>
      <c r="G3176" s="11"/>
      <c r="H3176" s="11"/>
      <c r="I3176" s="11"/>
      <c r="J3176" s="11"/>
      <c r="K3176" s="11"/>
      <c r="L3176" s="11"/>
      <c r="M3176" s="11"/>
      <c r="N3176" s="11"/>
      <c r="O3176" s="11"/>
      <c r="P3176" s="11"/>
      <c r="Q3176" s="11"/>
      <c r="R3176" s="11"/>
    </row>
    <row r="3177" spans="1:18" x14ac:dyDescent="0.2">
      <c r="A3177" s="3"/>
      <c r="B3177" s="3"/>
      <c r="C3177" s="11"/>
      <c r="D3177" s="11"/>
      <c r="E3177" s="11"/>
      <c r="F3177" s="11"/>
      <c r="G3177" s="11"/>
      <c r="H3177" s="11"/>
      <c r="I3177" s="11"/>
      <c r="J3177" s="11"/>
      <c r="K3177" s="11"/>
      <c r="L3177" s="11"/>
      <c r="M3177" s="11"/>
      <c r="N3177" s="11"/>
      <c r="O3177" s="11"/>
      <c r="P3177" s="11"/>
      <c r="Q3177" s="11"/>
      <c r="R3177" s="11"/>
    </row>
    <row r="3178" spans="1:18" x14ac:dyDescent="0.2">
      <c r="A3178" s="3"/>
      <c r="B3178" s="3"/>
      <c r="C3178" s="11"/>
      <c r="D3178" s="11"/>
      <c r="E3178" s="11"/>
      <c r="F3178" s="11"/>
      <c r="G3178" s="11"/>
      <c r="H3178" s="11"/>
      <c r="I3178" s="11"/>
      <c r="J3178" s="11"/>
      <c r="K3178" s="11"/>
      <c r="L3178" s="11"/>
      <c r="M3178" s="11"/>
      <c r="N3178" s="11"/>
      <c r="O3178" s="11"/>
      <c r="P3178" s="11"/>
      <c r="Q3178" s="11"/>
      <c r="R3178" s="11"/>
    </row>
    <row r="3179" spans="1:18" x14ac:dyDescent="0.2">
      <c r="A3179" s="3"/>
      <c r="B3179" s="3"/>
      <c r="C3179" s="11"/>
      <c r="D3179" s="11"/>
      <c r="E3179" s="11"/>
      <c r="F3179" s="11"/>
      <c r="G3179" s="11"/>
      <c r="H3179" s="11"/>
      <c r="I3179" s="11"/>
      <c r="J3179" s="11"/>
      <c r="K3179" s="11"/>
      <c r="L3179" s="11"/>
      <c r="M3179" s="11"/>
      <c r="N3179" s="11"/>
      <c r="O3179" s="11"/>
      <c r="P3179" s="11"/>
      <c r="Q3179" s="11"/>
      <c r="R3179" s="11"/>
    </row>
    <row r="3180" spans="1:18" x14ac:dyDescent="0.2">
      <c r="A3180" s="3"/>
      <c r="B3180" s="3"/>
      <c r="C3180" s="11"/>
      <c r="D3180" s="11"/>
      <c r="E3180" s="11"/>
      <c r="F3180" s="11"/>
      <c r="G3180" s="11"/>
      <c r="H3180" s="11"/>
      <c r="I3180" s="11"/>
      <c r="J3180" s="11"/>
      <c r="K3180" s="11"/>
      <c r="L3180" s="11"/>
      <c r="M3180" s="11"/>
      <c r="N3180" s="11"/>
      <c r="O3180" s="11"/>
      <c r="P3180" s="11"/>
      <c r="Q3180" s="11"/>
      <c r="R3180" s="11"/>
    </row>
    <row r="3181" spans="1:18" x14ac:dyDescent="0.2">
      <c r="A3181" s="3"/>
      <c r="B3181" s="3"/>
      <c r="C3181" s="11"/>
      <c r="D3181" s="11"/>
      <c r="E3181" s="11"/>
      <c r="F3181" s="11"/>
      <c r="G3181" s="11"/>
      <c r="H3181" s="11"/>
      <c r="I3181" s="11"/>
      <c r="J3181" s="11"/>
      <c r="K3181" s="11"/>
      <c r="L3181" s="11"/>
      <c r="M3181" s="11"/>
      <c r="N3181" s="11"/>
      <c r="O3181" s="11"/>
      <c r="P3181" s="11"/>
      <c r="Q3181" s="11"/>
      <c r="R3181" s="11"/>
    </row>
    <row r="3182" spans="1:18" x14ac:dyDescent="0.2">
      <c r="A3182" s="3"/>
      <c r="B3182" s="3"/>
      <c r="C3182" s="11"/>
      <c r="D3182" s="11"/>
      <c r="E3182" s="11"/>
      <c r="F3182" s="11"/>
      <c r="G3182" s="11"/>
      <c r="H3182" s="11"/>
      <c r="I3182" s="11"/>
      <c r="J3182" s="11"/>
      <c r="K3182" s="11"/>
      <c r="L3182" s="11"/>
      <c r="M3182" s="11"/>
      <c r="N3182" s="11"/>
      <c r="O3182" s="11"/>
      <c r="P3182" s="11"/>
      <c r="Q3182" s="11"/>
      <c r="R3182" s="11"/>
    </row>
    <row r="3183" spans="1:18" x14ac:dyDescent="0.2">
      <c r="A3183" s="3"/>
      <c r="B3183" s="3"/>
      <c r="C3183" s="11"/>
      <c r="D3183" s="11"/>
      <c r="E3183" s="11"/>
      <c r="F3183" s="11"/>
      <c r="G3183" s="11"/>
      <c r="H3183" s="11"/>
      <c r="I3183" s="11"/>
      <c r="J3183" s="11"/>
      <c r="K3183" s="11"/>
      <c r="L3183" s="11"/>
      <c r="M3183" s="11"/>
      <c r="N3183" s="11"/>
      <c r="O3183" s="11"/>
      <c r="P3183" s="11"/>
      <c r="Q3183" s="11"/>
      <c r="R3183" s="11"/>
    </row>
    <row r="3184" spans="1:18" x14ac:dyDescent="0.2">
      <c r="A3184" s="3"/>
      <c r="B3184" s="3"/>
      <c r="C3184" s="11"/>
      <c r="D3184" s="11"/>
      <c r="E3184" s="11"/>
      <c r="F3184" s="11"/>
      <c r="G3184" s="11"/>
      <c r="H3184" s="11"/>
      <c r="I3184" s="11"/>
      <c r="J3184" s="11"/>
      <c r="K3184" s="11"/>
      <c r="L3184" s="11"/>
      <c r="M3184" s="11"/>
      <c r="N3184" s="11"/>
      <c r="O3184" s="11"/>
      <c r="P3184" s="11"/>
      <c r="Q3184" s="11"/>
      <c r="R3184" s="11"/>
    </row>
    <row r="3185" spans="1:18" x14ac:dyDescent="0.2">
      <c r="A3185" s="3"/>
      <c r="B3185" s="3"/>
      <c r="C3185" s="11"/>
      <c r="D3185" s="11"/>
      <c r="E3185" s="11"/>
      <c r="F3185" s="11"/>
      <c r="G3185" s="11"/>
      <c r="H3185" s="11"/>
      <c r="I3185" s="11"/>
      <c r="J3185" s="11"/>
      <c r="K3185" s="11"/>
      <c r="L3185" s="11"/>
      <c r="M3185" s="11"/>
      <c r="N3185" s="11"/>
      <c r="O3185" s="11"/>
      <c r="P3185" s="11"/>
      <c r="Q3185" s="11"/>
      <c r="R3185" s="11"/>
    </row>
    <row r="3186" spans="1:18" x14ac:dyDescent="0.2">
      <c r="A3186" s="3"/>
      <c r="B3186" s="3"/>
      <c r="C3186" s="11"/>
      <c r="D3186" s="11"/>
      <c r="E3186" s="11"/>
      <c r="F3186" s="11"/>
      <c r="G3186" s="11"/>
      <c r="H3186" s="11"/>
      <c r="I3186" s="11"/>
      <c r="J3186" s="11"/>
      <c r="K3186" s="11"/>
      <c r="L3186" s="11"/>
      <c r="M3186" s="11"/>
      <c r="N3186" s="11"/>
      <c r="O3186" s="11"/>
      <c r="P3186" s="11"/>
      <c r="Q3186" s="11"/>
      <c r="R3186" s="11"/>
    </row>
    <row r="3187" spans="1:18" x14ac:dyDescent="0.2">
      <c r="A3187" s="3"/>
      <c r="B3187" s="3"/>
      <c r="C3187" s="11"/>
      <c r="D3187" s="11"/>
      <c r="E3187" s="11"/>
      <c r="F3187" s="11"/>
      <c r="G3187" s="11"/>
      <c r="H3187" s="11"/>
      <c r="I3187" s="11"/>
      <c r="J3187" s="11"/>
      <c r="K3187" s="11"/>
      <c r="L3187" s="11"/>
      <c r="M3187" s="11"/>
      <c r="N3187" s="11"/>
      <c r="O3187" s="11"/>
      <c r="P3187" s="11"/>
      <c r="Q3187" s="11"/>
      <c r="R3187" s="11"/>
    </row>
    <row r="3188" spans="1:18" x14ac:dyDescent="0.2">
      <c r="A3188" s="3"/>
      <c r="B3188" s="3"/>
      <c r="C3188" s="11"/>
      <c r="D3188" s="11"/>
      <c r="E3188" s="11"/>
      <c r="F3188" s="11"/>
      <c r="G3188" s="11"/>
      <c r="H3188" s="11"/>
      <c r="I3188" s="11"/>
      <c r="J3188" s="11"/>
      <c r="K3188" s="11"/>
      <c r="L3188" s="11"/>
      <c r="M3188" s="11"/>
      <c r="N3188" s="11"/>
      <c r="O3188" s="11"/>
      <c r="P3188" s="11"/>
      <c r="Q3188" s="11"/>
      <c r="R3188" s="11"/>
    </row>
    <row r="3189" spans="1:18" x14ac:dyDescent="0.2">
      <c r="A3189" s="3"/>
      <c r="B3189" s="3"/>
      <c r="C3189" s="11"/>
      <c r="D3189" s="11"/>
      <c r="E3189" s="11"/>
      <c r="F3189" s="11"/>
      <c r="G3189" s="11"/>
      <c r="H3189" s="11"/>
      <c r="I3189" s="11"/>
      <c r="J3189" s="11"/>
      <c r="K3189" s="11"/>
      <c r="L3189" s="11"/>
      <c r="M3189" s="11"/>
      <c r="N3189" s="11"/>
      <c r="O3189" s="11"/>
      <c r="P3189" s="11"/>
      <c r="Q3189" s="11"/>
      <c r="R3189" s="11"/>
    </row>
    <row r="3190" spans="1:18" x14ac:dyDescent="0.2">
      <c r="A3190" s="3"/>
      <c r="B3190" s="3"/>
      <c r="C3190" s="11"/>
      <c r="D3190" s="11"/>
      <c r="E3190" s="11"/>
      <c r="F3190" s="11"/>
      <c r="G3190" s="11"/>
      <c r="H3190" s="11"/>
      <c r="I3190" s="11"/>
      <c r="J3190" s="11"/>
      <c r="K3190" s="11"/>
      <c r="L3190" s="11"/>
      <c r="M3190" s="11"/>
      <c r="N3190" s="11"/>
      <c r="O3190" s="11"/>
      <c r="P3190" s="11"/>
      <c r="Q3190" s="11"/>
      <c r="R3190" s="11"/>
    </row>
    <row r="3191" spans="1:18" x14ac:dyDescent="0.2">
      <c r="A3191" s="3"/>
      <c r="B3191" s="3"/>
      <c r="C3191" s="11"/>
      <c r="D3191" s="11"/>
      <c r="E3191" s="11"/>
      <c r="F3191" s="11"/>
      <c r="G3191" s="11"/>
      <c r="H3191" s="11"/>
      <c r="I3191" s="11"/>
      <c r="J3191" s="11"/>
      <c r="K3191" s="11"/>
      <c r="L3191" s="11"/>
      <c r="M3191" s="11"/>
      <c r="N3191" s="11"/>
      <c r="O3191" s="11"/>
      <c r="P3191" s="11"/>
      <c r="Q3191" s="11"/>
      <c r="R3191" s="11"/>
    </row>
    <row r="3192" spans="1:18" x14ac:dyDescent="0.2">
      <c r="A3192" s="3"/>
      <c r="B3192" s="3"/>
      <c r="C3192" s="11"/>
      <c r="D3192" s="11"/>
      <c r="E3192" s="11"/>
      <c r="F3192" s="11"/>
      <c r="G3192" s="11"/>
      <c r="H3192" s="11"/>
      <c r="I3192" s="11"/>
      <c r="J3192" s="11"/>
      <c r="K3192" s="11"/>
      <c r="L3192" s="11"/>
      <c r="M3192" s="11"/>
      <c r="N3192" s="11"/>
      <c r="O3192" s="11"/>
      <c r="P3192" s="11"/>
      <c r="Q3192" s="11"/>
      <c r="R3192" s="11"/>
    </row>
    <row r="3193" spans="1:18" x14ac:dyDescent="0.2">
      <c r="A3193" s="3"/>
      <c r="B3193" s="3"/>
      <c r="C3193" s="11"/>
      <c r="D3193" s="11"/>
      <c r="E3193" s="11"/>
      <c r="F3193" s="11"/>
      <c r="G3193" s="11"/>
      <c r="H3193" s="11"/>
      <c r="I3193" s="11"/>
      <c r="J3193" s="11"/>
      <c r="K3193" s="11"/>
      <c r="L3193" s="11"/>
      <c r="M3193" s="11"/>
      <c r="N3193" s="11"/>
      <c r="O3193" s="11"/>
      <c r="P3193" s="11"/>
      <c r="Q3193" s="11"/>
      <c r="R3193" s="11"/>
    </row>
    <row r="3194" spans="1:18" x14ac:dyDescent="0.2">
      <c r="A3194" s="3"/>
      <c r="B3194" s="3"/>
      <c r="C3194" s="11"/>
      <c r="D3194" s="11"/>
      <c r="E3194" s="11"/>
      <c r="F3194" s="11"/>
      <c r="G3194" s="11"/>
      <c r="H3194" s="11"/>
      <c r="I3194" s="11"/>
      <c r="J3194" s="11"/>
      <c r="K3194" s="11"/>
      <c r="L3194" s="11"/>
      <c r="M3194" s="11"/>
      <c r="N3194" s="11"/>
      <c r="O3194" s="11"/>
      <c r="P3194" s="11"/>
      <c r="Q3194" s="11"/>
      <c r="R3194" s="11"/>
    </row>
    <row r="3195" spans="1:18" x14ac:dyDescent="0.2">
      <c r="A3195" s="3"/>
      <c r="B3195" s="3"/>
      <c r="C3195" s="11"/>
      <c r="D3195" s="11"/>
      <c r="E3195" s="11"/>
      <c r="F3195" s="11"/>
      <c r="G3195" s="11"/>
      <c r="H3195" s="11"/>
      <c r="I3195" s="11"/>
      <c r="J3195" s="11"/>
      <c r="K3195" s="11"/>
      <c r="L3195" s="11"/>
      <c r="M3195" s="11"/>
      <c r="N3195" s="11"/>
      <c r="O3195" s="11"/>
      <c r="P3195" s="11"/>
      <c r="Q3195" s="11"/>
      <c r="R3195" s="11"/>
    </row>
    <row r="3196" spans="1:18" x14ac:dyDescent="0.2">
      <c r="A3196" s="3"/>
      <c r="B3196" s="3"/>
      <c r="C3196" s="11"/>
      <c r="D3196" s="11"/>
      <c r="E3196" s="11"/>
      <c r="F3196" s="11"/>
      <c r="G3196" s="11"/>
      <c r="H3196" s="11"/>
      <c r="I3196" s="11"/>
      <c r="J3196" s="11"/>
      <c r="K3196" s="11"/>
      <c r="L3196" s="11"/>
      <c r="M3196" s="11"/>
      <c r="N3196" s="11"/>
      <c r="O3196" s="11"/>
      <c r="P3196" s="11"/>
      <c r="Q3196" s="11"/>
      <c r="R3196" s="11"/>
    </row>
    <row r="3197" spans="1:18" x14ac:dyDescent="0.2">
      <c r="A3197" s="3"/>
      <c r="B3197" s="3"/>
      <c r="C3197" s="11"/>
      <c r="D3197" s="11"/>
      <c r="E3197" s="11"/>
      <c r="F3197" s="11"/>
      <c r="G3197" s="11"/>
      <c r="H3197" s="11"/>
      <c r="I3197" s="11"/>
      <c r="J3197" s="11"/>
      <c r="K3197" s="11"/>
      <c r="L3197" s="11"/>
      <c r="M3197" s="11"/>
      <c r="N3197" s="11"/>
      <c r="O3197" s="11"/>
      <c r="P3197" s="11"/>
      <c r="Q3197" s="11"/>
      <c r="R3197" s="11"/>
    </row>
    <row r="3198" spans="1:18" x14ac:dyDescent="0.2">
      <c r="A3198" s="3"/>
      <c r="B3198" s="3"/>
      <c r="C3198" s="11"/>
      <c r="D3198" s="11"/>
      <c r="E3198" s="11"/>
      <c r="F3198" s="11"/>
      <c r="G3198" s="11"/>
      <c r="H3198" s="11"/>
      <c r="I3198" s="11"/>
      <c r="J3198" s="11"/>
      <c r="K3198" s="11"/>
      <c r="L3198" s="11"/>
      <c r="M3198" s="11"/>
      <c r="N3198" s="11"/>
      <c r="O3198" s="11"/>
      <c r="P3198" s="11"/>
      <c r="Q3198" s="11"/>
      <c r="R3198" s="11"/>
    </row>
    <row r="3199" spans="1:18" x14ac:dyDescent="0.2">
      <c r="A3199" s="3"/>
      <c r="B3199" s="3"/>
      <c r="C3199" s="11"/>
      <c r="D3199" s="11"/>
      <c r="E3199" s="11"/>
      <c r="F3199" s="11"/>
      <c r="G3199" s="11"/>
      <c r="H3199" s="11"/>
      <c r="I3199" s="11"/>
      <c r="J3199" s="11"/>
      <c r="K3199" s="11"/>
      <c r="L3199" s="11"/>
      <c r="M3199" s="11"/>
      <c r="N3199" s="11"/>
      <c r="O3199" s="11"/>
      <c r="P3199" s="11"/>
      <c r="Q3199" s="11"/>
      <c r="R3199" s="11"/>
    </row>
    <row r="3200" spans="1:18" x14ac:dyDescent="0.2">
      <c r="A3200" s="3"/>
      <c r="B3200" s="3"/>
      <c r="C3200" s="11"/>
      <c r="D3200" s="11"/>
      <c r="E3200" s="11"/>
      <c r="F3200" s="11"/>
      <c r="G3200" s="11"/>
      <c r="H3200" s="11"/>
      <c r="I3200" s="11"/>
      <c r="J3200" s="11"/>
      <c r="K3200" s="11"/>
      <c r="L3200" s="11"/>
      <c r="M3200" s="11"/>
      <c r="N3200" s="11"/>
      <c r="O3200" s="11"/>
      <c r="P3200" s="11"/>
      <c r="Q3200" s="11"/>
      <c r="R3200" s="11"/>
    </row>
    <row r="3201" spans="1:18" x14ac:dyDescent="0.2">
      <c r="A3201" s="3"/>
      <c r="B3201" s="3"/>
      <c r="C3201" s="11"/>
      <c r="D3201" s="11"/>
      <c r="E3201" s="11"/>
      <c r="F3201" s="11"/>
      <c r="G3201" s="11"/>
      <c r="H3201" s="11"/>
      <c r="I3201" s="11"/>
      <c r="J3201" s="11"/>
      <c r="K3201" s="11"/>
      <c r="L3201" s="11"/>
      <c r="M3201" s="11"/>
      <c r="N3201" s="11"/>
      <c r="O3201" s="11"/>
      <c r="P3201" s="11"/>
      <c r="Q3201" s="11"/>
      <c r="R3201" s="11"/>
    </row>
    <row r="3202" spans="1:18" x14ac:dyDescent="0.2">
      <c r="A3202" s="3"/>
      <c r="B3202" s="3"/>
      <c r="C3202" s="11"/>
      <c r="D3202" s="11"/>
      <c r="E3202" s="11"/>
      <c r="F3202" s="11"/>
      <c r="G3202" s="11"/>
      <c r="H3202" s="11"/>
      <c r="I3202" s="11"/>
      <c r="J3202" s="11"/>
      <c r="K3202" s="11"/>
      <c r="L3202" s="11"/>
      <c r="M3202" s="11"/>
      <c r="N3202" s="11"/>
      <c r="O3202" s="11"/>
      <c r="P3202" s="11"/>
      <c r="Q3202" s="11"/>
      <c r="R3202" s="11"/>
    </row>
    <row r="3203" spans="1:18" x14ac:dyDescent="0.2">
      <c r="A3203" s="3"/>
      <c r="B3203" s="3"/>
      <c r="C3203" s="11"/>
      <c r="D3203" s="11"/>
      <c r="E3203" s="11"/>
      <c r="F3203" s="11"/>
      <c r="G3203" s="11"/>
      <c r="H3203" s="11"/>
      <c r="I3203" s="11"/>
      <c r="J3203" s="11"/>
      <c r="K3203" s="11"/>
      <c r="L3203" s="11"/>
      <c r="M3203" s="11"/>
      <c r="N3203" s="11"/>
      <c r="O3203" s="11"/>
      <c r="P3203" s="11"/>
      <c r="Q3203" s="11"/>
      <c r="R3203" s="11"/>
    </row>
    <row r="3204" spans="1:18" x14ac:dyDescent="0.2">
      <c r="A3204" s="3"/>
      <c r="B3204" s="3"/>
      <c r="C3204" s="11"/>
      <c r="D3204" s="11"/>
      <c r="E3204" s="11"/>
      <c r="F3204" s="11"/>
      <c r="G3204" s="11"/>
      <c r="H3204" s="11"/>
      <c r="I3204" s="11"/>
      <c r="J3204" s="11"/>
      <c r="K3204" s="11"/>
      <c r="L3204" s="11"/>
      <c r="M3204" s="11"/>
      <c r="N3204" s="11"/>
      <c r="O3204" s="11"/>
      <c r="P3204" s="11"/>
      <c r="Q3204" s="11"/>
      <c r="R3204" s="11"/>
    </row>
    <row r="3205" spans="1:18" x14ac:dyDescent="0.2">
      <c r="A3205" s="3"/>
      <c r="B3205" s="3"/>
      <c r="C3205" s="11"/>
      <c r="D3205" s="11"/>
      <c r="E3205" s="11"/>
      <c r="F3205" s="11"/>
      <c r="G3205" s="11"/>
      <c r="H3205" s="11"/>
      <c r="I3205" s="11"/>
      <c r="J3205" s="11"/>
      <c r="K3205" s="11"/>
      <c r="L3205" s="11"/>
      <c r="M3205" s="11"/>
      <c r="N3205" s="11"/>
      <c r="O3205" s="11"/>
      <c r="P3205" s="11"/>
      <c r="Q3205" s="11"/>
      <c r="R3205" s="11"/>
    </row>
    <row r="3206" spans="1:18" x14ac:dyDescent="0.2">
      <c r="A3206" s="3"/>
      <c r="B3206" s="3"/>
      <c r="C3206" s="11"/>
      <c r="D3206" s="11"/>
      <c r="E3206" s="11"/>
      <c r="F3206" s="11"/>
      <c r="G3206" s="11"/>
      <c r="H3206" s="11"/>
      <c r="I3206" s="11"/>
      <c r="J3206" s="11"/>
      <c r="K3206" s="11"/>
      <c r="L3206" s="11"/>
      <c r="M3206" s="11"/>
      <c r="N3206" s="11"/>
      <c r="O3206" s="11"/>
      <c r="P3206" s="11"/>
      <c r="Q3206" s="11"/>
      <c r="R3206" s="11"/>
    </row>
    <row r="3207" spans="1:18" x14ac:dyDescent="0.2">
      <c r="A3207" s="3"/>
      <c r="B3207" s="3"/>
      <c r="C3207" s="11"/>
      <c r="D3207" s="11"/>
      <c r="E3207" s="11"/>
      <c r="F3207" s="11"/>
      <c r="G3207" s="11"/>
      <c r="H3207" s="11"/>
      <c r="I3207" s="11"/>
      <c r="J3207" s="11"/>
      <c r="K3207" s="11"/>
      <c r="L3207" s="11"/>
      <c r="M3207" s="11"/>
      <c r="N3207" s="11"/>
      <c r="O3207" s="11"/>
      <c r="P3207" s="11"/>
      <c r="Q3207" s="11"/>
      <c r="R3207" s="11"/>
    </row>
    <row r="3208" spans="1:18" x14ac:dyDescent="0.2">
      <c r="A3208" s="3"/>
      <c r="B3208" s="3"/>
      <c r="C3208" s="11"/>
      <c r="D3208" s="11"/>
      <c r="E3208" s="11"/>
      <c r="F3208" s="11"/>
      <c r="G3208" s="11"/>
      <c r="H3208" s="11"/>
      <c r="I3208" s="11"/>
      <c r="J3208" s="11"/>
      <c r="K3208" s="11"/>
      <c r="L3208" s="11"/>
      <c r="M3208" s="11"/>
      <c r="N3208" s="11"/>
      <c r="O3208" s="11"/>
      <c r="P3208" s="11"/>
      <c r="Q3208" s="11"/>
      <c r="R3208" s="11"/>
    </row>
    <row r="3209" spans="1:18" x14ac:dyDescent="0.2">
      <c r="A3209" s="3"/>
      <c r="B3209" s="3"/>
      <c r="C3209" s="11"/>
      <c r="D3209" s="11"/>
      <c r="E3209" s="11"/>
      <c r="F3209" s="11"/>
      <c r="G3209" s="11"/>
      <c r="H3209" s="11"/>
      <c r="I3209" s="11"/>
      <c r="J3209" s="11"/>
      <c r="K3209" s="11"/>
      <c r="L3209" s="11"/>
      <c r="M3209" s="11"/>
      <c r="N3209" s="11"/>
      <c r="O3209" s="11"/>
      <c r="P3209" s="11"/>
      <c r="Q3209" s="11"/>
      <c r="R3209" s="11"/>
    </row>
    <row r="3210" spans="1:18" x14ac:dyDescent="0.2">
      <c r="A3210" s="3"/>
      <c r="B3210" s="3"/>
      <c r="C3210" s="11"/>
      <c r="D3210" s="11"/>
      <c r="E3210" s="11"/>
      <c r="F3210" s="11"/>
      <c r="G3210" s="11"/>
      <c r="H3210" s="11"/>
      <c r="I3210" s="11"/>
      <c r="J3210" s="11"/>
      <c r="K3210" s="11"/>
      <c r="L3210" s="11"/>
      <c r="M3210" s="11"/>
      <c r="N3210" s="11"/>
      <c r="O3210" s="11"/>
      <c r="P3210" s="11"/>
      <c r="Q3210" s="11"/>
      <c r="R3210" s="11"/>
    </row>
    <row r="3211" spans="1:18" x14ac:dyDescent="0.2">
      <c r="A3211" s="3"/>
      <c r="B3211" s="3"/>
      <c r="C3211" s="11"/>
      <c r="D3211" s="11"/>
      <c r="E3211" s="11"/>
      <c r="F3211" s="11"/>
      <c r="G3211" s="11"/>
      <c r="H3211" s="11"/>
      <c r="I3211" s="11"/>
      <c r="J3211" s="11"/>
      <c r="K3211" s="11"/>
      <c r="L3211" s="11"/>
      <c r="M3211" s="11"/>
      <c r="N3211" s="11"/>
      <c r="O3211" s="11"/>
      <c r="P3211" s="11"/>
      <c r="Q3211" s="11"/>
      <c r="R3211" s="11"/>
    </row>
    <row r="3212" spans="1:18" x14ac:dyDescent="0.2">
      <c r="A3212" s="3"/>
      <c r="B3212" s="3"/>
      <c r="C3212" s="11"/>
      <c r="D3212" s="11"/>
      <c r="E3212" s="11"/>
      <c r="F3212" s="11"/>
      <c r="G3212" s="11"/>
      <c r="H3212" s="11"/>
      <c r="I3212" s="11"/>
      <c r="J3212" s="11"/>
      <c r="K3212" s="11"/>
      <c r="L3212" s="11"/>
      <c r="M3212" s="11"/>
      <c r="N3212" s="11"/>
      <c r="O3212" s="11"/>
      <c r="P3212" s="11"/>
      <c r="Q3212" s="11"/>
      <c r="R3212" s="11"/>
    </row>
    <row r="3213" spans="1:18" x14ac:dyDescent="0.2">
      <c r="A3213" s="3"/>
      <c r="B3213" s="3"/>
      <c r="C3213" s="11"/>
      <c r="D3213" s="11"/>
      <c r="E3213" s="11"/>
      <c r="F3213" s="11"/>
      <c r="G3213" s="11"/>
      <c r="H3213" s="11"/>
      <c r="I3213" s="11"/>
      <c r="J3213" s="11"/>
      <c r="K3213" s="11"/>
      <c r="L3213" s="11"/>
      <c r="M3213" s="11"/>
      <c r="N3213" s="11"/>
      <c r="O3213" s="11"/>
      <c r="P3213" s="11"/>
      <c r="Q3213" s="11"/>
      <c r="R3213" s="11"/>
    </row>
    <row r="3214" spans="1:18" x14ac:dyDescent="0.2">
      <c r="A3214" s="3"/>
      <c r="B3214" s="3"/>
      <c r="C3214" s="11"/>
      <c r="D3214" s="11"/>
      <c r="E3214" s="11"/>
      <c r="F3214" s="11"/>
      <c r="G3214" s="11"/>
      <c r="H3214" s="11"/>
      <c r="I3214" s="11"/>
      <c r="J3214" s="11"/>
      <c r="K3214" s="11"/>
      <c r="L3214" s="11"/>
      <c r="M3214" s="11"/>
      <c r="N3214" s="11"/>
      <c r="O3214" s="11"/>
      <c r="P3214" s="11"/>
      <c r="Q3214" s="11"/>
      <c r="R3214" s="11"/>
    </row>
    <row r="3215" spans="1:18" x14ac:dyDescent="0.2">
      <c r="A3215" s="3"/>
      <c r="B3215" s="3"/>
      <c r="C3215" s="11"/>
      <c r="D3215" s="11"/>
      <c r="E3215" s="11"/>
      <c r="F3215" s="11"/>
      <c r="G3215" s="11"/>
      <c r="H3215" s="11"/>
      <c r="I3215" s="11"/>
      <c r="J3215" s="11"/>
      <c r="K3215" s="11"/>
      <c r="L3215" s="11"/>
      <c r="M3215" s="11"/>
      <c r="N3215" s="11"/>
      <c r="O3215" s="11"/>
      <c r="P3215" s="11"/>
      <c r="Q3215" s="11"/>
      <c r="R3215" s="11"/>
    </row>
    <row r="3216" spans="1:18" x14ac:dyDescent="0.2">
      <c r="A3216" s="3"/>
      <c r="B3216" s="3"/>
      <c r="C3216" s="11"/>
      <c r="D3216" s="11"/>
      <c r="E3216" s="11"/>
      <c r="F3216" s="11"/>
      <c r="G3216" s="11"/>
      <c r="H3216" s="11"/>
      <c r="I3216" s="11"/>
      <c r="J3216" s="11"/>
      <c r="K3216" s="11"/>
      <c r="L3216" s="11"/>
      <c r="M3216" s="11"/>
      <c r="N3216" s="11"/>
      <c r="O3216" s="11"/>
      <c r="P3216" s="11"/>
      <c r="Q3216" s="11"/>
      <c r="R3216" s="11"/>
    </row>
    <row r="3217" spans="1:18" x14ac:dyDescent="0.2">
      <c r="A3217" s="3"/>
      <c r="B3217" s="3"/>
      <c r="C3217" s="11"/>
      <c r="D3217" s="11"/>
      <c r="E3217" s="11"/>
      <c r="F3217" s="11"/>
      <c r="G3217" s="11"/>
      <c r="H3217" s="11"/>
      <c r="I3217" s="11"/>
      <c r="J3217" s="11"/>
      <c r="K3217" s="11"/>
      <c r="L3217" s="11"/>
      <c r="M3217" s="11"/>
      <c r="N3217" s="11"/>
      <c r="O3217" s="11"/>
      <c r="P3217" s="11"/>
      <c r="Q3217" s="11"/>
      <c r="R3217" s="11"/>
    </row>
    <row r="3218" spans="1:18" x14ac:dyDescent="0.2">
      <c r="A3218" s="3"/>
      <c r="B3218" s="3"/>
      <c r="C3218" s="11"/>
      <c r="D3218" s="11"/>
      <c r="E3218" s="11"/>
      <c r="F3218" s="11"/>
      <c r="G3218" s="11"/>
      <c r="H3218" s="11"/>
      <c r="I3218" s="11"/>
      <c r="J3218" s="11"/>
      <c r="K3218" s="11"/>
      <c r="L3218" s="11"/>
      <c r="M3218" s="11"/>
      <c r="N3218" s="11"/>
      <c r="O3218" s="11"/>
      <c r="P3218" s="11"/>
      <c r="Q3218" s="11"/>
      <c r="R3218" s="11"/>
    </row>
    <row r="3219" spans="1:18" x14ac:dyDescent="0.2">
      <c r="A3219" s="3"/>
      <c r="B3219" s="3"/>
      <c r="C3219" s="11"/>
      <c r="D3219" s="11"/>
      <c r="E3219" s="11"/>
      <c r="F3219" s="11"/>
      <c r="G3219" s="11"/>
      <c r="H3219" s="11"/>
      <c r="I3219" s="11"/>
      <c r="J3219" s="11"/>
      <c r="K3219" s="11"/>
      <c r="L3219" s="11"/>
      <c r="M3219" s="11"/>
      <c r="N3219" s="11"/>
      <c r="O3219" s="11"/>
      <c r="P3219" s="11"/>
      <c r="Q3219" s="11"/>
      <c r="R3219" s="11"/>
    </row>
    <row r="3220" spans="1:18" x14ac:dyDescent="0.2">
      <c r="A3220" s="3"/>
      <c r="B3220" s="3"/>
      <c r="C3220" s="11"/>
      <c r="D3220" s="11"/>
      <c r="E3220" s="11"/>
      <c r="F3220" s="11"/>
      <c r="G3220" s="11"/>
      <c r="H3220" s="11"/>
      <c r="I3220" s="11"/>
      <c r="J3220" s="11"/>
      <c r="K3220" s="11"/>
      <c r="L3220" s="11"/>
      <c r="M3220" s="11"/>
      <c r="N3220" s="11"/>
      <c r="O3220" s="11"/>
      <c r="P3220" s="11"/>
      <c r="Q3220" s="11"/>
      <c r="R3220" s="11"/>
    </row>
    <row r="3221" spans="1:18" x14ac:dyDescent="0.2">
      <c r="A3221" s="3"/>
      <c r="B3221" s="3"/>
      <c r="C3221" s="11"/>
      <c r="D3221" s="11"/>
      <c r="E3221" s="11"/>
      <c r="F3221" s="11"/>
      <c r="G3221" s="11"/>
      <c r="H3221" s="11"/>
      <c r="I3221" s="11"/>
      <c r="J3221" s="11"/>
      <c r="K3221" s="11"/>
      <c r="L3221" s="11"/>
      <c r="M3221" s="11"/>
      <c r="N3221" s="11"/>
      <c r="O3221" s="11"/>
      <c r="P3221" s="11"/>
      <c r="Q3221" s="11"/>
      <c r="R3221" s="11"/>
    </row>
    <row r="3222" spans="1:18" x14ac:dyDescent="0.2">
      <c r="A3222" s="3"/>
      <c r="B3222" s="3"/>
      <c r="C3222" s="11"/>
      <c r="D3222" s="11"/>
      <c r="E3222" s="11"/>
      <c r="F3222" s="11"/>
      <c r="G3222" s="11"/>
      <c r="H3222" s="11"/>
      <c r="I3222" s="11"/>
      <c r="J3222" s="11"/>
      <c r="K3222" s="11"/>
      <c r="L3222" s="11"/>
      <c r="M3222" s="11"/>
      <c r="N3222" s="11"/>
      <c r="O3222" s="11"/>
      <c r="P3222" s="11"/>
      <c r="Q3222" s="11"/>
      <c r="R3222" s="11"/>
    </row>
    <row r="3223" spans="1:18" x14ac:dyDescent="0.2">
      <c r="A3223" s="3"/>
      <c r="B3223" s="3"/>
      <c r="C3223" s="11"/>
      <c r="D3223" s="11"/>
      <c r="E3223" s="11"/>
      <c r="F3223" s="11"/>
      <c r="G3223" s="11"/>
      <c r="H3223" s="11"/>
      <c r="I3223" s="11"/>
      <c r="J3223" s="11"/>
      <c r="K3223" s="11"/>
      <c r="L3223" s="11"/>
      <c r="M3223" s="11"/>
      <c r="N3223" s="11"/>
      <c r="O3223" s="11"/>
      <c r="P3223" s="11"/>
      <c r="Q3223" s="11"/>
      <c r="R3223" s="11"/>
    </row>
    <row r="3224" spans="1:18" x14ac:dyDescent="0.2">
      <c r="A3224" s="3"/>
      <c r="B3224" s="3"/>
      <c r="C3224" s="11"/>
      <c r="D3224" s="11"/>
      <c r="E3224" s="11"/>
      <c r="F3224" s="11"/>
      <c r="G3224" s="11"/>
      <c r="H3224" s="11"/>
      <c r="I3224" s="11"/>
      <c r="J3224" s="11"/>
      <c r="K3224" s="11"/>
      <c r="L3224" s="11"/>
      <c r="M3224" s="11"/>
      <c r="N3224" s="11"/>
      <c r="O3224" s="11"/>
      <c r="P3224" s="11"/>
      <c r="Q3224" s="11"/>
      <c r="R3224" s="11"/>
    </row>
    <row r="3225" spans="1:18" x14ac:dyDescent="0.2">
      <c r="A3225" s="3"/>
      <c r="B3225" s="3"/>
      <c r="C3225" s="11"/>
      <c r="D3225" s="11"/>
      <c r="E3225" s="11"/>
      <c r="F3225" s="11"/>
      <c r="G3225" s="11"/>
      <c r="H3225" s="11"/>
      <c r="I3225" s="11"/>
      <c r="J3225" s="11"/>
      <c r="K3225" s="11"/>
      <c r="L3225" s="11"/>
      <c r="M3225" s="11"/>
      <c r="N3225" s="11"/>
      <c r="O3225" s="11"/>
      <c r="P3225" s="11"/>
      <c r="Q3225" s="11"/>
      <c r="R3225" s="11"/>
    </row>
    <row r="3226" spans="1:18" x14ac:dyDescent="0.2">
      <c r="A3226" s="3"/>
      <c r="B3226" s="3"/>
      <c r="C3226" s="11"/>
      <c r="D3226" s="11"/>
      <c r="E3226" s="11"/>
      <c r="F3226" s="11"/>
      <c r="G3226" s="11"/>
      <c r="H3226" s="11"/>
      <c r="I3226" s="11"/>
      <c r="J3226" s="11"/>
      <c r="K3226" s="11"/>
      <c r="L3226" s="11"/>
      <c r="M3226" s="11"/>
      <c r="N3226" s="11"/>
      <c r="O3226" s="11"/>
      <c r="P3226" s="11"/>
      <c r="Q3226" s="11"/>
      <c r="R3226" s="11"/>
    </row>
    <row r="3227" spans="1:18" x14ac:dyDescent="0.2">
      <c r="A3227" s="3"/>
      <c r="B3227" s="3"/>
      <c r="C3227" s="11"/>
      <c r="D3227" s="11"/>
      <c r="E3227" s="11"/>
      <c r="F3227" s="11"/>
      <c r="G3227" s="11"/>
      <c r="H3227" s="11"/>
      <c r="I3227" s="11"/>
      <c r="J3227" s="11"/>
      <c r="K3227" s="11"/>
      <c r="L3227" s="11"/>
      <c r="M3227" s="11"/>
      <c r="N3227" s="11"/>
      <c r="O3227" s="11"/>
      <c r="P3227" s="11"/>
      <c r="Q3227" s="11"/>
      <c r="R3227" s="11"/>
    </row>
    <row r="3228" spans="1:18" x14ac:dyDescent="0.2">
      <c r="A3228" s="3"/>
      <c r="B3228" s="3"/>
      <c r="C3228" s="11"/>
      <c r="D3228" s="11"/>
      <c r="E3228" s="11"/>
      <c r="F3228" s="11"/>
      <c r="G3228" s="11"/>
      <c r="H3228" s="11"/>
      <c r="I3228" s="11"/>
      <c r="J3228" s="11"/>
      <c r="K3228" s="11"/>
      <c r="L3228" s="11"/>
      <c r="M3228" s="11"/>
      <c r="N3228" s="11"/>
      <c r="O3228" s="11"/>
      <c r="P3228" s="11"/>
      <c r="Q3228" s="11"/>
      <c r="R3228" s="11"/>
    </row>
    <row r="3229" spans="1:18" x14ac:dyDescent="0.2">
      <c r="A3229" s="3"/>
      <c r="B3229" s="3"/>
      <c r="C3229" s="11"/>
      <c r="D3229" s="11"/>
      <c r="E3229" s="11"/>
      <c r="F3229" s="11"/>
      <c r="G3229" s="11"/>
      <c r="H3229" s="11"/>
      <c r="I3229" s="11"/>
      <c r="J3229" s="11"/>
      <c r="K3229" s="11"/>
      <c r="L3229" s="11"/>
      <c r="M3229" s="11"/>
      <c r="N3229" s="11"/>
      <c r="O3229" s="11"/>
      <c r="P3229" s="11"/>
      <c r="Q3229" s="11"/>
      <c r="R3229" s="11"/>
    </row>
    <row r="3230" spans="1:18" x14ac:dyDescent="0.2">
      <c r="A3230" s="3"/>
      <c r="B3230" s="3"/>
      <c r="C3230" s="11"/>
      <c r="D3230" s="11"/>
      <c r="E3230" s="11"/>
      <c r="F3230" s="11"/>
      <c r="G3230" s="11"/>
      <c r="H3230" s="11"/>
      <c r="I3230" s="11"/>
      <c r="J3230" s="11"/>
      <c r="K3230" s="11"/>
      <c r="L3230" s="11"/>
      <c r="M3230" s="11"/>
      <c r="N3230" s="11"/>
      <c r="O3230" s="11"/>
      <c r="P3230" s="11"/>
      <c r="Q3230" s="11"/>
      <c r="R3230" s="11"/>
    </row>
    <row r="3231" spans="1:18" x14ac:dyDescent="0.2">
      <c r="A3231" s="3"/>
      <c r="B3231" s="3"/>
      <c r="C3231" s="11"/>
      <c r="D3231" s="11"/>
      <c r="E3231" s="11"/>
      <c r="F3231" s="11"/>
      <c r="G3231" s="11"/>
      <c r="H3231" s="11"/>
      <c r="I3231" s="11"/>
      <c r="J3231" s="11"/>
      <c r="K3231" s="11"/>
      <c r="L3231" s="11"/>
      <c r="M3231" s="11"/>
      <c r="N3231" s="11"/>
      <c r="O3231" s="11"/>
      <c r="P3231" s="11"/>
      <c r="Q3231" s="11"/>
      <c r="R3231" s="11"/>
    </row>
    <row r="3232" spans="1:18" x14ac:dyDescent="0.2">
      <c r="A3232" s="3"/>
      <c r="B3232" s="3"/>
      <c r="C3232" s="11"/>
      <c r="D3232" s="11"/>
      <c r="E3232" s="11"/>
      <c r="F3232" s="11"/>
      <c r="G3232" s="11"/>
      <c r="H3232" s="11"/>
      <c r="I3232" s="11"/>
      <c r="J3232" s="11"/>
      <c r="K3232" s="11"/>
      <c r="L3232" s="11"/>
      <c r="M3232" s="11"/>
      <c r="N3232" s="11"/>
      <c r="O3232" s="11"/>
      <c r="P3232" s="11"/>
      <c r="Q3232" s="11"/>
      <c r="R3232" s="11"/>
    </row>
    <row r="3233" spans="1:18" x14ac:dyDescent="0.2">
      <c r="A3233" s="3"/>
      <c r="B3233" s="3"/>
      <c r="C3233" s="11"/>
      <c r="D3233" s="11"/>
      <c r="E3233" s="11"/>
      <c r="F3233" s="11"/>
      <c r="G3233" s="11"/>
      <c r="H3233" s="11"/>
      <c r="I3233" s="11"/>
      <c r="J3233" s="11"/>
      <c r="K3233" s="11"/>
      <c r="L3233" s="11"/>
      <c r="M3233" s="11"/>
      <c r="N3233" s="11"/>
      <c r="O3233" s="11"/>
      <c r="P3233" s="11"/>
      <c r="Q3233" s="11"/>
      <c r="R3233" s="11"/>
    </row>
    <row r="3234" spans="1:18" x14ac:dyDescent="0.2">
      <c r="A3234" s="3"/>
      <c r="B3234" s="3"/>
      <c r="C3234" s="11"/>
      <c r="D3234" s="11"/>
      <c r="E3234" s="11"/>
      <c r="F3234" s="11"/>
      <c r="G3234" s="11"/>
      <c r="H3234" s="11"/>
      <c r="I3234" s="11"/>
      <c r="J3234" s="11"/>
      <c r="K3234" s="11"/>
      <c r="L3234" s="11"/>
      <c r="M3234" s="11"/>
      <c r="N3234" s="11"/>
      <c r="O3234" s="11"/>
      <c r="P3234" s="11"/>
      <c r="Q3234" s="11"/>
      <c r="R3234" s="11"/>
    </row>
    <row r="3235" spans="1:18" x14ac:dyDescent="0.2">
      <c r="A3235" s="3"/>
      <c r="B3235" s="3"/>
      <c r="C3235" s="11"/>
      <c r="D3235" s="11"/>
      <c r="E3235" s="11"/>
      <c r="F3235" s="11"/>
      <c r="G3235" s="11"/>
      <c r="H3235" s="11"/>
      <c r="I3235" s="11"/>
      <c r="J3235" s="11"/>
      <c r="K3235" s="11"/>
      <c r="L3235" s="11"/>
      <c r="M3235" s="11"/>
      <c r="N3235" s="11"/>
      <c r="O3235" s="11"/>
      <c r="P3235" s="11"/>
      <c r="Q3235" s="11"/>
      <c r="R3235" s="11"/>
    </row>
    <row r="3236" spans="1:18" x14ac:dyDescent="0.2">
      <c r="A3236" s="3"/>
      <c r="B3236" s="3"/>
      <c r="C3236" s="11"/>
      <c r="D3236" s="11"/>
      <c r="E3236" s="11"/>
      <c r="F3236" s="11"/>
      <c r="G3236" s="11"/>
      <c r="H3236" s="11"/>
      <c r="I3236" s="11"/>
      <c r="J3236" s="11"/>
      <c r="K3236" s="11"/>
      <c r="L3236" s="11"/>
      <c r="M3236" s="11"/>
      <c r="N3236" s="11"/>
      <c r="O3236" s="11"/>
      <c r="P3236" s="11"/>
      <c r="Q3236" s="11"/>
      <c r="R3236" s="11"/>
    </row>
    <row r="3237" spans="1:18" x14ac:dyDescent="0.2">
      <c r="A3237" s="3"/>
      <c r="B3237" s="3"/>
      <c r="C3237" s="11"/>
      <c r="D3237" s="11"/>
      <c r="E3237" s="11"/>
      <c r="F3237" s="11"/>
      <c r="G3237" s="11"/>
      <c r="H3237" s="11"/>
      <c r="I3237" s="11"/>
      <c r="J3237" s="11"/>
      <c r="K3237" s="11"/>
      <c r="L3237" s="11"/>
      <c r="M3237" s="11"/>
      <c r="N3237" s="11"/>
      <c r="O3237" s="11"/>
      <c r="P3237" s="11"/>
      <c r="Q3237" s="11"/>
      <c r="R3237" s="11"/>
    </row>
    <row r="3238" spans="1:18" x14ac:dyDescent="0.2">
      <c r="A3238" s="3"/>
      <c r="B3238" s="3"/>
      <c r="C3238" s="11"/>
      <c r="D3238" s="11"/>
      <c r="E3238" s="11"/>
      <c r="F3238" s="11"/>
      <c r="G3238" s="11"/>
      <c r="H3238" s="11"/>
      <c r="I3238" s="11"/>
      <c r="J3238" s="11"/>
      <c r="K3238" s="11"/>
      <c r="L3238" s="11"/>
      <c r="M3238" s="11"/>
      <c r="N3238" s="11"/>
      <c r="O3238" s="11"/>
      <c r="P3238" s="11"/>
      <c r="Q3238" s="11"/>
      <c r="R3238" s="11"/>
    </row>
    <row r="3239" spans="1:18" x14ac:dyDescent="0.2">
      <c r="A3239" s="3"/>
      <c r="B3239" s="3"/>
      <c r="C3239" s="11"/>
      <c r="D3239" s="11"/>
      <c r="E3239" s="11"/>
      <c r="F3239" s="11"/>
      <c r="G3239" s="11"/>
      <c r="H3239" s="11"/>
      <c r="I3239" s="11"/>
      <c r="J3239" s="11"/>
      <c r="K3239" s="11"/>
      <c r="L3239" s="11"/>
      <c r="M3239" s="11"/>
      <c r="N3239" s="11"/>
      <c r="O3239" s="11"/>
      <c r="P3239" s="11"/>
      <c r="Q3239" s="11"/>
      <c r="R3239" s="11"/>
    </row>
    <row r="3240" spans="1:18" x14ac:dyDescent="0.2">
      <c r="A3240" s="3"/>
      <c r="B3240" s="3"/>
      <c r="C3240" s="11"/>
      <c r="D3240" s="11"/>
      <c r="E3240" s="11"/>
      <c r="F3240" s="11"/>
      <c r="G3240" s="11"/>
      <c r="H3240" s="11"/>
      <c r="I3240" s="11"/>
      <c r="J3240" s="11"/>
      <c r="K3240" s="11"/>
      <c r="L3240" s="11"/>
      <c r="M3240" s="11"/>
      <c r="N3240" s="11"/>
      <c r="O3240" s="11"/>
      <c r="P3240" s="11"/>
      <c r="Q3240" s="11"/>
      <c r="R3240" s="11"/>
    </row>
    <row r="3241" spans="1:18" x14ac:dyDescent="0.2">
      <c r="A3241" s="3"/>
      <c r="B3241" s="3"/>
      <c r="C3241" s="11"/>
      <c r="D3241" s="11"/>
      <c r="E3241" s="11"/>
      <c r="F3241" s="11"/>
      <c r="G3241" s="11"/>
      <c r="H3241" s="11"/>
      <c r="I3241" s="11"/>
      <c r="J3241" s="11"/>
      <c r="K3241" s="11"/>
      <c r="L3241" s="11"/>
      <c r="M3241" s="11"/>
      <c r="N3241" s="11"/>
      <c r="O3241" s="11"/>
      <c r="P3241" s="11"/>
      <c r="Q3241" s="11"/>
      <c r="R3241" s="11"/>
    </row>
    <row r="3242" spans="1:18" x14ac:dyDescent="0.2">
      <c r="A3242" s="3"/>
      <c r="B3242" s="3"/>
      <c r="C3242" s="11"/>
      <c r="D3242" s="11"/>
      <c r="E3242" s="11"/>
      <c r="F3242" s="11"/>
      <c r="G3242" s="11"/>
      <c r="H3242" s="11"/>
      <c r="I3242" s="11"/>
      <c r="J3242" s="11"/>
      <c r="K3242" s="11"/>
      <c r="L3242" s="11"/>
      <c r="M3242" s="11"/>
      <c r="N3242" s="11"/>
      <c r="O3242" s="11"/>
      <c r="P3242" s="11"/>
      <c r="Q3242" s="11"/>
      <c r="R3242" s="11"/>
    </row>
    <row r="3243" spans="1:18" x14ac:dyDescent="0.2">
      <c r="A3243" s="3"/>
      <c r="B3243" s="3"/>
      <c r="C3243" s="11"/>
      <c r="D3243" s="11"/>
      <c r="E3243" s="11"/>
      <c r="F3243" s="11"/>
      <c r="G3243" s="11"/>
      <c r="H3243" s="11"/>
      <c r="I3243" s="11"/>
      <c r="J3243" s="11"/>
      <c r="K3243" s="11"/>
      <c r="L3243" s="11"/>
      <c r="M3243" s="11"/>
      <c r="N3243" s="11"/>
      <c r="O3243" s="11"/>
      <c r="P3243" s="11"/>
      <c r="Q3243" s="11"/>
      <c r="R3243" s="11"/>
    </row>
    <row r="3244" spans="1:18" x14ac:dyDescent="0.2">
      <c r="A3244" s="3"/>
      <c r="B3244" s="3"/>
      <c r="C3244" s="11"/>
      <c r="D3244" s="11"/>
      <c r="E3244" s="11"/>
      <c r="F3244" s="11"/>
      <c r="G3244" s="11"/>
      <c r="H3244" s="11"/>
      <c r="I3244" s="11"/>
      <c r="J3244" s="11"/>
      <c r="K3244" s="11"/>
      <c r="L3244" s="11"/>
      <c r="M3244" s="11"/>
      <c r="N3244" s="11"/>
      <c r="O3244" s="11"/>
      <c r="P3244" s="11"/>
      <c r="Q3244" s="11"/>
      <c r="R3244" s="11"/>
    </row>
    <row r="3245" spans="1:18" x14ac:dyDescent="0.2">
      <c r="A3245" s="3"/>
      <c r="B3245" s="3"/>
      <c r="C3245" s="11"/>
      <c r="D3245" s="11"/>
      <c r="E3245" s="11"/>
      <c r="F3245" s="11"/>
      <c r="G3245" s="11"/>
      <c r="H3245" s="11"/>
      <c r="I3245" s="11"/>
      <c r="J3245" s="11"/>
      <c r="K3245" s="11"/>
      <c r="L3245" s="11"/>
      <c r="M3245" s="11"/>
      <c r="N3245" s="11"/>
      <c r="O3245" s="11"/>
      <c r="P3245" s="11"/>
      <c r="Q3245" s="11"/>
      <c r="R3245" s="11"/>
    </row>
    <row r="3246" spans="1:18" x14ac:dyDescent="0.2">
      <c r="A3246" s="3"/>
      <c r="B3246" s="3"/>
      <c r="C3246" s="11"/>
      <c r="D3246" s="11"/>
      <c r="E3246" s="11"/>
      <c r="F3246" s="11"/>
      <c r="G3246" s="11"/>
      <c r="H3246" s="11"/>
      <c r="I3246" s="11"/>
      <c r="J3246" s="11"/>
      <c r="K3246" s="11"/>
      <c r="L3246" s="11"/>
      <c r="M3246" s="11"/>
      <c r="N3246" s="11"/>
      <c r="O3246" s="11"/>
      <c r="P3246" s="11"/>
      <c r="Q3246" s="11"/>
      <c r="R3246" s="11"/>
    </row>
    <row r="3247" spans="1:18" x14ac:dyDescent="0.2">
      <c r="A3247" s="3"/>
      <c r="B3247" s="3"/>
      <c r="C3247" s="11"/>
      <c r="D3247" s="11"/>
      <c r="E3247" s="11"/>
      <c r="F3247" s="11"/>
      <c r="G3247" s="11"/>
      <c r="H3247" s="11"/>
      <c r="I3247" s="11"/>
      <c r="J3247" s="11"/>
      <c r="K3247" s="11"/>
      <c r="L3247" s="11"/>
      <c r="M3247" s="11"/>
      <c r="N3247" s="11"/>
      <c r="O3247" s="11"/>
      <c r="P3247" s="11"/>
      <c r="Q3247" s="11"/>
      <c r="R3247" s="11"/>
    </row>
    <row r="3248" spans="1:18" x14ac:dyDescent="0.2">
      <c r="A3248" s="3"/>
      <c r="B3248" s="3"/>
      <c r="C3248" s="11"/>
      <c r="D3248" s="11"/>
      <c r="E3248" s="11"/>
      <c r="F3248" s="11"/>
      <c r="G3248" s="11"/>
      <c r="H3248" s="11"/>
      <c r="I3248" s="11"/>
      <c r="J3248" s="11"/>
      <c r="K3248" s="11"/>
      <c r="L3248" s="11"/>
      <c r="M3248" s="11"/>
      <c r="N3248" s="11"/>
      <c r="O3248" s="11"/>
      <c r="P3248" s="11"/>
      <c r="Q3248" s="11"/>
      <c r="R3248" s="11"/>
    </row>
    <row r="3249" spans="1:18" x14ac:dyDescent="0.2">
      <c r="A3249" s="3"/>
      <c r="B3249" s="3"/>
      <c r="C3249" s="11"/>
      <c r="D3249" s="11"/>
      <c r="E3249" s="11"/>
      <c r="F3249" s="11"/>
      <c r="G3249" s="11"/>
      <c r="H3249" s="11"/>
      <c r="I3249" s="11"/>
      <c r="J3249" s="11"/>
      <c r="K3249" s="11"/>
      <c r="L3249" s="11"/>
      <c r="M3249" s="11"/>
      <c r="N3249" s="11"/>
      <c r="O3249" s="11"/>
      <c r="P3249" s="11"/>
      <c r="Q3249" s="11"/>
      <c r="R3249" s="11"/>
    </row>
    <row r="3250" spans="1:18" x14ac:dyDescent="0.2">
      <c r="A3250" s="3"/>
      <c r="B3250" s="3"/>
      <c r="C3250" s="11"/>
      <c r="D3250" s="11"/>
      <c r="E3250" s="11"/>
      <c r="F3250" s="11"/>
      <c r="G3250" s="11"/>
      <c r="H3250" s="11"/>
      <c r="I3250" s="11"/>
      <c r="J3250" s="11"/>
      <c r="K3250" s="11"/>
      <c r="L3250" s="11"/>
      <c r="M3250" s="11"/>
      <c r="N3250" s="11"/>
      <c r="O3250" s="11"/>
      <c r="P3250" s="11"/>
      <c r="Q3250" s="11"/>
      <c r="R3250" s="11"/>
    </row>
    <row r="3251" spans="1:18" x14ac:dyDescent="0.2">
      <c r="A3251" s="3"/>
      <c r="B3251" s="3"/>
      <c r="C3251" s="11"/>
      <c r="D3251" s="11"/>
      <c r="E3251" s="11"/>
      <c r="F3251" s="11"/>
      <c r="G3251" s="11"/>
      <c r="H3251" s="11"/>
      <c r="I3251" s="11"/>
      <c r="J3251" s="11"/>
      <c r="K3251" s="11"/>
      <c r="L3251" s="11"/>
      <c r="M3251" s="11"/>
      <c r="N3251" s="11"/>
      <c r="O3251" s="11"/>
      <c r="P3251" s="11"/>
      <c r="Q3251" s="11"/>
      <c r="R3251" s="11"/>
    </row>
    <row r="3252" spans="1:18" x14ac:dyDescent="0.2">
      <c r="A3252" s="3"/>
      <c r="B3252" s="3"/>
      <c r="C3252" s="11"/>
      <c r="D3252" s="11"/>
      <c r="E3252" s="11"/>
      <c r="F3252" s="11"/>
      <c r="G3252" s="11"/>
      <c r="H3252" s="11"/>
      <c r="I3252" s="11"/>
      <c r="J3252" s="11"/>
      <c r="K3252" s="11"/>
      <c r="L3252" s="11"/>
      <c r="M3252" s="11"/>
      <c r="N3252" s="11"/>
      <c r="O3252" s="11"/>
      <c r="P3252" s="11"/>
      <c r="Q3252" s="11"/>
      <c r="R3252" s="11"/>
    </row>
    <row r="3253" spans="1:18" x14ac:dyDescent="0.2">
      <c r="A3253" s="3"/>
      <c r="B3253" s="3"/>
      <c r="C3253" s="11"/>
      <c r="D3253" s="11"/>
      <c r="E3253" s="11"/>
      <c r="F3253" s="11"/>
      <c r="G3253" s="11"/>
      <c r="H3253" s="11"/>
      <c r="I3253" s="11"/>
      <c r="J3253" s="11"/>
      <c r="K3253" s="11"/>
      <c r="L3253" s="11"/>
      <c r="M3253" s="11"/>
      <c r="N3253" s="11"/>
      <c r="O3253" s="11"/>
      <c r="P3253" s="11"/>
      <c r="Q3253" s="11"/>
      <c r="R3253" s="11"/>
    </row>
    <row r="3254" spans="1:18" x14ac:dyDescent="0.2">
      <c r="A3254" s="3"/>
      <c r="B3254" s="3"/>
      <c r="C3254" s="11"/>
      <c r="D3254" s="11"/>
      <c r="E3254" s="11"/>
      <c r="F3254" s="11"/>
      <c r="G3254" s="11"/>
      <c r="H3254" s="11"/>
      <c r="I3254" s="11"/>
      <c r="J3254" s="11"/>
      <c r="K3254" s="11"/>
      <c r="L3254" s="11"/>
      <c r="M3254" s="11"/>
      <c r="N3254" s="11"/>
      <c r="O3254" s="11"/>
      <c r="P3254" s="11"/>
      <c r="Q3254" s="11"/>
      <c r="R3254" s="11"/>
    </row>
    <row r="3255" spans="1:18" x14ac:dyDescent="0.2">
      <c r="A3255" s="3"/>
      <c r="B3255" s="3"/>
      <c r="C3255" s="11"/>
      <c r="D3255" s="11"/>
      <c r="E3255" s="11"/>
      <c r="F3255" s="11"/>
      <c r="G3255" s="11"/>
      <c r="H3255" s="11"/>
      <c r="I3255" s="11"/>
      <c r="J3255" s="11"/>
      <c r="K3255" s="11"/>
      <c r="L3255" s="11"/>
      <c r="M3255" s="11"/>
      <c r="N3255" s="11"/>
      <c r="O3255" s="11"/>
      <c r="P3255" s="11"/>
      <c r="Q3255" s="11"/>
      <c r="R3255" s="11"/>
    </row>
    <row r="3256" spans="1:18" x14ac:dyDescent="0.2">
      <c r="A3256" s="3"/>
      <c r="B3256" s="3"/>
      <c r="C3256" s="11"/>
      <c r="D3256" s="11"/>
      <c r="E3256" s="11"/>
      <c r="F3256" s="11"/>
      <c r="G3256" s="11"/>
      <c r="H3256" s="11"/>
      <c r="I3256" s="11"/>
      <c r="J3256" s="11"/>
      <c r="K3256" s="11"/>
      <c r="L3256" s="11"/>
      <c r="M3256" s="11"/>
      <c r="N3256" s="11"/>
      <c r="O3256" s="11"/>
      <c r="P3256" s="11"/>
      <c r="Q3256" s="11"/>
      <c r="R3256" s="11"/>
    </row>
    <row r="3257" spans="1:18" x14ac:dyDescent="0.2">
      <c r="A3257" s="3"/>
      <c r="B3257" s="3"/>
      <c r="C3257" s="11"/>
      <c r="D3257" s="11"/>
      <c r="E3257" s="11"/>
      <c r="F3257" s="11"/>
      <c r="G3257" s="11"/>
      <c r="H3257" s="11"/>
      <c r="I3257" s="11"/>
      <c r="J3257" s="11"/>
      <c r="K3257" s="11"/>
      <c r="L3257" s="11"/>
      <c r="M3257" s="11"/>
      <c r="N3257" s="11"/>
      <c r="O3257" s="11"/>
      <c r="P3257" s="11"/>
      <c r="Q3257" s="11"/>
      <c r="R3257" s="11"/>
    </row>
    <row r="3258" spans="1:18" x14ac:dyDescent="0.2">
      <c r="A3258" s="3"/>
      <c r="B3258" s="3"/>
      <c r="C3258" s="11"/>
      <c r="D3258" s="11"/>
      <c r="E3258" s="11"/>
      <c r="F3258" s="11"/>
      <c r="G3258" s="11"/>
      <c r="H3258" s="11"/>
      <c r="I3258" s="11"/>
      <c r="J3258" s="11"/>
      <c r="K3258" s="11"/>
      <c r="L3258" s="11"/>
      <c r="M3258" s="11"/>
      <c r="N3258" s="11"/>
      <c r="O3258" s="11"/>
      <c r="P3258" s="11"/>
      <c r="Q3258" s="11"/>
      <c r="R3258" s="11"/>
    </row>
    <row r="3259" spans="1:18" x14ac:dyDescent="0.2">
      <c r="A3259" s="3"/>
      <c r="B3259" s="3"/>
      <c r="C3259" s="11"/>
      <c r="D3259" s="11"/>
      <c r="E3259" s="11"/>
      <c r="F3259" s="11"/>
      <c r="G3259" s="11"/>
      <c r="H3259" s="11"/>
      <c r="I3259" s="11"/>
      <c r="J3259" s="11"/>
      <c r="K3259" s="11"/>
      <c r="L3259" s="11"/>
      <c r="M3259" s="11"/>
      <c r="N3259" s="11"/>
      <c r="O3259" s="11"/>
      <c r="P3259" s="11"/>
      <c r="Q3259" s="11"/>
      <c r="R3259" s="11"/>
    </row>
    <row r="3260" spans="1:18" x14ac:dyDescent="0.2">
      <c r="A3260" s="3"/>
      <c r="B3260" s="3"/>
      <c r="C3260" s="11"/>
      <c r="D3260" s="11"/>
      <c r="E3260" s="11"/>
      <c r="F3260" s="11"/>
      <c r="G3260" s="11"/>
      <c r="H3260" s="11"/>
      <c r="I3260" s="11"/>
      <c r="J3260" s="11"/>
      <c r="K3260" s="11"/>
      <c r="L3260" s="11"/>
      <c r="M3260" s="11"/>
      <c r="N3260" s="11"/>
      <c r="O3260" s="11"/>
      <c r="P3260" s="11"/>
      <c r="Q3260" s="11"/>
      <c r="R3260" s="11"/>
    </row>
    <row r="3261" spans="1:18" x14ac:dyDescent="0.2">
      <c r="A3261" s="3"/>
      <c r="B3261" s="3"/>
      <c r="C3261" s="11"/>
      <c r="D3261" s="11"/>
      <c r="E3261" s="11"/>
      <c r="F3261" s="11"/>
      <c r="G3261" s="11"/>
      <c r="H3261" s="11"/>
      <c r="I3261" s="11"/>
      <c r="J3261" s="11"/>
      <c r="K3261" s="11"/>
      <c r="L3261" s="11"/>
      <c r="M3261" s="11"/>
      <c r="N3261" s="11"/>
      <c r="O3261" s="11"/>
      <c r="P3261" s="11"/>
      <c r="Q3261" s="11"/>
      <c r="R3261" s="11"/>
    </row>
    <row r="3262" spans="1:18" x14ac:dyDescent="0.2">
      <c r="A3262" s="3"/>
      <c r="B3262" s="3"/>
      <c r="C3262" s="11"/>
      <c r="D3262" s="11"/>
      <c r="E3262" s="11"/>
      <c r="F3262" s="11"/>
      <c r="G3262" s="11"/>
      <c r="H3262" s="11"/>
      <c r="I3262" s="11"/>
      <c r="J3262" s="11"/>
      <c r="K3262" s="11"/>
      <c r="L3262" s="11"/>
      <c r="M3262" s="11"/>
      <c r="N3262" s="11"/>
      <c r="O3262" s="11"/>
      <c r="P3262" s="11"/>
      <c r="Q3262" s="11"/>
      <c r="R3262" s="11"/>
    </row>
    <row r="3263" spans="1:18" x14ac:dyDescent="0.2">
      <c r="A3263" s="3"/>
      <c r="B3263" s="3"/>
      <c r="C3263" s="11"/>
      <c r="D3263" s="11"/>
      <c r="E3263" s="11"/>
      <c r="F3263" s="11"/>
      <c r="G3263" s="11"/>
      <c r="H3263" s="11"/>
      <c r="I3263" s="11"/>
      <c r="J3263" s="11"/>
      <c r="K3263" s="11"/>
      <c r="L3263" s="11"/>
      <c r="M3263" s="11"/>
      <c r="N3263" s="11"/>
      <c r="O3263" s="11"/>
      <c r="P3263" s="11"/>
      <c r="Q3263" s="11"/>
      <c r="R3263" s="11"/>
    </row>
    <row r="3264" spans="1:18" x14ac:dyDescent="0.2">
      <c r="A3264" s="3"/>
      <c r="B3264" s="3"/>
      <c r="C3264" s="11"/>
      <c r="D3264" s="11"/>
      <c r="E3264" s="11"/>
      <c r="F3264" s="11"/>
      <c r="G3264" s="11"/>
      <c r="H3264" s="11"/>
      <c r="I3264" s="11"/>
      <c r="J3264" s="11"/>
      <c r="K3264" s="11"/>
      <c r="L3264" s="11"/>
      <c r="M3264" s="11"/>
      <c r="N3264" s="11"/>
      <c r="O3264" s="11"/>
      <c r="P3264" s="11"/>
      <c r="Q3264" s="11"/>
      <c r="R3264" s="11"/>
    </row>
    <row r="3265" spans="1:18" x14ac:dyDescent="0.2">
      <c r="A3265" s="3"/>
      <c r="B3265" s="3"/>
      <c r="C3265" s="11"/>
      <c r="D3265" s="11"/>
      <c r="E3265" s="11"/>
      <c r="F3265" s="11"/>
      <c r="G3265" s="11"/>
      <c r="H3265" s="11"/>
      <c r="I3265" s="11"/>
      <c r="J3265" s="11"/>
      <c r="K3265" s="11"/>
      <c r="L3265" s="11"/>
      <c r="M3265" s="11"/>
      <c r="N3265" s="11"/>
      <c r="O3265" s="11"/>
      <c r="P3265" s="11"/>
      <c r="Q3265" s="11"/>
      <c r="R3265" s="11"/>
    </row>
    <row r="3266" spans="1:18" x14ac:dyDescent="0.2">
      <c r="A3266" s="3"/>
      <c r="B3266" s="3"/>
      <c r="C3266" s="11"/>
      <c r="D3266" s="11"/>
      <c r="E3266" s="11"/>
      <c r="F3266" s="11"/>
      <c r="G3266" s="11"/>
      <c r="H3266" s="11"/>
      <c r="I3266" s="11"/>
      <c r="J3266" s="11"/>
      <c r="K3266" s="11"/>
      <c r="L3266" s="11"/>
      <c r="M3266" s="11"/>
      <c r="N3266" s="11"/>
      <c r="O3266" s="11"/>
      <c r="P3266" s="11"/>
      <c r="Q3266" s="11"/>
      <c r="R3266" s="11"/>
    </row>
    <row r="3267" spans="1:18" x14ac:dyDescent="0.2">
      <c r="A3267" s="3"/>
      <c r="B3267" s="3"/>
      <c r="C3267" s="11"/>
      <c r="D3267" s="11"/>
      <c r="E3267" s="11"/>
      <c r="F3267" s="11"/>
      <c r="G3267" s="11"/>
      <c r="H3267" s="11"/>
      <c r="I3267" s="11"/>
      <c r="J3267" s="11"/>
      <c r="K3267" s="11"/>
      <c r="L3267" s="11"/>
      <c r="M3267" s="11"/>
      <c r="N3267" s="11"/>
      <c r="O3267" s="11"/>
      <c r="P3267" s="11"/>
      <c r="Q3267" s="11"/>
      <c r="R3267" s="11"/>
    </row>
    <row r="3268" spans="1:18" x14ac:dyDescent="0.2">
      <c r="A3268" s="3"/>
      <c r="B3268" s="3"/>
      <c r="C3268" s="11"/>
      <c r="D3268" s="11"/>
      <c r="E3268" s="11"/>
      <c r="F3268" s="11"/>
      <c r="G3268" s="11"/>
      <c r="H3268" s="11"/>
      <c r="I3268" s="11"/>
      <c r="J3268" s="11"/>
      <c r="K3268" s="11"/>
      <c r="L3268" s="11"/>
      <c r="M3268" s="11"/>
      <c r="N3268" s="11"/>
      <c r="O3268" s="11"/>
      <c r="P3268" s="11"/>
      <c r="Q3268" s="11"/>
      <c r="R3268" s="11"/>
    </row>
    <row r="3269" spans="1:18" x14ac:dyDescent="0.2">
      <c r="A3269" s="3"/>
      <c r="B3269" s="3"/>
      <c r="C3269" s="11"/>
      <c r="D3269" s="11"/>
      <c r="E3269" s="11"/>
      <c r="F3269" s="11"/>
      <c r="G3269" s="11"/>
      <c r="H3269" s="11"/>
      <c r="I3269" s="11"/>
      <c r="J3269" s="11"/>
      <c r="K3269" s="11"/>
      <c r="L3269" s="11"/>
      <c r="M3269" s="11"/>
      <c r="N3269" s="11"/>
      <c r="O3269" s="11"/>
      <c r="P3269" s="11"/>
      <c r="Q3269" s="11"/>
      <c r="R3269" s="11"/>
    </row>
    <row r="3270" spans="1:18" x14ac:dyDescent="0.2">
      <c r="A3270" s="3"/>
      <c r="B3270" s="3"/>
      <c r="C3270" s="11"/>
      <c r="D3270" s="11"/>
      <c r="E3270" s="11"/>
      <c r="F3270" s="11"/>
      <c r="G3270" s="11"/>
      <c r="H3270" s="11"/>
      <c r="I3270" s="11"/>
      <c r="J3270" s="11"/>
      <c r="K3270" s="11"/>
      <c r="L3270" s="11"/>
      <c r="M3270" s="11"/>
      <c r="N3270" s="11"/>
      <c r="O3270" s="11"/>
      <c r="P3270" s="11"/>
      <c r="Q3270" s="11"/>
      <c r="R3270" s="11"/>
    </row>
    <row r="3271" spans="1:18" x14ac:dyDescent="0.2">
      <c r="A3271" s="3"/>
      <c r="B3271" s="3"/>
      <c r="C3271" s="11"/>
      <c r="D3271" s="11"/>
      <c r="E3271" s="11"/>
      <c r="F3271" s="11"/>
      <c r="G3271" s="11"/>
      <c r="H3271" s="11"/>
      <c r="I3271" s="11"/>
      <c r="J3271" s="11"/>
      <c r="K3271" s="11"/>
      <c r="L3271" s="11"/>
      <c r="M3271" s="11"/>
      <c r="N3271" s="11"/>
      <c r="O3271" s="11"/>
      <c r="P3271" s="11"/>
      <c r="Q3271" s="11"/>
      <c r="R3271" s="11"/>
    </row>
    <row r="3272" spans="1:18" x14ac:dyDescent="0.2">
      <c r="A3272" s="3"/>
      <c r="B3272" s="3"/>
      <c r="C3272" s="11"/>
      <c r="D3272" s="11"/>
      <c r="E3272" s="11"/>
      <c r="F3272" s="11"/>
      <c r="G3272" s="11"/>
      <c r="H3272" s="11"/>
      <c r="I3272" s="11"/>
      <c r="J3272" s="11"/>
      <c r="K3272" s="11"/>
      <c r="L3272" s="11"/>
      <c r="M3272" s="11"/>
      <c r="N3272" s="11"/>
      <c r="O3272" s="11"/>
      <c r="P3272" s="11"/>
      <c r="Q3272" s="11"/>
      <c r="R3272" s="11"/>
    </row>
    <row r="3273" spans="1:18" x14ac:dyDescent="0.2">
      <c r="A3273" s="3"/>
      <c r="B3273" s="3"/>
      <c r="C3273" s="11"/>
      <c r="D3273" s="11"/>
      <c r="E3273" s="11"/>
      <c r="F3273" s="11"/>
      <c r="G3273" s="11"/>
      <c r="H3273" s="11"/>
      <c r="I3273" s="11"/>
      <c r="J3273" s="11"/>
      <c r="K3273" s="11"/>
      <c r="L3273" s="11"/>
      <c r="M3273" s="11"/>
      <c r="N3273" s="11"/>
      <c r="O3273" s="11"/>
      <c r="P3273" s="11"/>
      <c r="Q3273" s="11"/>
      <c r="R3273" s="11"/>
    </row>
    <row r="3274" spans="1:18" x14ac:dyDescent="0.2">
      <c r="A3274" s="3"/>
      <c r="B3274" s="3"/>
      <c r="C3274" s="11"/>
      <c r="D3274" s="11"/>
      <c r="E3274" s="11"/>
      <c r="F3274" s="11"/>
      <c r="G3274" s="11"/>
      <c r="H3274" s="11"/>
      <c r="I3274" s="11"/>
      <c r="J3274" s="11"/>
      <c r="K3274" s="11"/>
      <c r="L3274" s="11"/>
      <c r="M3274" s="11"/>
      <c r="N3274" s="11"/>
      <c r="O3274" s="11"/>
      <c r="P3274" s="11"/>
      <c r="Q3274" s="11"/>
      <c r="R3274" s="11"/>
    </row>
    <row r="3275" spans="1:18" x14ac:dyDescent="0.2">
      <c r="A3275" s="3"/>
      <c r="B3275" s="3"/>
      <c r="C3275" s="11"/>
      <c r="D3275" s="11"/>
      <c r="E3275" s="11"/>
      <c r="F3275" s="11"/>
      <c r="G3275" s="11"/>
      <c r="H3275" s="11"/>
      <c r="I3275" s="11"/>
      <c r="J3275" s="11"/>
      <c r="K3275" s="11"/>
      <c r="L3275" s="11"/>
      <c r="M3275" s="11"/>
      <c r="N3275" s="11"/>
      <c r="O3275" s="11"/>
      <c r="P3275" s="11"/>
      <c r="Q3275" s="11"/>
      <c r="R3275" s="11"/>
    </row>
    <row r="3276" spans="1:18" x14ac:dyDescent="0.2">
      <c r="A3276" s="3"/>
      <c r="B3276" s="3"/>
      <c r="C3276" s="11"/>
      <c r="D3276" s="11"/>
      <c r="E3276" s="11"/>
      <c r="F3276" s="11"/>
      <c r="G3276" s="11"/>
      <c r="H3276" s="11"/>
      <c r="I3276" s="11"/>
      <c r="J3276" s="11"/>
      <c r="K3276" s="11"/>
      <c r="L3276" s="11"/>
      <c r="M3276" s="11"/>
      <c r="N3276" s="11"/>
      <c r="O3276" s="11"/>
      <c r="P3276" s="11"/>
      <c r="Q3276" s="11"/>
      <c r="R3276" s="11"/>
    </row>
    <row r="3277" spans="1:18" x14ac:dyDescent="0.2">
      <c r="A3277" s="3"/>
      <c r="B3277" s="3"/>
      <c r="C3277" s="11"/>
      <c r="D3277" s="11"/>
      <c r="E3277" s="11"/>
      <c r="F3277" s="11"/>
      <c r="G3277" s="11"/>
      <c r="H3277" s="11"/>
      <c r="I3277" s="11"/>
      <c r="J3277" s="11"/>
      <c r="K3277" s="11"/>
      <c r="L3277" s="11"/>
      <c r="M3277" s="11"/>
      <c r="N3277" s="11"/>
      <c r="O3277" s="11"/>
      <c r="P3277" s="11"/>
      <c r="Q3277" s="11"/>
      <c r="R3277" s="11"/>
    </row>
    <row r="3278" spans="1:18" x14ac:dyDescent="0.2">
      <c r="A3278" s="3"/>
      <c r="B3278" s="3"/>
      <c r="C3278" s="11"/>
      <c r="D3278" s="11"/>
      <c r="E3278" s="11"/>
      <c r="F3278" s="11"/>
      <c r="G3278" s="11"/>
      <c r="H3278" s="11"/>
      <c r="I3278" s="11"/>
      <c r="J3278" s="11"/>
      <c r="K3278" s="11"/>
      <c r="L3278" s="11"/>
      <c r="M3278" s="11"/>
      <c r="N3278" s="11"/>
      <c r="O3278" s="11"/>
      <c r="P3278" s="11"/>
      <c r="Q3278" s="11"/>
      <c r="R3278" s="11"/>
    </row>
    <row r="3279" spans="1:18" x14ac:dyDescent="0.2">
      <c r="A3279" s="3"/>
      <c r="B3279" s="3"/>
      <c r="C3279" s="11"/>
      <c r="D3279" s="11"/>
      <c r="E3279" s="11"/>
      <c r="F3279" s="11"/>
      <c r="G3279" s="11"/>
      <c r="H3279" s="11"/>
      <c r="I3279" s="11"/>
      <c r="J3279" s="11"/>
      <c r="K3279" s="11"/>
      <c r="L3279" s="11"/>
      <c r="M3279" s="11"/>
      <c r="N3279" s="11"/>
      <c r="O3279" s="11"/>
      <c r="P3279" s="11"/>
      <c r="Q3279" s="11"/>
      <c r="R3279" s="11"/>
    </row>
    <row r="3280" spans="1:18" x14ac:dyDescent="0.2">
      <c r="A3280" s="3"/>
      <c r="B3280" s="3"/>
      <c r="C3280" s="11"/>
      <c r="D3280" s="11"/>
      <c r="E3280" s="11"/>
      <c r="F3280" s="11"/>
      <c r="G3280" s="11"/>
      <c r="H3280" s="11"/>
      <c r="I3280" s="11"/>
      <c r="J3280" s="11"/>
      <c r="K3280" s="11"/>
      <c r="L3280" s="11"/>
      <c r="M3280" s="11"/>
      <c r="N3280" s="11"/>
      <c r="O3280" s="11"/>
      <c r="P3280" s="11"/>
      <c r="Q3280" s="11"/>
      <c r="R3280" s="11"/>
    </row>
    <row r="3281" spans="1:18" x14ac:dyDescent="0.2">
      <c r="A3281" s="3"/>
      <c r="B3281" s="3"/>
      <c r="C3281" s="11"/>
      <c r="D3281" s="11"/>
      <c r="E3281" s="11"/>
      <c r="F3281" s="11"/>
      <c r="G3281" s="11"/>
      <c r="H3281" s="11"/>
      <c r="I3281" s="11"/>
      <c r="J3281" s="11"/>
      <c r="K3281" s="11"/>
      <c r="L3281" s="11"/>
      <c r="M3281" s="11"/>
      <c r="N3281" s="11"/>
      <c r="O3281" s="11"/>
      <c r="P3281" s="11"/>
      <c r="Q3281" s="11"/>
      <c r="R3281" s="11"/>
    </row>
    <row r="3282" spans="1:18" x14ac:dyDescent="0.2">
      <c r="A3282" s="3"/>
      <c r="B3282" s="3"/>
      <c r="C3282" s="11"/>
      <c r="D3282" s="11"/>
      <c r="E3282" s="11"/>
      <c r="F3282" s="11"/>
      <c r="G3282" s="11"/>
      <c r="H3282" s="11"/>
      <c r="I3282" s="11"/>
      <c r="J3282" s="11"/>
      <c r="K3282" s="11"/>
      <c r="L3282" s="11"/>
      <c r="M3282" s="11"/>
      <c r="N3282" s="11"/>
      <c r="O3282" s="11"/>
      <c r="P3282" s="11"/>
      <c r="Q3282" s="11"/>
      <c r="R3282" s="11"/>
    </row>
    <row r="3283" spans="1:18" x14ac:dyDescent="0.2">
      <c r="A3283" s="3"/>
      <c r="B3283" s="3"/>
      <c r="C3283" s="11"/>
      <c r="D3283" s="11"/>
      <c r="E3283" s="11"/>
      <c r="F3283" s="11"/>
      <c r="G3283" s="11"/>
      <c r="H3283" s="11"/>
      <c r="I3283" s="11"/>
      <c r="J3283" s="11"/>
      <c r="K3283" s="11"/>
      <c r="L3283" s="11"/>
      <c r="M3283" s="11"/>
      <c r="N3283" s="11"/>
      <c r="O3283" s="11"/>
      <c r="P3283" s="11"/>
      <c r="Q3283" s="11"/>
      <c r="R3283" s="11"/>
    </row>
    <row r="3284" spans="1:18" x14ac:dyDescent="0.2">
      <c r="A3284" s="3"/>
      <c r="B3284" s="3"/>
      <c r="C3284" s="11"/>
      <c r="D3284" s="11"/>
      <c r="E3284" s="11"/>
      <c r="F3284" s="11"/>
      <c r="G3284" s="11"/>
      <c r="H3284" s="11"/>
      <c r="I3284" s="11"/>
      <c r="J3284" s="11"/>
      <c r="K3284" s="11"/>
      <c r="L3284" s="11"/>
      <c r="M3284" s="11"/>
      <c r="N3284" s="11"/>
      <c r="O3284" s="11"/>
      <c r="P3284" s="11"/>
      <c r="Q3284" s="11"/>
      <c r="R3284" s="11"/>
    </row>
    <row r="3285" spans="1:18" x14ac:dyDescent="0.2">
      <c r="A3285" s="3"/>
      <c r="B3285" s="3"/>
      <c r="C3285" s="11"/>
      <c r="D3285" s="11"/>
      <c r="E3285" s="11"/>
      <c r="F3285" s="11"/>
      <c r="G3285" s="11"/>
      <c r="H3285" s="11"/>
      <c r="I3285" s="11"/>
      <c r="J3285" s="11"/>
      <c r="K3285" s="11"/>
      <c r="L3285" s="11"/>
      <c r="M3285" s="11"/>
      <c r="N3285" s="11"/>
      <c r="O3285" s="11"/>
      <c r="P3285" s="11"/>
      <c r="Q3285" s="11"/>
      <c r="R3285" s="11"/>
    </row>
    <row r="3286" spans="1:18" x14ac:dyDescent="0.2">
      <c r="A3286" s="3"/>
      <c r="B3286" s="3"/>
      <c r="C3286" s="11"/>
      <c r="D3286" s="11"/>
      <c r="E3286" s="11"/>
      <c r="F3286" s="11"/>
      <c r="G3286" s="11"/>
      <c r="H3286" s="11"/>
      <c r="I3286" s="11"/>
      <c r="J3286" s="11"/>
      <c r="K3286" s="11"/>
      <c r="L3286" s="11"/>
      <c r="M3286" s="11"/>
      <c r="N3286" s="11"/>
      <c r="O3286" s="11"/>
      <c r="P3286" s="11"/>
      <c r="Q3286" s="11"/>
      <c r="R3286" s="11"/>
    </row>
    <row r="3287" spans="1:18" x14ac:dyDescent="0.2">
      <c r="A3287" s="3"/>
      <c r="B3287" s="3"/>
      <c r="C3287" s="11"/>
      <c r="D3287" s="11"/>
      <c r="E3287" s="11"/>
      <c r="F3287" s="11"/>
      <c r="G3287" s="11"/>
      <c r="H3287" s="11"/>
      <c r="I3287" s="11"/>
      <c r="J3287" s="11"/>
      <c r="K3287" s="11"/>
      <c r="L3287" s="11"/>
      <c r="M3287" s="11"/>
      <c r="N3287" s="11"/>
      <c r="O3287" s="11"/>
      <c r="P3287" s="11"/>
      <c r="Q3287" s="11"/>
      <c r="R3287" s="11"/>
    </row>
    <row r="3288" spans="1:18" x14ac:dyDescent="0.2">
      <c r="A3288" s="3"/>
      <c r="B3288" s="3"/>
      <c r="C3288" s="11"/>
      <c r="D3288" s="11"/>
      <c r="E3288" s="11"/>
      <c r="F3288" s="11"/>
      <c r="G3288" s="11"/>
      <c r="H3288" s="11"/>
      <c r="I3288" s="11"/>
      <c r="J3288" s="11"/>
      <c r="K3288" s="11"/>
      <c r="L3288" s="11"/>
      <c r="M3288" s="11"/>
      <c r="N3288" s="11"/>
      <c r="O3288" s="11"/>
      <c r="P3288" s="11"/>
      <c r="Q3288" s="11"/>
      <c r="R3288" s="11"/>
    </row>
    <row r="3289" spans="1:18" x14ac:dyDescent="0.2">
      <c r="A3289" s="3"/>
      <c r="B3289" s="3"/>
      <c r="C3289" s="11"/>
      <c r="D3289" s="11"/>
      <c r="E3289" s="11"/>
      <c r="F3289" s="11"/>
      <c r="G3289" s="11"/>
      <c r="H3289" s="11"/>
      <c r="I3289" s="11"/>
      <c r="J3289" s="11"/>
      <c r="K3289" s="11"/>
      <c r="L3289" s="11"/>
      <c r="M3289" s="11"/>
      <c r="N3289" s="11"/>
      <c r="O3289" s="11"/>
      <c r="P3289" s="11"/>
      <c r="Q3289" s="11"/>
      <c r="R3289" s="11"/>
    </row>
    <row r="3290" spans="1:18" x14ac:dyDescent="0.2">
      <c r="A3290" s="3"/>
      <c r="B3290" s="3"/>
      <c r="C3290" s="11"/>
      <c r="D3290" s="11"/>
      <c r="E3290" s="11"/>
      <c r="F3290" s="11"/>
      <c r="G3290" s="11"/>
      <c r="H3290" s="11"/>
      <c r="I3290" s="11"/>
      <c r="J3290" s="11"/>
      <c r="K3290" s="11"/>
      <c r="L3290" s="11"/>
      <c r="M3290" s="11"/>
      <c r="N3290" s="11"/>
      <c r="O3290" s="11"/>
      <c r="P3290" s="11"/>
      <c r="Q3290" s="11"/>
      <c r="R3290" s="11"/>
    </row>
    <row r="3291" spans="1:18" x14ac:dyDescent="0.2">
      <c r="A3291" s="3"/>
      <c r="B3291" s="3"/>
      <c r="C3291" s="11"/>
      <c r="D3291" s="11"/>
      <c r="E3291" s="11"/>
      <c r="F3291" s="11"/>
      <c r="G3291" s="11"/>
      <c r="H3291" s="11"/>
      <c r="I3291" s="11"/>
      <c r="J3291" s="11"/>
      <c r="K3291" s="11"/>
      <c r="L3291" s="11"/>
      <c r="M3291" s="11"/>
      <c r="N3291" s="11"/>
      <c r="O3291" s="11"/>
      <c r="P3291" s="11"/>
      <c r="Q3291" s="11"/>
      <c r="R3291" s="11"/>
    </row>
    <row r="3292" spans="1:18" x14ac:dyDescent="0.2">
      <c r="A3292" s="3"/>
      <c r="B3292" s="3"/>
      <c r="C3292" s="11"/>
      <c r="D3292" s="11"/>
      <c r="E3292" s="11"/>
      <c r="F3292" s="11"/>
      <c r="G3292" s="11"/>
      <c r="H3292" s="11"/>
      <c r="I3292" s="11"/>
      <c r="J3292" s="11"/>
      <c r="K3292" s="11"/>
      <c r="L3292" s="11"/>
      <c r="M3292" s="11"/>
      <c r="N3292" s="11"/>
      <c r="O3292" s="11"/>
      <c r="P3292" s="11"/>
      <c r="Q3292" s="11"/>
      <c r="R3292" s="11"/>
    </row>
    <row r="3293" spans="1:18" x14ac:dyDescent="0.2">
      <c r="A3293" s="3"/>
      <c r="B3293" s="3"/>
      <c r="C3293" s="11"/>
      <c r="D3293" s="11"/>
      <c r="E3293" s="11"/>
      <c r="F3293" s="11"/>
      <c r="G3293" s="11"/>
      <c r="H3293" s="11"/>
      <c r="I3293" s="11"/>
      <c r="J3293" s="11"/>
      <c r="K3293" s="11"/>
      <c r="L3293" s="11"/>
      <c r="M3293" s="11"/>
      <c r="N3293" s="11"/>
      <c r="O3293" s="11"/>
      <c r="P3293" s="11"/>
      <c r="Q3293" s="11"/>
      <c r="R3293" s="11"/>
    </row>
    <row r="3294" spans="1:18" x14ac:dyDescent="0.2">
      <c r="A3294" s="3"/>
      <c r="B3294" s="3"/>
      <c r="C3294" s="11"/>
      <c r="D3294" s="11"/>
      <c r="E3294" s="11"/>
      <c r="F3294" s="11"/>
      <c r="G3294" s="11"/>
      <c r="H3294" s="11"/>
      <c r="I3294" s="11"/>
      <c r="J3294" s="11"/>
      <c r="K3294" s="11"/>
      <c r="L3294" s="11"/>
      <c r="M3294" s="11"/>
      <c r="N3294" s="11"/>
      <c r="O3294" s="11"/>
      <c r="P3294" s="11"/>
      <c r="Q3294" s="11"/>
      <c r="R3294" s="11"/>
    </row>
    <row r="3295" spans="1:18" x14ac:dyDescent="0.2">
      <c r="A3295" s="3"/>
      <c r="B3295" s="3"/>
      <c r="C3295" s="11"/>
      <c r="D3295" s="11"/>
      <c r="E3295" s="11"/>
      <c r="F3295" s="11"/>
      <c r="G3295" s="11"/>
      <c r="H3295" s="11"/>
      <c r="I3295" s="11"/>
      <c r="J3295" s="11"/>
      <c r="K3295" s="11"/>
      <c r="L3295" s="11"/>
      <c r="M3295" s="11"/>
      <c r="N3295" s="11"/>
      <c r="O3295" s="11"/>
      <c r="P3295" s="11"/>
      <c r="Q3295" s="11"/>
      <c r="R3295" s="11"/>
    </row>
    <row r="3296" spans="1:18" x14ac:dyDescent="0.2">
      <c r="A3296" s="3"/>
      <c r="B3296" s="3"/>
      <c r="C3296" s="11"/>
      <c r="D3296" s="11"/>
      <c r="E3296" s="11"/>
      <c r="F3296" s="11"/>
      <c r="G3296" s="11"/>
      <c r="H3296" s="11"/>
      <c r="I3296" s="11"/>
      <c r="J3296" s="11"/>
      <c r="K3296" s="11"/>
      <c r="L3296" s="11"/>
      <c r="M3296" s="11"/>
      <c r="N3296" s="11"/>
      <c r="O3296" s="11"/>
      <c r="P3296" s="11"/>
      <c r="Q3296" s="11"/>
      <c r="R3296" s="11"/>
    </row>
    <row r="3297" spans="1:18" x14ac:dyDescent="0.2">
      <c r="A3297" s="3"/>
      <c r="B3297" s="3"/>
      <c r="C3297" s="11"/>
      <c r="D3297" s="11"/>
      <c r="E3297" s="11"/>
      <c r="F3297" s="11"/>
      <c r="G3297" s="11"/>
      <c r="H3297" s="11"/>
      <c r="I3297" s="11"/>
      <c r="J3297" s="11"/>
      <c r="K3297" s="11"/>
      <c r="L3297" s="11"/>
      <c r="M3297" s="11"/>
      <c r="N3297" s="11"/>
      <c r="O3297" s="11"/>
      <c r="P3297" s="11"/>
      <c r="Q3297" s="11"/>
      <c r="R3297" s="11"/>
    </row>
    <row r="3298" spans="1:18" x14ac:dyDescent="0.2">
      <c r="A3298" s="3"/>
      <c r="B3298" s="3"/>
      <c r="C3298" s="11"/>
      <c r="D3298" s="11"/>
      <c r="E3298" s="11"/>
      <c r="F3298" s="11"/>
      <c r="G3298" s="11"/>
      <c r="H3298" s="11"/>
      <c r="I3298" s="11"/>
      <c r="J3298" s="11"/>
      <c r="K3298" s="11"/>
      <c r="L3298" s="11"/>
      <c r="M3298" s="11"/>
      <c r="N3298" s="11"/>
      <c r="O3298" s="11"/>
      <c r="P3298" s="11"/>
      <c r="Q3298" s="11"/>
      <c r="R3298" s="11"/>
    </row>
    <row r="3299" spans="1:18" x14ac:dyDescent="0.2">
      <c r="A3299" s="3"/>
      <c r="B3299" s="3"/>
      <c r="C3299" s="11"/>
      <c r="D3299" s="11"/>
      <c r="E3299" s="11"/>
      <c r="F3299" s="11"/>
      <c r="G3299" s="11"/>
      <c r="H3299" s="11"/>
      <c r="I3299" s="11"/>
      <c r="J3299" s="11"/>
      <c r="K3299" s="11"/>
      <c r="L3299" s="11"/>
      <c r="M3299" s="11"/>
      <c r="N3299" s="11"/>
      <c r="O3299" s="11"/>
      <c r="P3299" s="11"/>
      <c r="Q3299" s="11"/>
      <c r="R3299" s="11"/>
    </row>
    <row r="3300" spans="1:18" x14ac:dyDescent="0.2">
      <c r="A3300" s="3"/>
      <c r="B3300" s="3"/>
      <c r="C3300" s="11"/>
      <c r="D3300" s="11"/>
      <c r="E3300" s="11"/>
      <c r="F3300" s="11"/>
      <c r="G3300" s="11"/>
      <c r="H3300" s="11"/>
      <c r="I3300" s="11"/>
      <c r="J3300" s="11"/>
      <c r="K3300" s="11"/>
      <c r="L3300" s="11"/>
      <c r="M3300" s="11"/>
      <c r="N3300" s="11"/>
      <c r="O3300" s="11"/>
      <c r="P3300" s="11"/>
      <c r="Q3300" s="11"/>
      <c r="R3300" s="11"/>
    </row>
    <row r="3301" spans="1:18" x14ac:dyDescent="0.2">
      <c r="A3301" s="3"/>
      <c r="B3301" s="3"/>
      <c r="C3301" s="11"/>
      <c r="D3301" s="11"/>
      <c r="E3301" s="11"/>
      <c r="F3301" s="11"/>
      <c r="G3301" s="11"/>
      <c r="H3301" s="11"/>
      <c r="I3301" s="11"/>
      <c r="J3301" s="11"/>
      <c r="K3301" s="11"/>
      <c r="L3301" s="11"/>
      <c r="M3301" s="11"/>
      <c r="N3301" s="11"/>
      <c r="O3301" s="11"/>
      <c r="P3301" s="11"/>
      <c r="Q3301" s="11"/>
      <c r="R3301" s="11"/>
    </row>
    <row r="3302" spans="1:18" x14ac:dyDescent="0.2">
      <c r="A3302" s="3"/>
      <c r="B3302" s="3"/>
      <c r="C3302" s="11"/>
      <c r="D3302" s="11"/>
      <c r="E3302" s="11"/>
      <c r="F3302" s="11"/>
      <c r="G3302" s="11"/>
      <c r="H3302" s="11"/>
      <c r="I3302" s="11"/>
      <c r="J3302" s="11"/>
      <c r="K3302" s="11"/>
      <c r="L3302" s="11"/>
      <c r="M3302" s="11"/>
      <c r="N3302" s="11"/>
      <c r="O3302" s="11"/>
      <c r="P3302" s="11"/>
      <c r="Q3302" s="11"/>
      <c r="R3302" s="11"/>
    </row>
    <row r="3303" spans="1:18" x14ac:dyDescent="0.2">
      <c r="A3303" s="3"/>
      <c r="B3303" s="3"/>
      <c r="C3303" s="11"/>
      <c r="D3303" s="11"/>
      <c r="E3303" s="11"/>
      <c r="F3303" s="11"/>
      <c r="G3303" s="11"/>
      <c r="H3303" s="11"/>
      <c r="I3303" s="11"/>
      <c r="J3303" s="11"/>
      <c r="K3303" s="11"/>
      <c r="L3303" s="11"/>
      <c r="M3303" s="11"/>
      <c r="N3303" s="11"/>
      <c r="O3303" s="11"/>
      <c r="P3303" s="11"/>
      <c r="Q3303" s="11"/>
      <c r="R3303" s="11"/>
    </row>
    <row r="3304" spans="1:18" x14ac:dyDescent="0.2">
      <c r="A3304" s="3"/>
      <c r="B3304" s="3"/>
      <c r="C3304" s="11"/>
      <c r="D3304" s="11"/>
      <c r="E3304" s="11"/>
      <c r="F3304" s="11"/>
      <c r="G3304" s="11"/>
      <c r="H3304" s="11"/>
      <c r="I3304" s="11"/>
      <c r="J3304" s="11"/>
      <c r="K3304" s="11"/>
      <c r="L3304" s="11"/>
      <c r="M3304" s="11"/>
      <c r="N3304" s="11"/>
      <c r="O3304" s="11"/>
      <c r="P3304" s="11"/>
      <c r="Q3304" s="11"/>
      <c r="R3304" s="11"/>
    </row>
    <row r="3305" spans="1:18" x14ac:dyDescent="0.2">
      <c r="A3305" s="3"/>
      <c r="B3305" s="3"/>
      <c r="C3305" s="11"/>
      <c r="D3305" s="11"/>
      <c r="E3305" s="11"/>
      <c r="F3305" s="11"/>
      <c r="G3305" s="11"/>
      <c r="H3305" s="11"/>
      <c r="I3305" s="11"/>
      <c r="J3305" s="11"/>
      <c r="K3305" s="11"/>
      <c r="L3305" s="11"/>
      <c r="M3305" s="11"/>
      <c r="N3305" s="11"/>
      <c r="O3305" s="11"/>
      <c r="P3305" s="11"/>
      <c r="Q3305" s="11"/>
      <c r="R3305" s="11"/>
    </row>
    <row r="3306" spans="1:18" x14ac:dyDescent="0.2">
      <c r="A3306" s="3"/>
      <c r="B3306" s="3"/>
      <c r="C3306" s="11"/>
      <c r="D3306" s="11"/>
      <c r="E3306" s="11"/>
      <c r="F3306" s="11"/>
      <c r="G3306" s="11"/>
      <c r="H3306" s="11"/>
      <c r="I3306" s="11"/>
      <c r="J3306" s="11"/>
      <c r="K3306" s="11"/>
      <c r="L3306" s="11"/>
      <c r="M3306" s="11"/>
      <c r="N3306" s="11"/>
      <c r="O3306" s="11"/>
      <c r="P3306" s="11"/>
      <c r="Q3306" s="11"/>
      <c r="R3306" s="11"/>
    </row>
    <row r="3307" spans="1:18" x14ac:dyDescent="0.2">
      <c r="A3307" s="3"/>
      <c r="B3307" s="3"/>
      <c r="C3307" s="11"/>
      <c r="D3307" s="11"/>
      <c r="E3307" s="11"/>
      <c r="F3307" s="11"/>
      <c r="G3307" s="11"/>
      <c r="H3307" s="11"/>
      <c r="I3307" s="11"/>
      <c r="J3307" s="11"/>
      <c r="K3307" s="11"/>
      <c r="L3307" s="11"/>
      <c r="M3307" s="11"/>
      <c r="N3307" s="11"/>
      <c r="O3307" s="11"/>
      <c r="P3307" s="11"/>
      <c r="Q3307" s="11"/>
      <c r="R3307" s="11"/>
    </row>
    <row r="3308" spans="1:18" x14ac:dyDescent="0.2">
      <c r="A3308" s="3"/>
      <c r="B3308" s="3"/>
      <c r="C3308" s="11"/>
      <c r="D3308" s="11"/>
      <c r="E3308" s="11"/>
      <c r="F3308" s="11"/>
      <c r="G3308" s="11"/>
      <c r="H3308" s="11"/>
      <c r="I3308" s="11"/>
      <c r="J3308" s="11"/>
      <c r="K3308" s="11"/>
      <c r="L3308" s="11"/>
      <c r="M3308" s="11"/>
      <c r="N3308" s="11"/>
      <c r="O3308" s="11"/>
      <c r="P3308" s="11"/>
      <c r="Q3308" s="11"/>
      <c r="R3308" s="11"/>
    </row>
    <row r="3309" spans="1:18" x14ac:dyDescent="0.2">
      <c r="A3309" s="3"/>
      <c r="B3309" s="3"/>
      <c r="C3309" s="11"/>
      <c r="D3309" s="11"/>
      <c r="E3309" s="11"/>
      <c r="F3309" s="11"/>
      <c r="G3309" s="11"/>
      <c r="H3309" s="11"/>
      <c r="I3309" s="11"/>
      <c r="J3309" s="11"/>
      <c r="K3309" s="11"/>
      <c r="L3309" s="11"/>
      <c r="M3309" s="11"/>
      <c r="N3309" s="11"/>
      <c r="O3309" s="11"/>
      <c r="P3309" s="11"/>
      <c r="Q3309" s="11"/>
      <c r="R3309" s="11"/>
    </row>
    <row r="3310" spans="1:18" x14ac:dyDescent="0.2">
      <c r="A3310" s="3"/>
      <c r="B3310" s="3"/>
      <c r="C3310" s="11"/>
      <c r="D3310" s="11"/>
      <c r="E3310" s="11"/>
      <c r="F3310" s="11"/>
      <c r="G3310" s="11"/>
      <c r="H3310" s="11"/>
      <c r="I3310" s="11"/>
      <c r="J3310" s="11"/>
      <c r="K3310" s="11"/>
      <c r="L3310" s="11"/>
      <c r="M3310" s="11"/>
      <c r="N3310" s="11"/>
      <c r="O3310" s="11"/>
      <c r="P3310" s="11"/>
      <c r="Q3310" s="11"/>
      <c r="R3310" s="11"/>
    </row>
    <row r="3311" spans="1:18" x14ac:dyDescent="0.2">
      <c r="A3311" s="3"/>
      <c r="B3311" s="3"/>
      <c r="C3311" s="11"/>
      <c r="D3311" s="11"/>
      <c r="E3311" s="11"/>
      <c r="F3311" s="11"/>
      <c r="G3311" s="11"/>
      <c r="H3311" s="11"/>
      <c r="I3311" s="11"/>
      <c r="J3311" s="11"/>
      <c r="K3311" s="11"/>
      <c r="L3311" s="11"/>
      <c r="M3311" s="11"/>
      <c r="N3311" s="11"/>
      <c r="O3311" s="11"/>
      <c r="P3311" s="11"/>
      <c r="Q3311" s="11"/>
      <c r="R3311" s="11"/>
    </row>
    <row r="3312" spans="1:18" x14ac:dyDescent="0.2">
      <c r="A3312" s="3"/>
      <c r="B3312" s="3"/>
      <c r="C3312" s="11"/>
      <c r="D3312" s="11"/>
      <c r="E3312" s="11"/>
      <c r="F3312" s="11"/>
      <c r="G3312" s="11"/>
      <c r="H3312" s="11"/>
      <c r="I3312" s="11"/>
      <c r="J3312" s="11"/>
      <c r="K3312" s="11"/>
      <c r="L3312" s="11"/>
      <c r="M3312" s="11"/>
      <c r="N3312" s="11"/>
      <c r="O3312" s="11"/>
      <c r="P3312" s="11"/>
      <c r="Q3312" s="11"/>
      <c r="R3312" s="11"/>
    </row>
    <row r="3313" spans="1:18" x14ac:dyDescent="0.2">
      <c r="A3313" s="3"/>
      <c r="B3313" s="3"/>
      <c r="C3313" s="11"/>
      <c r="D3313" s="11"/>
      <c r="E3313" s="11"/>
      <c r="F3313" s="11"/>
      <c r="G3313" s="11"/>
      <c r="H3313" s="11"/>
      <c r="I3313" s="11"/>
      <c r="J3313" s="11"/>
      <c r="K3313" s="11"/>
      <c r="L3313" s="11"/>
      <c r="M3313" s="11"/>
      <c r="N3313" s="11"/>
      <c r="O3313" s="11"/>
      <c r="P3313" s="11"/>
      <c r="Q3313" s="11"/>
      <c r="R3313" s="11"/>
    </row>
    <row r="3314" spans="1:18" x14ac:dyDescent="0.2">
      <c r="A3314" s="3"/>
      <c r="B3314" s="3"/>
      <c r="C3314" s="11"/>
      <c r="D3314" s="11"/>
      <c r="E3314" s="11"/>
      <c r="F3314" s="11"/>
      <c r="G3314" s="11"/>
      <c r="H3314" s="11"/>
      <c r="I3314" s="11"/>
      <c r="J3314" s="11"/>
      <c r="K3314" s="11"/>
      <c r="L3314" s="11"/>
      <c r="M3314" s="11"/>
      <c r="N3314" s="11"/>
      <c r="O3314" s="11"/>
      <c r="P3314" s="11"/>
      <c r="Q3314" s="11"/>
      <c r="R3314" s="11"/>
    </row>
    <row r="3315" spans="1:18" x14ac:dyDescent="0.2">
      <c r="A3315" s="3"/>
      <c r="B3315" s="3"/>
      <c r="C3315" s="11"/>
      <c r="D3315" s="11"/>
      <c r="E3315" s="11"/>
      <c r="F3315" s="11"/>
      <c r="G3315" s="11"/>
      <c r="H3315" s="11"/>
      <c r="I3315" s="11"/>
      <c r="J3315" s="11"/>
      <c r="K3315" s="11"/>
      <c r="L3315" s="11"/>
      <c r="M3315" s="11"/>
      <c r="N3315" s="11"/>
      <c r="O3315" s="11"/>
      <c r="P3315" s="11"/>
      <c r="Q3315" s="11"/>
      <c r="R3315" s="11"/>
    </row>
    <row r="3316" spans="1:18" x14ac:dyDescent="0.2">
      <c r="A3316" s="3"/>
      <c r="B3316" s="3"/>
      <c r="C3316" s="11"/>
      <c r="D3316" s="11"/>
      <c r="E3316" s="11"/>
      <c r="F3316" s="11"/>
      <c r="G3316" s="11"/>
      <c r="H3316" s="11"/>
      <c r="I3316" s="11"/>
      <c r="J3316" s="11"/>
      <c r="K3316" s="11"/>
      <c r="L3316" s="11"/>
      <c r="M3316" s="11"/>
      <c r="N3316" s="11"/>
      <c r="O3316" s="11"/>
      <c r="P3316" s="11"/>
      <c r="Q3316" s="11"/>
      <c r="R3316" s="11"/>
    </row>
    <row r="3317" spans="1:18" x14ac:dyDescent="0.2">
      <c r="A3317" s="3"/>
      <c r="B3317" s="3"/>
      <c r="C3317" s="11"/>
      <c r="D3317" s="11"/>
      <c r="E3317" s="11"/>
      <c r="F3317" s="11"/>
      <c r="G3317" s="11"/>
      <c r="H3317" s="11"/>
      <c r="I3317" s="11"/>
      <c r="J3317" s="11"/>
      <c r="K3317" s="11"/>
      <c r="L3317" s="11"/>
      <c r="M3317" s="11"/>
      <c r="N3317" s="11"/>
      <c r="O3317" s="11"/>
      <c r="P3317" s="11"/>
      <c r="Q3317" s="11"/>
      <c r="R3317" s="11"/>
    </row>
    <row r="3318" spans="1:18" x14ac:dyDescent="0.2">
      <c r="A3318" s="3"/>
      <c r="B3318" s="3"/>
      <c r="C3318" s="11"/>
      <c r="D3318" s="11"/>
      <c r="E3318" s="11"/>
      <c r="F3318" s="11"/>
      <c r="G3318" s="11"/>
      <c r="H3318" s="11"/>
      <c r="I3318" s="11"/>
      <c r="J3318" s="11"/>
      <c r="K3318" s="11"/>
      <c r="L3318" s="11"/>
      <c r="M3318" s="11"/>
      <c r="N3318" s="11"/>
      <c r="O3318" s="11"/>
      <c r="P3318" s="11"/>
      <c r="Q3318" s="11"/>
      <c r="R3318" s="11"/>
    </row>
    <row r="3319" spans="1:18" x14ac:dyDescent="0.2">
      <c r="A3319" s="3"/>
      <c r="B3319" s="3"/>
      <c r="C3319" s="11"/>
      <c r="D3319" s="11"/>
      <c r="E3319" s="11"/>
      <c r="F3319" s="11"/>
      <c r="G3319" s="11"/>
      <c r="H3319" s="11"/>
      <c r="I3319" s="11"/>
      <c r="J3319" s="11"/>
      <c r="K3319" s="11"/>
      <c r="L3319" s="11"/>
      <c r="M3319" s="11"/>
      <c r="N3319" s="11"/>
      <c r="O3319" s="11"/>
      <c r="P3319" s="11"/>
      <c r="Q3319" s="11"/>
      <c r="R3319" s="11"/>
    </row>
    <row r="3320" spans="1:18" x14ac:dyDescent="0.2">
      <c r="A3320" s="3"/>
      <c r="B3320" s="3"/>
      <c r="C3320" s="11"/>
      <c r="D3320" s="11"/>
      <c r="E3320" s="11"/>
      <c r="F3320" s="11"/>
      <c r="G3320" s="11"/>
      <c r="H3320" s="11"/>
      <c r="I3320" s="11"/>
      <c r="J3320" s="11"/>
      <c r="K3320" s="11"/>
      <c r="L3320" s="11"/>
      <c r="M3320" s="11"/>
      <c r="N3320" s="11"/>
      <c r="O3320" s="11"/>
      <c r="P3320" s="11"/>
      <c r="Q3320" s="11"/>
      <c r="R3320" s="11"/>
    </row>
    <row r="3321" spans="1:18" x14ac:dyDescent="0.2">
      <c r="A3321" s="3"/>
      <c r="B3321" s="3"/>
      <c r="C3321" s="11"/>
      <c r="D3321" s="11"/>
      <c r="E3321" s="11"/>
      <c r="F3321" s="11"/>
      <c r="G3321" s="11"/>
      <c r="H3321" s="11"/>
      <c r="I3321" s="11"/>
      <c r="J3321" s="11"/>
      <c r="K3321" s="11"/>
      <c r="L3321" s="11"/>
      <c r="M3321" s="11"/>
      <c r="N3321" s="11"/>
      <c r="O3321" s="11"/>
      <c r="P3321" s="11"/>
      <c r="Q3321" s="11"/>
      <c r="R3321" s="11"/>
    </row>
    <row r="3322" spans="1:18" x14ac:dyDescent="0.2">
      <c r="A3322" s="3"/>
      <c r="B3322" s="3"/>
      <c r="C3322" s="11"/>
      <c r="D3322" s="11"/>
      <c r="E3322" s="11"/>
      <c r="F3322" s="11"/>
      <c r="G3322" s="11"/>
      <c r="H3322" s="11"/>
      <c r="I3322" s="11"/>
      <c r="J3322" s="11"/>
      <c r="K3322" s="11"/>
      <c r="L3322" s="11"/>
      <c r="M3322" s="11"/>
      <c r="N3322" s="11"/>
      <c r="O3322" s="11"/>
      <c r="P3322" s="11"/>
      <c r="Q3322" s="11"/>
      <c r="R3322" s="11"/>
    </row>
    <row r="3323" spans="1:18" x14ac:dyDescent="0.2">
      <c r="A3323" s="3"/>
      <c r="B3323" s="3"/>
      <c r="C3323" s="11"/>
      <c r="D3323" s="11"/>
      <c r="E3323" s="11"/>
      <c r="F3323" s="11"/>
      <c r="G3323" s="11"/>
      <c r="H3323" s="11"/>
      <c r="I3323" s="11"/>
      <c r="J3323" s="11"/>
      <c r="K3323" s="11"/>
      <c r="L3323" s="11"/>
      <c r="M3323" s="11"/>
      <c r="N3323" s="11"/>
      <c r="O3323" s="11"/>
      <c r="P3323" s="11"/>
      <c r="Q3323" s="11"/>
      <c r="R3323" s="11"/>
    </row>
    <row r="3324" spans="1:18" x14ac:dyDescent="0.2">
      <c r="A3324" s="3"/>
      <c r="B3324" s="3"/>
      <c r="C3324" s="11"/>
      <c r="D3324" s="11"/>
      <c r="E3324" s="11"/>
      <c r="F3324" s="11"/>
      <c r="G3324" s="11"/>
      <c r="H3324" s="11"/>
      <c r="I3324" s="11"/>
      <c r="J3324" s="11"/>
      <c r="K3324" s="11"/>
      <c r="L3324" s="11"/>
      <c r="M3324" s="11"/>
      <c r="N3324" s="11"/>
      <c r="O3324" s="11"/>
      <c r="P3324" s="11"/>
      <c r="Q3324" s="11"/>
      <c r="R3324" s="11"/>
    </row>
    <row r="3325" spans="1:18" x14ac:dyDescent="0.2">
      <c r="A3325" s="3"/>
      <c r="B3325" s="3"/>
      <c r="C3325" s="11"/>
      <c r="D3325" s="11"/>
      <c r="E3325" s="11"/>
      <c r="F3325" s="11"/>
      <c r="G3325" s="11"/>
      <c r="H3325" s="11"/>
      <c r="I3325" s="11"/>
      <c r="J3325" s="11"/>
      <c r="K3325" s="11"/>
      <c r="L3325" s="11"/>
      <c r="M3325" s="11"/>
      <c r="N3325" s="11"/>
      <c r="O3325" s="11"/>
      <c r="P3325" s="11"/>
      <c r="Q3325" s="11"/>
      <c r="R3325" s="11"/>
    </row>
    <row r="3326" spans="1:18" x14ac:dyDescent="0.2">
      <c r="A3326" s="3"/>
      <c r="B3326" s="3"/>
      <c r="C3326" s="11"/>
      <c r="D3326" s="11"/>
      <c r="E3326" s="11"/>
      <c r="F3326" s="11"/>
      <c r="G3326" s="11"/>
      <c r="H3326" s="11"/>
      <c r="I3326" s="11"/>
      <c r="J3326" s="11"/>
      <c r="K3326" s="11"/>
      <c r="L3326" s="11"/>
      <c r="M3326" s="11"/>
      <c r="N3326" s="11"/>
      <c r="O3326" s="11"/>
      <c r="P3326" s="11"/>
      <c r="Q3326" s="11"/>
      <c r="R3326" s="11"/>
    </row>
    <row r="3327" spans="1:18" x14ac:dyDescent="0.2">
      <c r="A3327" s="3"/>
      <c r="B3327" s="3"/>
      <c r="C3327" s="11"/>
      <c r="D3327" s="11"/>
      <c r="E3327" s="11"/>
      <c r="F3327" s="11"/>
      <c r="G3327" s="11"/>
      <c r="H3327" s="11"/>
      <c r="I3327" s="11"/>
      <c r="J3327" s="11"/>
      <c r="K3327" s="11"/>
      <c r="L3327" s="11"/>
      <c r="M3327" s="11"/>
      <c r="N3327" s="11"/>
      <c r="O3327" s="11"/>
      <c r="P3327" s="11"/>
      <c r="Q3327" s="11"/>
      <c r="R3327" s="11"/>
    </row>
    <row r="3328" spans="1:18" x14ac:dyDescent="0.2">
      <c r="A3328" s="3"/>
      <c r="B3328" s="3"/>
      <c r="C3328" s="11"/>
      <c r="D3328" s="11"/>
      <c r="E3328" s="11"/>
      <c r="F3328" s="11"/>
      <c r="G3328" s="11"/>
      <c r="H3328" s="11"/>
      <c r="I3328" s="11"/>
      <c r="J3328" s="11"/>
      <c r="K3328" s="11"/>
      <c r="L3328" s="11"/>
      <c r="M3328" s="11"/>
      <c r="N3328" s="11"/>
      <c r="O3328" s="11"/>
      <c r="P3328" s="11"/>
      <c r="Q3328" s="11"/>
      <c r="R3328" s="11"/>
    </row>
    <row r="3329" spans="1:18" x14ac:dyDescent="0.2">
      <c r="A3329" s="3"/>
      <c r="B3329" s="3"/>
      <c r="C3329" s="11"/>
      <c r="D3329" s="11"/>
      <c r="E3329" s="11"/>
      <c r="F3329" s="11"/>
      <c r="G3329" s="11"/>
      <c r="H3329" s="11"/>
      <c r="I3329" s="11"/>
      <c r="J3329" s="11"/>
      <c r="K3329" s="11"/>
      <c r="L3329" s="11"/>
      <c r="M3329" s="11"/>
      <c r="N3329" s="11"/>
      <c r="O3329" s="11"/>
      <c r="P3329" s="11"/>
      <c r="Q3329" s="11"/>
      <c r="R3329" s="11"/>
    </row>
    <row r="3330" spans="1:18" x14ac:dyDescent="0.2">
      <c r="A3330" s="3"/>
      <c r="B3330" s="3"/>
      <c r="C3330" s="11"/>
      <c r="D3330" s="11"/>
      <c r="E3330" s="11"/>
      <c r="F3330" s="11"/>
      <c r="G3330" s="11"/>
      <c r="H3330" s="11"/>
      <c r="I3330" s="11"/>
      <c r="J3330" s="11"/>
      <c r="K3330" s="11"/>
      <c r="L3330" s="11"/>
      <c r="M3330" s="11"/>
      <c r="N3330" s="11"/>
      <c r="O3330" s="11"/>
      <c r="P3330" s="11"/>
      <c r="Q3330" s="11"/>
      <c r="R3330" s="11"/>
    </row>
    <row r="3331" spans="1:18" x14ac:dyDescent="0.2">
      <c r="A3331" s="3"/>
      <c r="B3331" s="3"/>
      <c r="C3331" s="11"/>
      <c r="D3331" s="11"/>
      <c r="E3331" s="11"/>
      <c r="F3331" s="11"/>
      <c r="G3331" s="11"/>
      <c r="H3331" s="11"/>
      <c r="I3331" s="11"/>
      <c r="J3331" s="11"/>
      <c r="K3331" s="11"/>
      <c r="L3331" s="11"/>
      <c r="M3331" s="11"/>
      <c r="N3331" s="11"/>
      <c r="O3331" s="11"/>
      <c r="P3331" s="11"/>
      <c r="Q3331" s="11"/>
      <c r="R3331" s="11"/>
    </row>
    <row r="3332" spans="1:18" x14ac:dyDescent="0.2">
      <c r="A3332" s="3"/>
      <c r="B3332" s="3"/>
      <c r="C3332" s="11"/>
      <c r="D3332" s="11"/>
      <c r="E3332" s="11"/>
      <c r="F3332" s="11"/>
      <c r="G3332" s="11"/>
      <c r="H3332" s="11"/>
      <c r="I3332" s="11"/>
      <c r="J3332" s="11"/>
      <c r="K3332" s="11"/>
      <c r="L3332" s="11"/>
      <c r="M3332" s="11"/>
      <c r="N3332" s="11"/>
      <c r="O3332" s="11"/>
      <c r="P3332" s="11"/>
      <c r="Q3332" s="11"/>
      <c r="R3332" s="11"/>
    </row>
    <row r="3333" spans="1:18" x14ac:dyDescent="0.2">
      <c r="A3333" s="3"/>
      <c r="B3333" s="3"/>
      <c r="C3333" s="11"/>
      <c r="D3333" s="11"/>
      <c r="E3333" s="11"/>
      <c r="F3333" s="11"/>
      <c r="G3333" s="11"/>
      <c r="H3333" s="11"/>
      <c r="I3333" s="11"/>
      <c r="J3333" s="11"/>
      <c r="K3333" s="11"/>
      <c r="L3333" s="11"/>
      <c r="M3333" s="11"/>
      <c r="N3333" s="11"/>
      <c r="O3333" s="11"/>
      <c r="P3333" s="11"/>
      <c r="Q3333" s="11"/>
      <c r="R3333" s="11"/>
    </row>
    <row r="3334" spans="1:18" x14ac:dyDescent="0.2">
      <c r="A3334" s="3"/>
      <c r="B3334" s="3"/>
      <c r="C3334" s="11"/>
      <c r="D3334" s="11"/>
      <c r="E3334" s="11"/>
      <c r="F3334" s="11"/>
      <c r="G3334" s="11"/>
      <c r="H3334" s="11"/>
      <c r="I3334" s="11"/>
      <c r="J3334" s="11"/>
      <c r="K3334" s="11"/>
      <c r="L3334" s="11"/>
      <c r="M3334" s="11"/>
      <c r="N3334" s="11"/>
      <c r="O3334" s="11"/>
      <c r="P3334" s="11"/>
      <c r="Q3334" s="11"/>
      <c r="R3334" s="11"/>
    </row>
    <row r="3335" spans="1:18" x14ac:dyDescent="0.2">
      <c r="A3335" s="3"/>
      <c r="B3335" s="3"/>
      <c r="C3335" s="11"/>
      <c r="D3335" s="11"/>
      <c r="E3335" s="11"/>
      <c r="F3335" s="11"/>
      <c r="G3335" s="11"/>
      <c r="H3335" s="11"/>
      <c r="I3335" s="11"/>
      <c r="J3335" s="11"/>
      <c r="K3335" s="11"/>
      <c r="L3335" s="11"/>
      <c r="M3335" s="11"/>
      <c r="N3335" s="11"/>
      <c r="O3335" s="11"/>
      <c r="P3335" s="11"/>
      <c r="Q3335" s="11"/>
      <c r="R3335" s="11"/>
    </row>
    <row r="3336" spans="1:18" x14ac:dyDescent="0.2">
      <c r="A3336" s="3"/>
      <c r="B3336" s="3"/>
      <c r="C3336" s="11"/>
      <c r="D3336" s="11"/>
      <c r="E3336" s="11"/>
      <c r="F3336" s="11"/>
      <c r="G3336" s="11"/>
      <c r="H3336" s="11"/>
      <c r="I3336" s="11"/>
      <c r="J3336" s="11"/>
      <c r="K3336" s="11"/>
      <c r="L3336" s="11"/>
      <c r="M3336" s="11"/>
      <c r="N3336" s="11"/>
      <c r="O3336" s="11"/>
      <c r="P3336" s="11"/>
      <c r="Q3336" s="11"/>
      <c r="R3336" s="11"/>
    </row>
    <row r="3337" spans="1:18" x14ac:dyDescent="0.2">
      <c r="A3337" s="3"/>
      <c r="B3337" s="3"/>
      <c r="C3337" s="11"/>
      <c r="D3337" s="11"/>
      <c r="E3337" s="11"/>
      <c r="F3337" s="11"/>
      <c r="G3337" s="11"/>
      <c r="H3337" s="11"/>
      <c r="I3337" s="11"/>
      <c r="J3337" s="11"/>
      <c r="K3337" s="11"/>
      <c r="L3337" s="11"/>
      <c r="M3337" s="11"/>
      <c r="N3337" s="11"/>
      <c r="O3337" s="11"/>
      <c r="P3337" s="11"/>
      <c r="Q3337" s="11"/>
      <c r="R3337" s="11"/>
    </row>
    <row r="3338" spans="1:18" x14ac:dyDescent="0.2">
      <c r="A3338" s="3"/>
      <c r="B3338" s="3"/>
      <c r="C3338" s="11"/>
      <c r="D3338" s="11"/>
      <c r="E3338" s="11"/>
      <c r="F3338" s="11"/>
      <c r="G3338" s="11"/>
      <c r="H3338" s="11"/>
      <c r="I3338" s="11"/>
      <c r="J3338" s="11"/>
      <c r="K3338" s="11"/>
      <c r="L3338" s="11"/>
      <c r="M3338" s="11"/>
      <c r="N3338" s="11"/>
      <c r="O3338" s="11"/>
      <c r="P3338" s="11"/>
      <c r="Q3338" s="11"/>
      <c r="R3338" s="11"/>
    </row>
    <row r="3339" spans="1:18" x14ac:dyDescent="0.2">
      <c r="A3339" s="3"/>
      <c r="B3339" s="3"/>
      <c r="C3339" s="11"/>
      <c r="D3339" s="11"/>
      <c r="E3339" s="11"/>
      <c r="F3339" s="11"/>
      <c r="G3339" s="11"/>
      <c r="H3339" s="11"/>
      <c r="I3339" s="11"/>
      <c r="J3339" s="11"/>
      <c r="K3339" s="11"/>
      <c r="L3339" s="11"/>
      <c r="M3339" s="11"/>
      <c r="N3339" s="11"/>
      <c r="O3339" s="11"/>
      <c r="P3339" s="11"/>
      <c r="Q3339" s="11"/>
      <c r="R3339" s="11"/>
    </row>
    <row r="3340" spans="1:18" x14ac:dyDescent="0.2">
      <c r="A3340" s="3"/>
      <c r="B3340" s="3"/>
      <c r="C3340" s="11"/>
      <c r="D3340" s="11"/>
      <c r="E3340" s="11"/>
      <c r="F3340" s="11"/>
      <c r="G3340" s="11"/>
      <c r="H3340" s="11"/>
      <c r="I3340" s="11"/>
      <c r="J3340" s="11"/>
      <c r="K3340" s="11"/>
      <c r="L3340" s="11"/>
      <c r="M3340" s="11"/>
      <c r="N3340" s="11"/>
      <c r="O3340" s="11"/>
      <c r="P3340" s="11"/>
      <c r="Q3340" s="11"/>
      <c r="R3340" s="11"/>
    </row>
    <row r="3341" spans="1:18" x14ac:dyDescent="0.2">
      <c r="A3341" s="3"/>
      <c r="B3341" s="3"/>
      <c r="C3341" s="11"/>
      <c r="D3341" s="11"/>
      <c r="E3341" s="11"/>
      <c r="F3341" s="11"/>
      <c r="G3341" s="11"/>
      <c r="H3341" s="11"/>
      <c r="I3341" s="11"/>
      <c r="J3341" s="11"/>
      <c r="K3341" s="11"/>
      <c r="L3341" s="11"/>
      <c r="M3341" s="11"/>
      <c r="N3341" s="11"/>
      <c r="O3341" s="11"/>
      <c r="P3341" s="11"/>
      <c r="Q3341" s="11"/>
      <c r="R3341" s="11"/>
    </row>
    <row r="3342" spans="1:18" x14ac:dyDescent="0.2">
      <c r="A3342" s="3"/>
      <c r="B3342" s="3"/>
      <c r="C3342" s="11"/>
      <c r="D3342" s="11"/>
      <c r="E3342" s="11"/>
      <c r="F3342" s="11"/>
      <c r="G3342" s="11"/>
      <c r="H3342" s="11"/>
      <c r="I3342" s="11"/>
      <c r="J3342" s="11"/>
      <c r="K3342" s="11"/>
      <c r="L3342" s="11"/>
      <c r="M3342" s="11"/>
      <c r="N3342" s="11"/>
      <c r="O3342" s="11"/>
      <c r="P3342" s="11"/>
      <c r="Q3342" s="11"/>
      <c r="R3342" s="11"/>
    </row>
    <row r="3343" spans="1:18" x14ac:dyDescent="0.2">
      <c r="A3343" s="3"/>
      <c r="B3343" s="3"/>
      <c r="C3343" s="11"/>
      <c r="D3343" s="11"/>
      <c r="E3343" s="11"/>
      <c r="F3343" s="11"/>
      <c r="G3343" s="11"/>
      <c r="H3343" s="11"/>
      <c r="I3343" s="11"/>
      <c r="J3343" s="11"/>
      <c r="K3343" s="11"/>
      <c r="L3343" s="11"/>
      <c r="M3343" s="11"/>
      <c r="N3343" s="11"/>
      <c r="O3343" s="11"/>
      <c r="P3343" s="11"/>
      <c r="Q3343" s="11"/>
      <c r="R3343" s="11"/>
    </row>
    <row r="3344" spans="1:18" x14ac:dyDescent="0.2">
      <c r="A3344" s="3"/>
      <c r="B3344" s="3"/>
      <c r="C3344" s="11"/>
      <c r="D3344" s="11"/>
      <c r="E3344" s="11"/>
      <c r="F3344" s="11"/>
      <c r="G3344" s="11"/>
      <c r="H3344" s="11"/>
      <c r="I3344" s="11"/>
      <c r="J3344" s="11"/>
      <c r="K3344" s="11"/>
      <c r="L3344" s="11"/>
      <c r="M3344" s="11"/>
      <c r="N3344" s="11"/>
      <c r="O3344" s="11"/>
      <c r="P3344" s="11"/>
      <c r="Q3344" s="11"/>
      <c r="R3344" s="11"/>
    </row>
    <row r="3345" spans="1:18" x14ac:dyDescent="0.2">
      <c r="A3345" s="3"/>
      <c r="B3345" s="3"/>
      <c r="C3345" s="11"/>
      <c r="D3345" s="11"/>
      <c r="E3345" s="11"/>
      <c r="F3345" s="11"/>
      <c r="G3345" s="11"/>
      <c r="H3345" s="11"/>
      <c r="I3345" s="11"/>
      <c r="J3345" s="11"/>
      <c r="K3345" s="11"/>
      <c r="L3345" s="11"/>
      <c r="M3345" s="11"/>
      <c r="N3345" s="11"/>
      <c r="O3345" s="11"/>
      <c r="P3345" s="11"/>
      <c r="Q3345" s="11"/>
      <c r="R3345" s="11"/>
    </row>
    <row r="3346" spans="1:18" x14ac:dyDescent="0.2">
      <c r="A3346" s="3"/>
      <c r="B3346" s="3"/>
      <c r="C3346" s="11"/>
      <c r="D3346" s="11"/>
      <c r="E3346" s="11"/>
      <c r="F3346" s="11"/>
      <c r="G3346" s="11"/>
      <c r="H3346" s="11"/>
      <c r="I3346" s="11"/>
      <c r="J3346" s="11"/>
      <c r="K3346" s="11"/>
      <c r="L3346" s="11"/>
      <c r="M3346" s="11"/>
      <c r="N3346" s="11"/>
      <c r="O3346" s="11"/>
      <c r="P3346" s="11"/>
      <c r="Q3346" s="11"/>
      <c r="R3346" s="11"/>
    </row>
    <row r="3347" spans="1:18" x14ac:dyDescent="0.2">
      <c r="A3347" s="3"/>
      <c r="B3347" s="3"/>
      <c r="C3347" s="11"/>
      <c r="D3347" s="11"/>
      <c r="E3347" s="11"/>
      <c r="F3347" s="11"/>
      <c r="G3347" s="11"/>
      <c r="H3347" s="11"/>
      <c r="I3347" s="11"/>
      <c r="J3347" s="11"/>
      <c r="K3347" s="11"/>
      <c r="L3347" s="11"/>
      <c r="M3347" s="11"/>
      <c r="N3347" s="11"/>
      <c r="O3347" s="11"/>
      <c r="P3347" s="11"/>
      <c r="Q3347" s="11"/>
      <c r="R3347" s="11"/>
    </row>
    <row r="3348" spans="1:18" x14ac:dyDescent="0.2">
      <c r="A3348" s="3"/>
      <c r="B3348" s="3"/>
      <c r="C3348" s="11"/>
      <c r="D3348" s="11"/>
      <c r="E3348" s="11"/>
      <c r="F3348" s="11"/>
      <c r="G3348" s="11"/>
      <c r="H3348" s="11"/>
      <c r="I3348" s="11"/>
      <c r="J3348" s="11"/>
      <c r="K3348" s="11"/>
      <c r="L3348" s="11"/>
      <c r="M3348" s="11"/>
      <c r="N3348" s="11"/>
      <c r="O3348" s="11"/>
      <c r="P3348" s="11"/>
      <c r="Q3348" s="11"/>
      <c r="R3348" s="11"/>
    </row>
    <row r="3349" spans="1:18" x14ac:dyDescent="0.2">
      <c r="A3349" s="3"/>
      <c r="B3349" s="3"/>
      <c r="C3349" s="11"/>
      <c r="D3349" s="11"/>
      <c r="E3349" s="11"/>
      <c r="F3349" s="11"/>
      <c r="G3349" s="11"/>
      <c r="H3349" s="11"/>
      <c r="I3349" s="11"/>
      <c r="J3349" s="11"/>
      <c r="K3349" s="11"/>
      <c r="L3349" s="11"/>
      <c r="M3349" s="11"/>
      <c r="N3349" s="11"/>
      <c r="O3349" s="11"/>
      <c r="P3349" s="11"/>
      <c r="Q3349" s="11"/>
      <c r="R3349" s="11"/>
    </row>
    <row r="3350" spans="1:18" x14ac:dyDescent="0.2">
      <c r="A3350" s="3"/>
      <c r="B3350" s="3"/>
      <c r="C3350" s="11"/>
      <c r="D3350" s="11"/>
      <c r="E3350" s="11"/>
      <c r="F3350" s="11"/>
      <c r="G3350" s="11"/>
      <c r="H3350" s="11"/>
      <c r="I3350" s="11"/>
      <c r="J3350" s="11"/>
      <c r="K3350" s="11"/>
      <c r="L3350" s="11"/>
      <c r="M3350" s="11"/>
      <c r="N3350" s="11"/>
      <c r="O3350" s="11"/>
      <c r="P3350" s="11"/>
      <c r="Q3350" s="11"/>
      <c r="R3350" s="11"/>
    </row>
    <row r="3351" spans="1:18" x14ac:dyDescent="0.2">
      <c r="A3351" s="3"/>
      <c r="B3351" s="3"/>
      <c r="C3351" s="11"/>
      <c r="D3351" s="11"/>
      <c r="E3351" s="11"/>
      <c r="F3351" s="11"/>
      <c r="G3351" s="11"/>
      <c r="H3351" s="11"/>
      <c r="I3351" s="11"/>
      <c r="J3351" s="11"/>
      <c r="K3351" s="11"/>
      <c r="L3351" s="11"/>
      <c r="M3351" s="11"/>
      <c r="N3351" s="11"/>
      <c r="O3351" s="11"/>
      <c r="P3351" s="11"/>
      <c r="Q3351" s="11"/>
      <c r="R3351" s="11"/>
    </row>
    <row r="3352" spans="1:18" x14ac:dyDescent="0.2">
      <c r="A3352" s="3"/>
      <c r="B3352" s="3"/>
      <c r="C3352" s="11"/>
      <c r="D3352" s="11"/>
      <c r="E3352" s="11"/>
      <c r="F3352" s="11"/>
      <c r="G3352" s="11"/>
      <c r="H3352" s="11"/>
      <c r="I3352" s="11"/>
      <c r="J3352" s="11"/>
      <c r="K3352" s="11"/>
      <c r="L3352" s="11"/>
      <c r="M3352" s="11"/>
      <c r="N3352" s="11"/>
      <c r="O3352" s="11"/>
      <c r="P3352" s="11"/>
      <c r="Q3352" s="11"/>
      <c r="R3352" s="11"/>
    </row>
    <row r="3353" spans="1:18" x14ac:dyDescent="0.2">
      <c r="A3353" s="3"/>
      <c r="B3353" s="3"/>
      <c r="C3353" s="11"/>
      <c r="D3353" s="11"/>
      <c r="E3353" s="11"/>
      <c r="F3353" s="11"/>
      <c r="G3353" s="11"/>
      <c r="H3353" s="11"/>
      <c r="I3353" s="11"/>
      <c r="J3353" s="11"/>
      <c r="K3353" s="11"/>
      <c r="L3353" s="11"/>
      <c r="M3353" s="11"/>
      <c r="N3353" s="11"/>
      <c r="O3353" s="11"/>
      <c r="P3353" s="11"/>
      <c r="Q3353" s="11"/>
      <c r="R3353" s="11"/>
    </row>
    <row r="3354" spans="1:18" x14ac:dyDescent="0.2">
      <c r="A3354" s="3"/>
      <c r="B3354" s="3"/>
      <c r="C3354" s="11"/>
      <c r="D3354" s="11"/>
      <c r="E3354" s="11"/>
      <c r="F3354" s="11"/>
      <c r="G3354" s="11"/>
      <c r="H3354" s="11"/>
      <c r="I3354" s="11"/>
      <c r="J3354" s="11"/>
      <c r="K3354" s="11"/>
      <c r="L3354" s="11"/>
      <c r="M3354" s="11"/>
      <c r="N3354" s="11"/>
      <c r="O3354" s="11"/>
      <c r="P3354" s="11"/>
      <c r="Q3354" s="11"/>
      <c r="R3354" s="11"/>
    </row>
    <row r="3355" spans="1:18" x14ac:dyDescent="0.2">
      <c r="A3355" s="3"/>
      <c r="B3355" s="3"/>
      <c r="C3355" s="11"/>
      <c r="D3355" s="11"/>
      <c r="E3355" s="11"/>
      <c r="F3355" s="11"/>
      <c r="G3355" s="11"/>
      <c r="H3355" s="11"/>
      <c r="I3355" s="11"/>
      <c r="J3355" s="11"/>
      <c r="K3355" s="11"/>
      <c r="L3355" s="11"/>
      <c r="M3355" s="11"/>
      <c r="N3355" s="11"/>
      <c r="O3355" s="11"/>
      <c r="P3355" s="11"/>
      <c r="Q3355" s="11"/>
      <c r="R3355" s="11"/>
    </row>
    <row r="3356" spans="1:18" x14ac:dyDescent="0.2">
      <c r="A3356" s="3"/>
      <c r="B3356" s="3"/>
      <c r="C3356" s="11"/>
      <c r="D3356" s="11"/>
      <c r="E3356" s="11"/>
      <c r="F3356" s="11"/>
      <c r="G3356" s="11"/>
      <c r="H3356" s="11"/>
      <c r="I3356" s="11"/>
      <c r="J3356" s="11"/>
      <c r="K3356" s="11"/>
      <c r="L3356" s="11"/>
      <c r="M3356" s="11"/>
      <c r="N3356" s="11"/>
      <c r="O3356" s="11"/>
      <c r="P3356" s="11"/>
      <c r="Q3356" s="11"/>
      <c r="R3356" s="11"/>
    </row>
    <row r="3357" spans="1:18" x14ac:dyDescent="0.2">
      <c r="A3357" s="3"/>
      <c r="B3357" s="3"/>
      <c r="C3357" s="11"/>
      <c r="D3357" s="11"/>
      <c r="E3357" s="11"/>
      <c r="F3357" s="11"/>
      <c r="G3357" s="11"/>
      <c r="H3357" s="11"/>
      <c r="I3357" s="11"/>
      <c r="J3357" s="11"/>
      <c r="K3357" s="11"/>
      <c r="L3357" s="11"/>
      <c r="M3357" s="11"/>
      <c r="N3357" s="11"/>
      <c r="O3357" s="11"/>
      <c r="P3357" s="11"/>
      <c r="Q3357" s="11"/>
      <c r="R3357" s="11"/>
    </row>
    <row r="3358" spans="1:18" x14ac:dyDescent="0.2">
      <c r="A3358" s="3"/>
      <c r="B3358" s="3"/>
      <c r="C3358" s="11"/>
      <c r="D3358" s="11"/>
      <c r="E3358" s="11"/>
      <c r="F3358" s="11"/>
      <c r="G3358" s="11"/>
      <c r="H3358" s="11"/>
      <c r="I3358" s="11"/>
      <c r="J3358" s="11"/>
      <c r="K3358" s="11"/>
      <c r="L3358" s="11"/>
      <c r="M3358" s="11"/>
      <c r="N3358" s="11"/>
      <c r="O3358" s="11"/>
      <c r="P3358" s="11"/>
      <c r="Q3358" s="11"/>
      <c r="R3358" s="11"/>
    </row>
    <row r="3359" spans="1:18" x14ac:dyDescent="0.2">
      <c r="A3359" s="3"/>
      <c r="B3359" s="3"/>
      <c r="C3359" s="11"/>
      <c r="D3359" s="11"/>
      <c r="E3359" s="11"/>
      <c r="F3359" s="11"/>
      <c r="G3359" s="11"/>
      <c r="H3359" s="11"/>
      <c r="I3359" s="11"/>
      <c r="J3359" s="11"/>
      <c r="K3359" s="11"/>
      <c r="L3359" s="11"/>
      <c r="M3359" s="11"/>
      <c r="N3359" s="11"/>
      <c r="O3359" s="11"/>
      <c r="P3359" s="11"/>
      <c r="Q3359" s="11"/>
      <c r="R3359" s="11"/>
    </row>
    <row r="3360" spans="1:18" x14ac:dyDescent="0.2">
      <c r="A3360" s="3"/>
      <c r="B3360" s="3"/>
      <c r="C3360" s="11"/>
      <c r="D3360" s="11"/>
      <c r="E3360" s="11"/>
      <c r="F3360" s="11"/>
      <c r="G3360" s="11"/>
      <c r="H3360" s="11"/>
      <c r="I3360" s="11"/>
      <c r="J3360" s="11"/>
      <c r="K3360" s="11"/>
      <c r="L3360" s="11"/>
      <c r="M3360" s="11"/>
      <c r="N3360" s="11"/>
      <c r="O3360" s="11"/>
      <c r="P3360" s="11"/>
      <c r="Q3360" s="11"/>
      <c r="R3360" s="11"/>
    </row>
    <row r="3361" spans="1:18" x14ac:dyDescent="0.2">
      <c r="A3361" s="3"/>
      <c r="B3361" s="3"/>
      <c r="C3361" s="11"/>
      <c r="D3361" s="11"/>
      <c r="E3361" s="11"/>
      <c r="F3361" s="11"/>
      <c r="G3361" s="11"/>
      <c r="H3361" s="11"/>
      <c r="I3361" s="11"/>
      <c r="J3361" s="11"/>
      <c r="K3361" s="11"/>
      <c r="L3361" s="11"/>
      <c r="M3361" s="11"/>
      <c r="N3361" s="11"/>
      <c r="O3361" s="11"/>
      <c r="P3361" s="11"/>
      <c r="Q3361" s="11"/>
      <c r="R3361" s="11"/>
    </row>
    <row r="3362" spans="1:18" x14ac:dyDescent="0.2">
      <c r="A3362" s="3"/>
      <c r="B3362" s="3"/>
      <c r="C3362" s="11"/>
      <c r="D3362" s="11"/>
      <c r="E3362" s="11"/>
      <c r="F3362" s="11"/>
      <c r="G3362" s="11"/>
      <c r="H3362" s="11"/>
      <c r="I3362" s="11"/>
      <c r="J3362" s="11"/>
      <c r="K3362" s="11"/>
      <c r="L3362" s="11"/>
      <c r="M3362" s="11"/>
      <c r="N3362" s="11"/>
      <c r="O3362" s="11"/>
      <c r="P3362" s="11"/>
      <c r="Q3362" s="11"/>
      <c r="R3362" s="11"/>
    </row>
    <row r="3363" spans="1:18" x14ac:dyDescent="0.2">
      <c r="A3363" s="3"/>
      <c r="B3363" s="3"/>
      <c r="C3363" s="11"/>
      <c r="D3363" s="11"/>
      <c r="E3363" s="11"/>
      <c r="F3363" s="11"/>
      <c r="G3363" s="11"/>
      <c r="H3363" s="11"/>
      <c r="I3363" s="11"/>
      <c r="J3363" s="11"/>
      <c r="K3363" s="11"/>
      <c r="L3363" s="11"/>
      <c r="M3363" s="11"/>
      <c r="N3363" s="11"/>
      <c r="O3363" s="11"/>
      <c r="P3363" s="11"/>
      <c r="Q3363" s="11"/>
      <c r="R3363" s="11"/>
    </row>
    <row r="3364" spans="1:18" x14ac:dyDescent="0.2">
      <c r="A3364" s="3"/>
      <c r="B3364" s="3"/>
      <c r="C3364" s="11"/>
      <c r="D3364" s="11"/>
      <c r="E3364" s="11"/>
      <c r="F3364" s="11"/>
      <c r="G3364" s="11"/>
      <c r="H3364" s="11"/>
      <c r="I3364" s="11"/>
      <c r="J3364" s="11"/>
      <c r="K3364" s="11"/>
      <c r="L3364" s="11"/>
      <c r="M3364" s="11"/>
      <c r="N3364" s="11"/>
      <c r="O3364" s="11"/>
      <c r="P3364" s="11"/>
      <c r="Q3364" s="11"/>
      <c r="R3364" s="11"/>
    </row>
    <row r="3365" spans="1:18" x14ac:dyDescent="0.2">
      <c r="A3365" s="3"/>
      <c r="B3365" s="3"/>
      <c r="C3365" s="11"/>
      <c r="D3365" s="11"/>
      <c r="E3365" s="11"/>
      <c r="F3365" s="11"/>
      <c r="G3365" s="11"/>
      <c r="H3365" s="11"/>
      <c r="I3365" s="11"/>
      <c r="J3365" s="11"/>
      <c r="K3365" s="11"/>
      <c r="L3365" s="11"/>
      <c r="M3365" s="11"/>
      <c r="N3365" s="11"/>
      <c r="O3365" s="11"/>
      <c r="P3365" s="11"/>
      <c r="Q3365" s="11"/>
      <c r="R3365" s="11"/>
    </row>
    <row r="3366" spans="1:18" x14ac:dyDescent="0.2">
      <c r="A3366" s="3"/>
      <c r="B3366" s="3"/>
      <c r="C3366" s="11"/>
      <c r="D3366" s="11"/>
      <c r="E3366" s="11"/>
      <c r="F3366" s="11"/>
      <c r="G3366" s="11"/>
      <c r="H3366" s="11"/>
      <c r="I3366" s="11"/>
      <c r="J3366" s="11"/>
      <c r="K3366" s="11"/>
      <c r="L3366" s="11"/>
      <c r="M3366" s="11"/>
      <c r="N3366" s="11"/>
      <c r="O3366" s="11"/>
      <c r="P3366" s="11"/>
      <c r="Q3366" s="11"/>
      <c r="R3366" s="11"/>
    </row>
    <row r="3367" spans="1:18" x14ac:dyDescent="0.2">
      <c r="A3367" s="3"/>
      <c r="B3367" s="3"/>
      <c r="C3367" s="11"/>
      <c r="D3367" s="11"/>
      <c r="E3367" s="11"/>
      <c r="F3367" s="11"/>
      <c r="G3367" s="11"/>
      <c r="H3367" s="11"/>
      <c r="I3367" s="11"/>
      <c r="J3367" s="11"/>
      <c r="K3367" s="11"/>
      <c r="L3367" s="11"/>
      <c r="M3367" s="11"/>
      <c r="N3367" s="11"/>
      <c r="O3367" s="11"/>
      <c r="P3367" s="11"/>
      <c r="Q3367" s="11"/>
      <c r="R3367" s="11"/>
    </row>
    <row r="3368" spans="1:18" x14ac:dyDescent="0.2">
      <c r="A3368" s="3"/>
      <c r="B3368" s="3"/>
      <c r="C3368" s="11"/>
      <c r="D3368" s="11"/>
      <c r="E3368" s="11"/>
      <c r="F3368" s="11"/>
      <c r="G3368" s="11"/>
      <c r="H3368" s="11"/>
      <c r="I3368" s="11"/>
      <c r="J3368" s="11"/>
      <c r="K3368" s="11"/>
      <c r="L3368" s="11"/>
      <c r="M3368" s="11"/>
      <c r="N3368" s="11"/>
      <c r="O3368" s="11"/>
      <c r="P3368" s="11"/>
      <c r="Q3368" s="11"/>
      <c r="R3368" s="11"/>
    </row>
    <row r="3369" spans="1:18" x14ac:dyDescent="0.2">
      <c r="A3369" s="3"/>
      <c r="B3369" s="3"/>
      <c r="C3369" s="11"/>
      <c r="D3369" s="11"/>
      <c r="E3369" s="11"/>
      <c r="F3369" s="11"/>
      <c r="G3369" s="11"/>
      <c r="H3369" s="11"/>
      <c r="I3369" s="11"/>
      <c r="J3369" s="11"/>
      <c r="K3369" s="11"/>
      <c r="L3369" s="11"/>
      <c r="M3369" s="11"/>
      <c r="N3369" s="11"/>
      <c r="O3369" s="11"/>
      <c r="P3369" s="11"/>
      <c r="Q3369" s="11"/>
      <c r="R3369" s="11"/>
    </row>
    <row r="3370" spans="1:18" x14ac:dyDescent="0.2">
      <c r="A3370" s="3"/>
      <c r="B3370" s="3"/>
      <c r="C3370" s="11"/>
      <c r="D3370" s="11"/>
      <c r="E3370" s="11"/>
      <c r="F3370" s="11"/>
      <c r="G3370" s="11"/>
      <c r="H3370" s="11"/>
      <c r="I3370" s="11"/>
      <c r="J3370" s="11"/>
      <c r="K3370" s="11"/>
      <c r="L3370" s="11"/>
      <c r="M3370" s="11"/>
      <c r="N3370" s="11"/>
      <c r="O3370" s="11"/>
      <c r="P3370" s="11"/>
      <c r="Q3370" s="11"/>
      <c r="R3370" s="11"/>
    </row>
    <row r="3371" spans="1:18" x14ac:dyDescent="0.2">
      <c r="A3371" s="3"/>
      <c r="B3371" s="3"/>
      <c r="C3371" s="11"/>
      <c r="D3371" s="11"/>
      <c r="E3371" s="11"/>
      <c r="F3371" s="11"/>
      <c r="G3371" s="11"/>
      <c r="H3371" s="11"/>
      <c r="I3371" s="11"/>
      <c r="J3371" s="11"/>
      <c r="K3371" s="11"/>
      <c r="L3371" s="11"/>
      <c r="M3371" s="11"/>
      <c r="N3371" s="11"/>
      <c r="O3371" s="11"/>
      <c r="P3371" s="11"/>
      <c r="Q3371" s="11"/>
      <c r="R3371" s="11"/>
    </row>
    <row r="3372" spans="1:18" x14ac:dyDescent="0.2">
      <c r="A3372" s="3"/>
      <c r="B3372" s="3"/>
      <c r="C3372" s="11"/>
      <c r="D3372" s="11"/>
      <c r="E3372" s="11"/>
      <c r="F3372" s="11"/>
      <c r="G3372" s="11"/>
      <c r="H3372" s="11"/>
      <c r="I3372" s="11"/>
      <c r="J3372" s="11"/>
      <c r="K3372" s="11"/>
      <c r="L3372" s="11"/>
      <c r="M3372" s="11"/>
      <c r="N3372" s="11"/>
      <c r="O3372" s="11"/>
      <c r="P3372" s="11"/>
      <c r="Q3372" s="11"/>
      <c r="R3372" s="11"/>
    </row>
    <row r="3373" spans="1:18" x14ac:dyDescent="0.2">
      <c r="A3373" s="3"/>
      <c r="B3373" s="3"/>
      <c r="C3373" s="11"/>
      <c r="D3373" s="11"/>
      <c r="E3373" s="11"/>
      <c r="F3373" s="11"/>
      <c r="G3373" s="11"/>
      <c r="H3373" s="11"/>
      <c r="I3373" s="11"/>
      <c r="J3373" s="11"/>
      <c r="K3373" s="11"/>
      <c r="L3373" s="11"/>
      <c r="M3373" s="11"/>
      <c r="N3373" s="11"/>
      <c r="O3373" s="11"/>
      <c r="P3373" s="11"/>
      <c r="Q3373" s="11"/>
      <c r="R3373" s="11"/>
    </row>
    <row r="3374" spans="1:18" x14ac:dyDescent="0.2">
      <c r="A3374" s="3"/>
      <c r="B3374" s="3"/>
      <c r="C3374" s="11"/>
      <c r="D3374" s="11"/>
      <c r="E3374" s="11"/>
      <c r="F3374" s="11"/>
      <c r="G3374" s="11"/>
      <c r="H3374" s="11"/>
      <c r="I3374" s="11"/>
      <c r="J3374" s="11"/>
      <c r="K3374" s="11"/>
      <c r="L3374" s="11"/>
      <c r="M3374" s="11"/>
      <c r="N3374" s="11"/>
      <c r="O3374" s="11"/>
      <c r="P3374" s="11"/>
      <c r="Q3374" s="11"/>
      <c r="R3374" s="11"/>
    </row>
    <row r="3375" spans="1:18" x14ac:dyDescent="0.2">
      <c r="A3375" s="3"/>
      <c r="B3375" s="3"/>
      <c r="C3375" s="11"/>
      <c r="D3375" s="11"/>
      <c r="E3375" s="11"/>
      <c r="F3375" s="11"/>
      <c r="G3375" s="11"/>
      <c r="H3375" s="11"/>
      <c r="I3375" s="11"/>
      <c r="J3375" s="11"/>
      <c r="K3375" s="11"/>
      <c r="L3375" s="11"/>
      <c r="M3375" s="11"/>
      <c r="N3375" s="11"/>
      <c r="O3375" s="11"/>
      <c r="P3375" s="11"/>
      <c r="Q3375" s="11"/>
      <c r="R3375" s="11"/>
    </row>
    <row r="3376" spans="1:18" x14ac:dyDescent="0.2">
      <c r="A3376" s="3"/>
      <c r="B3376" s="3"/>
      <c r="C3376" s="11"/>
      <c r="D3376" s="11"/>
      <c r="E3376" s="11"/>
      <c r="F3376" s="11"/>
      <c r="G3376" s="11"/>
      <c r="H3376" s="11"/>
      <c r="I3376" s="11"/>
      <c r="J3376" s="11"/>
      <c r="K3376" s="11"/>
      <c r="L3376" s="11"/>
      <c r="M3376" s="11"/>
      <c r="N3376" s="11"/>
      <c r="O3376" s="11"/>
      <c r="P3376" s="11"/>
      <c r="Q3376" s="11"/>
      <c r="R3376" s="11"/>
    </row>
    <row r="3377" spans="1:18" x14ac:dyDescent="0.2">
      <c r="A3377" s="3"/>
      <c r="B3377" s="3"/>
      <c r="C3377" s="11"/>
      <c r="D3377" s="11"/>
      <c r="E3377" s="11"/>
      <c r="F3377" s="11"/>
      <c r="G3377" s="11"/>
      <c r="H3377" s="11"/>
      <c r="I3377" s="11"/>
      <c r="J3377" s="11"/>
      <c r="K3377" s="11"/>
      <c r="L3377" s="11"/>
      <c r="M3377" s="11"/>
      <c r="N3377" s="11"/>
      <c r="O3377" s="11"/>
      <c r="P3377" s="11"/>
      <c r="Q3377" s="11"/>
      <c r="R3377" s="11"/>
    </row>
    <row r="3378" spans="1:18" x14ac:dyDescent="0.2">
      <c r="A3378" s="3"/>
      <c r="B3378" s="3"/>
      <c r="C3378" s="11"/>
      <c r="D3378" s="11"/>
      <c r="E3378" s="11"/>
      <c r="F3378" s="11"/>
      <c r="G3378" s="11"/>
      <c r="H3378" s="11"/>
      <c r="I3378" s="11"/>
      <c r="J3378" s="11"/>
      <c r="K3378" s="11"/>
      <c r="L3378" s="11"/>
      <c r="M3378" s="11"/>
      <c r="N3378" s="11"/>
      <c r="O3378" s="11"/>
      <c r="P3378" s="11"/>
      <c r="Q3378" s="11"/>
      <c r="R3378" s="11"/>
    </row>
    <row r="3379" spans="1:18" x14ac:dyDescent="0.2">
      <c r="A3379" s="3"/>
      <c r="B3379" s="3"/>
      <c r="C3379" s="11"/>
      <c r="D3379" s="11"/>
      <c r="E3379" s="11"/>
      <c r="F3379" s="11"/>
      <c r="G3379" s="11"/>
      <c r="H3379" s="11"/>
      <c r="I3379" s="11"/>
      <c r="J3379" s="11"/>
      <c r="K3379" s="11"/>
      <c r="L3379" s="11"/>
      <c r="M3379" s="11"/>
      <c r="N3379" s="11"/>
      <c r="O3379" s="11"/>
      <c r="P3379" s="11"/>
      <c r="Q3379" s="11"/>
      <c r="R3379" s="11"/>
    </row>
    <row r="3380" spans="1:18" x14ac:dyDescent="0.2">
      <c r="A3380" s="3"/>
      <c r="B3380" s="3"/>
      <c r="C3380" s="11"/>
      <c r="D3380" s="11"/>
      <c r="E3380" s="11"/>
      <c r="F3380" s="11"/>
      <c r="G3380" s="11"/>
      <c r="H3380" s="11"/>
      <c r="I3380" s="11"/>
      <c r="J3380" s="11"/>
      <c r="K3380" s="11"/>
      <c r="L3380" s="11"/>
      <c r="M3380" s="11"/>
      <c r="N3380" s="11"/>
      <c r="O3380" s="11"/>
      <c r="P3380" s="11"/>
      <c r="Q3380" s="11"/>
      <c r="R3380" s="11"/>
    </row>
    <row r="3381" spans="1:18" x14ac:dyDescent="0.2">
      <c r="A3381" s="3"/>
      <c r="B3381" s="3"/>
      <c r="C3381" s="11"/>
      <c r="D3381" s="11"/>
      <c r="E3381" s="11"/>
      <c r="F3381" s="11"/>
      <c r="G3381" s="11"/>
      <c r="H3381" s="11"/>
      <c r="I3381" s="11"/>
      <c r="J3381" s="11"/>
      <c r="K3381" s="11"/>
      <c r="L3381" s="11"/>
      <c r="M3381" s="11"/>
      <c r="N3381" s="11"/>
      <c r="O3381" s="11"/>
      <c r="P3381" s="11"/>
      <c r="Q3381" s="11"/>
      <c r="R3381" s="11"/>
    </row>
    <row r="3382" spans="1:18" x14ac:dyDescent="0.2">
      <c r="A3382" s="3"/>
      <c r="B3382" s="3"/>
      <c r="C3382" s="11"/>
      <c r="D3382" s="11"/>
      <c r="E3382" s="11"/>
      <c r="F3382" s="11"/>
      <c r="G3382" s="11"/>
      <c r="H3382" s="11"/>
      <c r="I3382" s="11"/>
      <c r="J3382" s="11"/>
      <c r="K3382" s="11"/>
      <c r="L3382" s="11"/>
      <c r="M3382" s="11"/>
      <c r="N3382" s="11"/>
      <c r="O3382" s="11"/>
      <c r="P3382" s="11"/>
      <c r="Q3382" s="11"/>
      <c r="R3382" s="11"/>
    </row>
    <row r="3383" spans="1:18" x14ac:dyDescent="0.2">
      <c r="A3383" s="3"/>
      <c r="B3383" s="3"/>
      <c r="C3383" s="11"/>
      <c r="D3383" s="11"/>
      <c r="E3383" s="11"/>
      <c r="F3383" s="11"/>
      <c r="G3383" s="11"/>
      <c r="H3383" s="11"/>
      <c r="I3383" s="11"/>
      <c r="J3383" s="11"/>
      <c r="K3383" s="11"/>
      <c r="L3383" s="11"/>
      <c r="M3383" s="11"/>
      <c r="N3383" s="11"/>
      <c r="O3383" s="11"/>
      <c r="P3383" s="11"/>
      <c r="Q3383" s="11"/>
      <c r="R3383" s="11"/>
    </row>
    <row r="3384" spans="1:18" x14ac:dyDescent="0.2">
      <c r="A3384" s="3"/>
      <c r="B3384" s="3"/>
      <c r="C3384" s="11"/>
      <c r="D3384" s="11"/>
      <c r="E3384" s="11"/>
      <c r="F3384" s="11"/>
      <c r="G3384" s="11"/>
      <c r="H3384" s="11"/>
      <c r="I3384" s="11"/>
      <c r="J3384" s="11"/>
      <c r="K3384" s="11"/>
      <c r="L3384" s="11"/>
      <c r="M3384" s="11"/>
      <c r="N3384" s="11"/>
      <c r="O3384" s="11"/>
      <c r="P3384" s="11"/>
      <c r="Q3384" s="11"/>
      <c r="R3384" s="11"/>
    </row>
    <row r="3385" spans="1:18" x14ac:dyDescent="0.2">
      <c r="A3385" s="3"/>
      <c r="B3385" s="3"/>
      <c r="C3385" s="11"/>
      <c r="D3385" s="11"/>
      <c r="E3385" s="11"/>
      <c r="F3385" s="11"/>
      <c r="G3385" s="11"/>
      <c r="H3385" s="11"/>
      <c r="I3385" s="11"/>
      <c r="J3385" s="11"/>
      <c r="K3385" s="11"/>
      <c r="L3385" s="11"/>
      <c r="M3385" s="11"/>
      <c r="N3385" s="11"/>
      <c r="O3385" s="11"/>
      <c r="P3385" s="11"/>
      <c r="Q3385" s="11"/>
      <c r="R3385" s="11"/>
    </row>
    <row r="3386" spans="1:18" x14ac:dyDescent="0.2">
      <c r="A3386" s="3"/>
      <c r="B3386" s="3"/>
      <c r="C3386" s="11"/>
      <c r="D3386" s="11"/>
      <c r="E3386" s="11"/>
      <c r="F3386" s="11"/>
      <c r="G3386" s="11"/>
      <c r="H3386" s="11"/>
      <c r="I3386" s="11"/>
      <c r="J3386" s="11"/>
      <c r="K3386" s="11"/>
      <c r="L3386" s="11"/>
      <c r="M3386" s="11"/>
      <c r="N3386" s="11"/>
      <c r="O3386" s="11"/>
      <c r="P3386" s="11"/>
      <c r="Q3386" s="11"/>
      <c r="R3386" s="11"/>
    </row>
    <row r="3387" spans="1:18" x14ac:dyDescent="0.2">
      <c r="A3387" s="3"/>
      <c r="B3387" s="3"/>
      <c r="C3387" s="11"/>
      <c r="D3387" s="11"/>
      <c r="E3387" s="11"/>
      <c r="F3387" s="11"/>
      <c r="G3387" s="11"/>
      <c r="H3387" s="11"/>
      <c r="I3387" s="11"/>
      <c r="J3387" s="11"/>
      <c r="K3387" s="11"/>
      <c r="L3387" s="11"/>
      <c r="M3387" s="11"/>
      <c r="N3387" s="11"/>
      <c r="O3387" s="11"/>
      <c r="P3387" s="11"/>
      <c r="Q3387" s="11"/>
      <c r="R3387" s="11"/>
    </row>
    <row r="3388" spans="1:18" x14ac:dyDescent="0.2">
      <c r="A3388" s="3"/>
      <c r="B3388" s="3"/>
      <c r="C3388" s="11"/>
      <c r="D3388" s="11"/>
      <c r="E3388" s="11"/>
      <c r="F3388" s="11"/>
      <c r="G3388" s="11"/>
      <c r="H3388" s="11"/>
      <c r="I3388" s="11"/>
      <c r="J3388" s="11"/>
      <c r="K3388" s="11"/>
      <c r="L3388" s="11"/>
      <c r="M3388" s="11"/>
      <c r="N3388" s="11"/>
      <c r="O3388" s="11"/>
      <c r="P3388" s="11"/>
      <c r="Q3388" s="11"/>
      <c r="R3388" s="11"/>
    </row>
    <row r="3389" spans="1:18" x14ac:dyDescent="0.2">
      <c r="A3389" s="3"/>
      <c r="B3389" s="3"/>
      <c r="C3389" s="11"/>
      <c r="D3389" s="11"/>
      <c r="E3389" s="11"/>
      <c r="F3389" s="11"/>
      <c r="G3389" s="11"/>
      <c r="H3389" s="11"/>
      <c r="I3389" s="11"/>
      <c r="J3389" s="11"/>
      <c r="K3389" s="11"/>
      <c r="L3389" s="11"/>
      <c r="M3389" s="11"/>
      <c r="N3389" s="11"/>
      <c r="O3389" s="11"/>
      <c r="P3389" s="11"/>
      <c r="Q3389" s="11"/>
      <c r="R3389" s="11"/>
    </row>
    <row r="3390" spans="1:18" x14ac:dyDescent="0.2">
      <c r="A3390" s="3"/>
      <c r="B3390" s="3"/>
      <c r="C3390" s="11"/>
      <c r="D3390" s="11"/>
      <c r="E3390" s="11"/>
      <c r="F3390" s="11"/>
      <c r="G3390" s="11"/>
      <c r="H3390" s="11"/>
      <c r="I3390" s="11"/>
      <c r="J3390" s="11"/>
      <c r="K3390" s="11"/>
      <c r="L3390" s="11"/>
      <c r="M3390" s="11"/>
      <c r="N3390" s="11"/>
      <c r="O3390" s="11"/>
      <c r="P3390" s="11"/>
      <c r="Q3390" s="11"/>
      <c r="R3390" s="11"/>
    </row>
    <row r="3391" spans="1:18" x14ac:dyDescent="0.2">
      <c r="A3391" s="3"/>
      <c r="B3391" s="3"/>
      <c r="C3391" s="11"/>
      <c r="D3391" s="11"/>
      <c r="E3391" s="11"/>
      <c r="F3391" s="11"/>
      <c r="G3391" s="11"/>
      <c r="H3391" s="11"/>
      <c r="I3391" s="11"/>
      <c r="J3391" s="11"/>
      <c r="K3391" s="11"/>
      <c r="L3391" s="11"/>
      <c r="M3391" s="11"/>
      <c r="N3391" s="11"/>
      <c r="O3391" s="11"/>
      <c r="P3391" s="11"/>
      <c r="Q3391" s="11"/>
      <c r="R3391" s="11"/>
    </row>
    <row r="3392" spans="1:18" x14ac:dyDescent="0.2">
      <c r="A3392" s="3"/>
      <c r="B3392" s="3"/>
      <c r="C3392" s="11"/>
      <c r="D3392" s="11"/>
      <c r="E3392" s="11"/>
      <c r="F3392" s="11"/>
      <c r="G3392" s="11"/>
      <c r="H3392" s="11"/>
      <c r="I3392" s="11"/>
      <c r="J3392" s="11"/>
      <c r="K3392" s="11"/>
      <c r="L3392" s="11"/>
      <c r="M3392" s="11"/>
      <c r="N3392" s="11"/>
      <c r="O3392" s="11"/>
      <c r="P3392" s="11"/>
      <c r="Q3392" s="11"/>
      <c r="R3392" s="11"/>
    </row>
    <row r="3393" spans="1:18" x14ac:dyDescent="0.2">
      <c r="A3393" s="3"/>
      <c r="B3393" s="3"/>
      <c r="C3393" s="11"/>
      <c r="D3393" s="11"/>
      <c r="E3393" s="11"/>
      <c r="F3393" s="11"/>
      <c r="G3393" s="11"/>
      <c r="H3393" s="11"/>
      <c r="I3393" s="11"/>
      <c r="J3393" s="11"/>
      <c r="K3393" s="11"/>
      <c r="L3393" s="11"/>
      <c r="M3393" s="11"/>
      <c r="N3393" s="11"/>
      <c r="O3393" s="11"/>
      <c r="P3393" s="11"/>
      <c r="Q3393" s="11"/>
      <c r="R3393" s="11"/>
    </row>
    <row r="3394" spans="1:18" x14ac:dyDescent="0.2">
      <c r="A3394" s="3"/>
      <c r="B3394" s="3"/>
      <c r="C3394" s="11"/>
      <c r="D3394" s="11"/>
      <c r="E3394" s="11"/>
      <c r="F3394" s="11"/>
      <c r="G3394" s="11"/>
      <c r="H3394" s="11"/>
      <c r="I3394" s="11"/>
      <c r="J3394" s="11"/>
      <c r="K3394" s="11"/>
      <c r="L3394" s="11"/>
      <c r="M3394" s="11"/>
      <c r="N3394" s="11"/>
      <c r="O3394" s="11"/>
      <c r="P3394" s="11"/>
      <c r="Q3394" s="11"/>
      <c r="R3394" s="11"/>
    </row>
    <row r="3395" spans="1:18" x14ac:dyDescent="0.2">
      <c r="A3395" s="3"/>
      <c r="B3395" s="3"/>
      <c r="C3395" s="11"/>
      <c r="D3395" s="11"/>
      <c r="E3395" s="11"/>
      <c r="F3395" s="11"/>
      <c r="G3395" s="11"/>
      <c r="H3395" s="11"/>
      <c r="I3395" s="11"/>
      <c r="J3395" s="11"/>
      <c r="K3395" s="11"/>
      <c r="L3395" s="11"/>
      <c r="M3395" s="11"/>
      <c r="N3395" s="11"/>
      <c r="O3395" s="11"/>
      <c r="P3395" s="11"/>
      <c r="Q3395" s="11"/>
      <c r="R3395" s="11"/>
    </row>
    <row r="3396" spans="1:18" x14ac:dyDescent="0.2">
      <c r="A3396" s="3"/>
      <c r="B3396" s="3"/>
      <c r="C3396" s="11"/>
      <c r="D3396" s="11"/>
      <c r="E3396" s="11"/>
      <c r="F3396" s="11"/>
      <c r="G3396" s="11"/>
      <c r="H3396" s="11"/>
      <c r="I3396" s="11"/>
      <c r="J3396" s="11"/>
      <c r="K3396" s="11"/>
      <c r="L3396" s="11"/>
      <c r="M3396" s="11"/>
      <c r="N3396" s="11"/>
      <c r="O3396" s="11"/>
      <c r="P3396" s="11"/>
      <c r="Q3396" s="11"/>
      <c r="R3396" s="11"/>
    </row>
    <row r="3397" spans="1:18" x14ac:dyDescent="0.2">
      <c r="A3397" s="3"/>
      <c r="B3397" s="3"/>
      <c r="C3397" s="11"/>
      <c r="D3397" s="11"/>
      <c r="E3397" s="11"/>
      <c r="F3397" s="11"/>
      <c r="G3397" s="11"/>
      <c r="H3397" s="11"/>
      <c r="I3397" s="11"/>
      <c r="J3397" s="11"/>
      <c r="K3397" s="11"/>
      <c r="L3397" s="11"/>
      <c r="M3397" s="11"/>
      <c r="N3397" s="11"/>
      <c r="O3397" s="11"/>
      <c r="P3397" s="11"/>
      <c r="Q3397" s="11"/>
      <c r="R3397" s="11"/>
    </row>
    <row r="3398" spans="1:18" x14ac:dyDescent="0.2">
      <c r="A3398" s="3"/>
      <c r="B3398" s="3"/>
      <c r="C3398" s="11"/>
      <c r="D3398" s="11"/>
      <c r="E3398" s="11"/>
      <c r="F3398" s="11"/>
      <c r="G3398" s="11"/>
      <c r="H3398" s="11"/>
      <c r="I3398" s="11"/>
      <c r="J3398" s="11"/>
      <c r="K3398" s="11"/>
      <c r="L3398" s="11"/>
      <c r="M3398" s="11"/>
      <c r="N3398" s="11"/>
      <c r="O3398" s="11"/>
      <c r="P3398" s="11"/>
      <c r="Q3398" s="11"/>
      <c r="R3398" s="11"/>
    </row>
    <row r="3399" spans="1:18" x14ac:dyDescent="0.2">
      <c r="A3399" s="3"/>
      <c r="B3399" s="3"/>
      <c r="C3399" s="11"/>
      <c r="D3399" s="11"/>
      <c r="E3399" s="11"/>
      <c r="F3399" s="11"/>
      <c r="G3399" s="11"/>
      <c r="H3399" s="11"/>
      <c r="I3399" s="11"/>
      <c r="J3399" s="11"/>
      <c r="K3399" s="11"/>
      <c r="L3399" s="11"/>
      <c r="M3399" s="11"/>
      <c r="N3399" s="11"/>
      <c r="O3399" s="11"/>
      <c r="P3399" s="11"/>
      <c r="Q3399" s="11"/>
      <c r="R3399" s="11"/>
    </row>
    <row r="3400" spans="1:18" x14ac:dyDescent="0.2">
      <c r="A3400" s="3"/>
      <c r="B3400" s="3"/>
      <c r="C3400" s="11"/>
      <c r="D3400" s="11"/>
      <c r="E3400" s="11"/>
      <c r="F3400" s="11"/>
      <c r="G3400" s="11"/>
      <c r="H3400" s="11"/>
      <c r="I3400" s="11"/>
      <c r="J3400" s="11"/>
      <c r="K3400" s="11"/>
      <c r="L3400" s="11"/>
      <c r="M3400" s="11"/>
      <c r="N3400" s="11"/>
      <c r="O3400" s="11"/>
      <c r="P3400" s="11"/>
      <c r="Q3400" s="11"/>
      <c r="R3400" s="11"/>
    </row>
    <row r="3401" spans="1:18" x14ac:dyDescent="0.2">
      <c r="A3401" s="3"/>
      <c r="B3401" s="3"/>
      <c r="C3401" s="11"/>
      <c r="D3401" s="11"/>
      <c r="E3401" s="11"/>
      <c r="F3401" s="11"/>
      <c r="G3401" s="11"/>
      <c r="H3401" s="11"/>
      <c r="I3401" s="11"/>
      <c r="J3401" s="11"/>
      <c r="K3401" s="11"/>
      <c r="L3401" s="11"/>
      <c r="M3401" s="11"/>
      <c r="N3401" s="11"/>
      <c r="O3401" s="11"/>
      <c r="P3401" s="11"/>
      <c r="Q3401" s="11"/>
      <c r="R3401" s="11"/>
    </row>
    <row r="3402" spans="1:18" x14ac:dyDescent="0.2">
      <c r="A3402" s="3"/>
      <c r="B3402" s="3"/>
      <c r="C3402" s="11"/>
      <c r="D3402" s="11"/>
      <c r="E3402" s="11"/>
      <c r="F3402" s="11"/>
      <c r="G3402" s="11"/>
      <c r="H3402" s="11"/>
      <c r="I3402" s="11"/>
      <c r="J3402" s="11"/>
      <c r="K3402" s="11"/>
      <c r="L3402" s="11"/>
      <c r="M3402" s="11"/>
      <c r="N3402" s="11"/>
      <c r="O3402" s="11"/>
      <c r="P3402" s="11"/>
      <c r="Q3402" s="11"/>
      <c r="R3402" s="11"/>
    </row>
    <row r="3403" spans="1:18" x14ac:dyDescent="0.2">
      <c r="A3403" s="3"/>
      <c r="B3403" s="3"/>
      <c r="C3403" s="11"/>
      <c r="D3403" s="11"/>
      <c r="E3403" s="11"/>
      <c r="F3403" s="11"/>
      <c r="G3403" s="11"/>
      <c r="H3403" s="11"/>
      <c r="I3403" s="11"/>
      <c r="J3403" s="11"/>
      <c r="K3403" s="11"/>
      <c r="L3403" s="11"/>
      <c r="M3403" s="11"/>
      <c r="N3403" s="11"/>
      <c r="O3403" s="11"/>
      <c r="P3403" s="11"/>
      <c r="Q3403" s="11"/>
      <c r="R3403" s="11"/>
    </row>
    <row r="3404" spans="1:18" x14ac:dyDescent="0.2">
      <c r="A3404" s="3"/>
      <c r="B3404" s="3"/>
      <c r="C3404" s="11"/>
      <c r="D3404" s="11"/>
      <c r="E3404" s="11"/>
      <c r="F3404" s="11"/>
      <c r="G3404" s="11"/>
      <c r="H3404" s="11"/>
      <c r="I3404" s="11"/>
      <c r="J3404" s="11"/>
      <c r="K3404" s="11"/>
      <c r="L3404" s="11"/>
      <c r="M3404" s="11"/>
      <c r="N3404" s="11"/>
      <c r="O3404" s="11"/>
      <c r="P3404" s="11"/>
      <c r="Q3404" s="11"/>
      <c r="R3404" s="11"/>
    </row>
    <row r="3405" spans="1:18" x14ac:dyDescent="0.2">
      <c r="A3405" s="3"/>
      <c r="B3405" s="3"/>
      <c r="C3405" s="11"/>
      <c r="D3405" s="11"/>
      <c r="E3405" s="11"/>
      <c r="F3405" s="11"/>
      <c r="G3405" s="11"/>
      <c r="H3405" s="11"/>
      <c r="I3405" s="11"/>
      <c r="J3405" s="11"/>
      <c r="K3405" s="11"/>
      <c r="L3405" s="11"/>
      <c r="M3405" s="11"/>
      <c r="N3405" s="11"/>
      <c r="O3405" s="11"/>
      <c r="P3405" s="11"/>
      <c r="Q3405" s="11"/>
      <c r="R3405" s="11"/>
    </row>
    <row r="3406" spans="1:18" x14ac:dyDescent="0.2">
      <c r="A3406" s="3"/>
      <c r="B3406" s="3"/>
      <c r="C3406" s="11"/>
      <c r="D3406" s="11"/>
      <c r="E3406" s="11"/>
      <c r="F3406" s="11"/>
      <c r="G3406" s="11"/>
      <c r="H3406" s="11"/>
      <c r="I3406" s="11"/>
      <c r="J3406" s="11"/>
      <c r="K3406" s="11"/>
      <c r="L3406" s="11"/>
      <c r="M3406" s="11"/>
      <c r="N3406" s="11"/>
      <c r="O3406" s="11"/>
      <c r="P3406" s="11"/>
      <c r="Q3406" s="11"/>
      <c r="R3406" s="11"/>
    </row>
    <row r="3407" spans="1:18" x14ac:dyDescent="0.2">
      <c r="A3407" s="3"/>
      <c r="B3407" s="3"/>
      <c r="C3407" s="11"/>
      <c r="D3407" s="11"/>
      <c r="E3407" s="11"/>
      <c r="F3407" s="11"/>
      <c r="G3407" s="11"/>
      <c r="H3407" s="11"/>
      <c r="I3407" s="11"/>
      <c r="J3407" s="11"/>
      <c r="K3407" s="11"/>
      <c r="L3407" s="11"/>
      <c r="M3407" s="11"/>
      <c r="N3407" s="11"/>
      <c r="O3407" s="11"/>
      <c r="P3407" s="11"/>
      <c r="Q3407" s="11"/>
      <c r="R3407" s="11"/>
    </row>
    <row r="3408" spans="1:18" x14ac:dyDescent="0.2">
      <c r="A3408" s="3"/>
      <c r="B3408" s="3"/>
      <c r="C3408" s="11"/>
      <c r="D3408" s="11"/>
      <c r="E3408" s="11"/>
      <c r="F3408" s="11"/>
      <c r="G3408" s="11"/>
      <c r="H3408" s="11"/>
      <c r="I3408" s="11"/>
      <c r="J3408" s="11"/>
      <c r="K3408" s="11"/>
      <c r="L3408" s="11"/>
      <c r="M3408" s="11"/>
      <c r="N3408" s="11"/>
      <c r="O3408" s="11"/>
      <c r="P3408" s="11"/>
      <c r="Q3408" s="11"/>
      <c r="R3408" s="11"/>
    </row>
    <row r="3409" spans="1:18" x14ac:dyDescent="0.2">
      <c r="A3409" s="3"/>
      <c r="B3409" s="3"/>
      <c r="C3409" s="11"/>
      <c r="D3409" s="11"/>
      <c r="E3409" s="11"/>
      <c r="F3409" s="11"/>
      <c r="G3409" s="11"/>
      <c r="H3409" s="11"/>
      <c r="I3409" s="11"/>
      <c r="J3409" s="11"/>
      <c r="K3409" s="11"/>
      <c r="L3409" s="11"/>
      <c r="M3409" s="11"/>
      <c r="N3409" s="11"/>
      <c r="O3409" s="11"/>
      <c r="P3409" s="11"/>
      <c r="Q3409" s="11"/>
      <c r="R3409" s="11"/>
    </row>
    <row r="3410" spans="1:18" x14ac:dyDescent="0.2">
      <c r="A3410" s="3"/>
      <c r="B3410" s="3"/>
      <c r="C3410" s="11"/>
      <c r="D3410" s="11"/>
      <c r="E3410" s="11"/>
      <c r="F3410" s="11"/>
      <c r="G3410" s="11"/>
      <c r="H3410" s="11"/>
      <c r="I3410" s="11"/>
      <c r="J3410" s="11"/>
      <c r="K3410" s="11"/>
      <c r="L3410" s="11"/>
      <c r="M3410" s="11"/>
      <c r="N3410" s="11"/>
      <c r="O3410" s="11"/>
      <c r="P3410" s="11"/>
      <c r="Q3410" s="11"/>
      <c r="R3410" s="11"/>
    </row>
    <row r="3411" spans="1:18" x14ac:dyDescent="0.2">
      <c r="A3411" s="3"/>
      <c r="B3411" s="3"/>
      <c r="C3411" s="11"/>
      <c r="D3411" s="11"/>
      <c r="E3411" s="11"/>
      <c r="F3411" s="11"/>
      <c r="G3411" s="11"/>
      <c r="H3411" s="11"/>
      <c r="I3411" s="11"/>
      <c r="J3411" s="11"/>
      <c r="K3411" s="11"/>
      <c r="L3411" s="11"/>
      <c r="M3411" s="11"/>
      <c r="N3411" s="11"/>
      <c r="O3411" s="11"/>
      <c r="P3411" s="11"/>
      <c r="Q3411" s="11"/>
      <c r="R3411" s="11"/>
    </row>
    <row r="3412" spans="1:18" x14ac:dyDescent="0.2">
      <c r="A3412" s="3"/>
      <c r="B3412" s="3"/>
      <c r="C3412" s="11"/>
      <c r="D3412" s="11"/>
      <c r="E3412" s="11"/>
      <c r="F3412" s="11"/>
      <c r="G3412" s="11"/>
      <c r="H3412" s="11"/>
      <c r="I3412" s="11"/>
      <c r="J3412" s="11"/>
      <c r="K3412" s="11"/>
      <c r="L3412" s="11"/>
      <c r="M3412" s="11"/>
      <c r="N3412" s="11"/>
      <c r="O3412" s="11"/>
      <c r="P3412" s="11"/>
      <c r="Q3412" s="11"/>
      <c r="R3412" s="11"/>
    </row>
    <row r="3413" spans="1:18" x14ac:dyDescent="0.2">
      <c r="A3413" s="3"/>
      <c r="B3413" s="3"/>
      <c r="C3413" s="11"/>
      <c r="D3413" s="11"/>
      <c r="E3413" s="11"/>
      <c r="F3413" s="11"/>
      <c r="G3413" s="11"/>
      <c r="H3413" s="11"/>
      <c r="I3413" s="11"/>
      <c r="J3413" s="11"/>
      <c r="K3413" s="11"/>
      <c r="L3413" s="11"/>
      <c r="M3413" s="11"/>
      <c r="N3413" s="11"/>
      <c r="O3413" s="11"/>
      <c r="P3413" s="11"/>
      <c r="Q3413" s="11"/>
      <c r="R3413" s="11"/>
    </row>
    <row r="3414" spans="1:18" x14ac:dyDescent="0.2">
      <c r="A3414" s="3"/>
      <c r="B3414" s="3"/>
      <c r="C3414" s="11"/>
      <c r="D3414" s="11"/>
      <c r="E3414" s="11"/>
      <c r="F3414" s="11"/>
      <c r="G3414" s="11"/>
      <c r="H3414" s="11"/>
      <c r="I3414" s="11"/>
      <c r="J3414" s="11"/>
      <c r="K3414" s="11"/>
      <c r="L3414" s="11"/>
      <c r="M3414" s="11"/>
      <c r="N3414" s="11"/>
      <c r="O3414" s="11"/>
      <c r="P3414" s="11"/>
      <c r="Q3414" s="11"/>
      <c r="R3414" s="11"/>
    </row>
    <row r="3415" spans="1:18" x14ac:dyDescent="0.2">
      <c r="A3415" s="3"/>
      <c r="B3415" s="3"/>
      <c r="C3415" s="11"/>
      <c r="D3415" s="11"/>
      <c r="E3415" s="11"/>
      <c r="F3415" s="11"/>
      <c r="G3415" s="11"/>
      <c r="H3415" s="11"/>
      <c r="I3415" s="11"/>
      <c r="J3415" s="11"/>
      <c r="K3415" s="11"/>
      <c r="L3415" s="11"/>
      <c r="M3415" s="11"/>
      <c r="N3415" s="11"/>
      <c r="O3415" s="11"/>
      <c r="P3415" s="11"/>
      <c r="Q3415" s="11"/>
      <c r="R3415" s="11"/>
    </row>
    <row r="3416" spans="1:18" x14ac:dyDescent="0.2">
      <c r="A3416" s="3"/>
      <c r="B3416" s="3"/>
      <c r="C3416" s="11"/>
      <c r="D3416" s="11"/>
      <c r="E3416" s="11"/>
      <c r="F3416" s="11"/>
      <c r="G3416" s="11"/>
      <c r="H3416" s="11"/>
      <c r="I3416" s="11"/>
      <c r="J3416" s="11"/>
      <c r="K3416" s="11"/>
      <c r="L3416" s="11"/>
      <c r="M3416" s="11"/>
      <c r="N3416" s="11"/>
      <c r="O3416" s="11"/>
      <c r="P3416" s="11"/>
      <c r="Q3416" s="11"/>
      <c r="R3416" s="11"/>
    </row>
    <row r="3417" spans="1:18" x14ac:dyDescent="0.2">
      <c r="A3417" s="3"/>
      <c r="B3417" s="3"/>
      <c r="C3417" s="11"/>
      <c r="D3417" s="11"/>
      <c r="E3417" s="11"/>
      <c r="F3417" s="11"/>
      <c r="G3417" s="11"/>
      <c r="H3417" s="11"/>
      <c r="I3417" s="11"/>
      <c r="J3417" s="11"/>
      <c r="K3417" s="11"/>
      <c r="L3417" s="11"/>
      <c r="M3417" s="11"/>
      <c r="N3417" s="11"/>
      <c r="O3417" s="11"/>
      <c r="P3417" s="11"/>
      <c r="Q3417" s="11"/>
      <c r="R3417" s="11"/>
    </row>
    <row r="3418" spans="1:18" x14ac:dyDescent="0.2">
      <c r="A3418" s="3"/>
      <c r="B3418" s="3"/>
      <c r="C3418" s="11"/>
      <c r="D3418" s="11"/>
      <c r="E3418" s="11"/>
      <c r="F3418" s="11"/>
      <c r="G3418" s="11"/>
      <c r="H3418" s="11"/>
      <c r="I3418" s="11"/>
      <c r="J3418" s="11"/>
      <c r="K3418" s="11"/>
      <c r="L3418" s="11"/>
      <c r="M3418" s="11"/>
      <c r="N3418" s="11"/>
      <c r="O3418" s="11"/>
      <c r="P3418" s="11"/>
      <c r="Q3418" s="11"/>
      <c r="R3418" s="11"/>
    </row>
    <row r="3419" spans="1:18" x14ac:dyDescent="0.2">
      <c r="A3419" s="3"/>
      <c r="B3419" s="3"/>
      <c r="C3419" s="11"/>
      <c r="D3419" s="11"/>
      <c r="E3419" s="11"/>
      <c r="F3419" s="11"/>
      <c r="G3419" s="11"/>
      <c r="H3419" s="11"/>
      <c r="I3419" s="11"/>
      <c r="J3419" s="11"/>
      <c r="K3419" s="11"/>
      <c r="L3419" s="11"/>
      <c r="M3419" s="11"/>
      <c r="N3419" s="11"/>
      <c r="O3419" s="11"/>
      <c r="P3419" s="11"/>
      <c r="Q3419" s="11"/>
      <c r="R3419" s="11"/>
    </row>
    <row r="3420" spans="1:18" x14ac:dyDescent="0.2">
      <c r="A3420" s="3"/>
      <c r="B3420" s="3"/>
      <c r="C3420" s="11"/>
      <c r="D3420" s="11"/>
      <c r="E3420" s="11"/>
      <c r="F3420" s="11"/>
      <c r="G3420" s="11"/>
      <c r="H3420" s="11"/>
      <c r="I3420" s="11"/>
      <c r="J3420" s="11"/>
      <c r="K3420" s="11"/>
      <c r="L3420" s="11"/>
      <c r="M3420" s="11"/>
      <c r="N3420" s="11"/>
      <c r="O3420" s="11"/>
      <c r="P3420" s="11"/>
      <c r="Q3420" s="11"/>
      <c r="R3420" s="11"/>
    </row>
    <row r="3421" spans="1:18" x14ac:dyDescent="0.2">
      <c r="A3421" s="3"/>
      <c r="B3421" s="3"/>
      <c r="C3421" s="11"/>
      <c r="D3421" s="11"/>
      <c r="E3421" s="11"/>
      <c r="F3421" s="11"/>
      <c r="G3421" s="11"/>
      <c r="H3421" s="11"/>
      <c r="I3421" s="11"/>
      <c r="J3421" s="11"/>
      <c r="K3421" s="11"/>
      <c r="L3421" s="11"/>
      <c r="M3421" s="11"/>
      <c r="N3421" s="11"/>
      <c r="O3421" s="11"/>
      <c r="P3421" s="11"/>
      <c r="Q3421" s="11"/>
      <c r="R3421" s="11"/>
    </row>
    <row r="3422" spans="1:18" x14ac:dyDescent="0.2">
      <c r="A3422" s="3"/>
      <c r="B3422" s="3"/>
      <c r="C3422" s="11"/>
      <c r="D3422" s="11"/>
      <c r="E3422" s="11"/>
      <c r="F3422" s="11"/>
      <c r="G3422" s="11"/>
      <c r="H3422" s="11"/>
      <c r="I3422" s="11"/>
      <c r="J3422" s="11"/>
      <c r="K3422" s="11"/>
      <c r="L3422" s="11"/>
      <c r="M3422" s="11"/>
      <c r="N3422" s="11"/>
      <c r="O3422" s="11"/>
      <c r="P3422" s="11"/>
      <c r="Q3422" s="11"/>
      <c r="R3422" s="11"/>
    </row>
    <row r="3423" spans="1:18" x14ac:dyDescent="0.2">
      <c r="A3423" s="3"/>
      <c r="B3423" s="3"/>
      <c r="C3423" s="11"/>
      <c r="D3423" s="11"/>
      <c r="E3423" s="11"/>
      <c r="F3423" s="11"/>
      <c r="G3423" s="11"/>
      <c r="H3423" s="11"/>
      <c r="I3423" s="11"/>
      <c r="J3423" s="11"/>
      <c r="K3423" s="11"/>
      <c r="L3423" s="11"/>
      <c r="M3423" s="11"/>
      <c r="N3423" s="11"/>
      <c r="O3423" s="11"/>
      <c r="P3423" s="11"/>
      <c r="Q3423" s="11"/>
      <c r="R3423" s="11"/>
    </row>
    <row r="3424" spans="1:18" x14ac:dyDescent="0.2">
      <c r="A3424" s="3"/>
      <c r="B3424" s="3"/>
      <c r="C3424" s="11"/>
      <c r="D3424" s="11"/>
      <c r="E3424" s="11"/>
      <c r="F3424" s="11"/>
      <c r="G3424" s="11"/>
      <c r="H3424" s="11"/>
      <c r="I3424" s="11"/>
      <c r="J3424" s="11"/>
      <c r="K3424" s="11"/>
      <c r="L3424" s="11"/>
      <c r="M3424" s="11"/>
      <c r="N3424" s="11"/>
      <c r="O3424" s="11"/>
      <c r="P3424" s="11"/>
      <c r="Q3424" s="11"/>
      <c r="R3424" s="11"/>
    </row>
    <row r="3425" spans="1:18" x14ac:dyDescent="0.2">
      <c r="A3425" s="3"/>
      <c r="B3425" s="3"/>
      <c r="C3425" s="11"/>
      <c r="D3425" s="11"/>
      <c r="E3425" s="11"/>
      <c r="F3425" s="11"/>
      <c r="G3425" s="11"/>
      <c r="H3425" s="11"/>
      <c r="I3425" s="11"/>
      <c r="J3425" s="11"/>
      <c r="K3425" s="11"/>
      <c r="L3425" s="11"/>
      <c r="M3425" s="11"/>
      <c r="N3425" s="11"/>
      <c r="O3425" s="11"/>
      <c r="P3425" s="11"/>
      <c r="Q3425" s="11"/>
      <c r="R3425" s="11"/>
    </row>
    <row r="3426" spans="1:18" x14ac:dyDescent="0.2">
      <c r="A3426" s="3"/>
      <c r="B3426" s="3"/>
      <c r="C3426" s="11"/>
      <c r="D3426" s="11"/>
      <c r="E3426" s="11"/>
      <c r="F3426" s="11"/>
      <c r="G3426" s="11"/>
      <c r="H3426" s="11"/>
      <c r="I3426" s="11"/>
      <c r="J3426" s="11"/>
      <c r="K3426" s="11"/>
      <c r="L3426" s="11"/>
      <c r="M3426" s="11"/>
      <c r="N3426" s="11"/>
      <c r="O3426" s="11"/>
      <c r="P3426" s="11"/>
      <c r="Q3426" s="11"/>
      <c r="R3426" s="11"/>
    </row>
    <row r="3427" spans="1:18" x14ac:dyDescent="0.2">
      <c r="A3427" s="3"/>
      <c r="B3427" s="3"/>
      <c r="C3427" s="11"/>
      <c r="D3427" s="11"/>
      <c r="E3427" s="11"/>
      <c r="F3427" s="11"/>
      <c r="G3427" s="11"/>
      <c r="H3427" s="11"/>
      <c r="I3427" s="11"/>
      <c r="J3427" s="11"/>
      <c r="K3427" s="11"/>
      <c r="L3427" s="11"/>
      <c r="M3427" s="11"/>
      <c r="N3427" s="11"/>
      <c r="O3427" s="11"/>
      <c r="P3427" s="11"/>
      <c r="Q3427" s="11"/>
      <c r="R3427" s="11"/>
    </row>
    <row r="3428" spans="1:18" x14ac:dyDescent="0.2">
      <c r="A3428" s="3"/>
      <c r="B3428" s="3"/>
      <c r="C3428" s="11"/>
      <c r="D3428" s="11"/>
      <c r="E3428" s="11"/>
      <c r="F3428" s="11"/>
      <c r="G3428" s="11"/>
      <c r="H3428" s="11"/>
      <c r="I3428" s="11"/>
      <c r="J3428" s="11"/>
      <c r="K3428" s="11"/>
      <c r="L3428" s="11"/>
      <c r="M3428" s="11"/>
      <c r="N3428" s="11"/>
      <c r="O3428" s="11"/>
      <c r="P3428" s="11"/>
      <c r="Q3428" s="11"/>
      <c r="R3428" s="11"/>
    </row>
    <row r="3429" spans="1:18" x14ac:dyDescent="0.2">
      <c r="A3429" s="3"/>
      <c r="B3429" s="3"/>
      <c r="C3429" s="11"/>
      <c r="D3429" s="11"/>
      <c r="E3429" s="11"/>
      <c r="F3429" s="11"/>
      <c r="G3429" s="11"/>
      <c r="H3429" s="11"/>
      <c r="I3429" s="11"/>
      <c r="J3429" s="11"/>
      <c r="K3429" s="11"/>
      <c r="L3429" s="11"/>
      <c r="M3429" s="11"/>
      <c r="N3429" s="11"/>
      <c r="O3429" s="11"/>
      <c r="P3429" s="11"/>
      <c r="Q3429" s="11"/>
      <c r="R3429" s="11"/>
    </row>
    <row r="3430" spans="1:18" x14ac:dyDescent="0.2">
      <c r="A3430" s="3"/>
      <c r="B3430" s="3"/>
      <c r="C3430" s="11"/>
      <c r="D3430" s="11"/>
      <c r="E3430" s="11"/>
      <c r="F3430" s="11"/>
      <c r="G3430" s="11"/>
      <c r="H3430" s="11"/>
      <c r="I3430" s="11"/>
      <c r="J3430" s="11"/>
      <c r="K3430" s="11"/>
      <c r="L3430" s="11"/>
      <c r="M3430" s="11"/>
      <c r="N3430" s="11"/>
      <c r="O3430" s="11"/>
      <c r="P3430" s="11"/>
      <c r="Q3430" s="11"/>
      <c r="R3430" s="11"/>
    </row>
    <row r="3431" spans="1:18" x14ac:dyDescent="0.2">
      <c r="A3431" s="3"/>
      <c r="B3431" s="3"/>
      <c r="C3431" s="11"/>
      <c r="D3431" s="11"/>
      <c r="E3431" s="11"/>
      <c r="F3431" s="11"/>
      <c r="G3431" s="11"/>
      <c r="H3431" s="11"/>
      <c r="I3431" s="11"/>
      <c r="J3431" s="11"/>
      <c r="K3431" s="11"/>
      <c r="L3431" s="11"/>
      <c r="M3431" s="11"/>
      <c r="N3431" s="11"/>
      <c r="O3431" s="11"/>
      <c r="P3431" s="11"/>
      <c r="Q3431" s="11"/>
      <c r="R3431" s="11"/>
    </row>
    <row r="3432" spans="1:18" x14ac:dyDescent="0.2">
      <c r="A3432" s="3"/>
      <c r="B3432" s="3"/>
      <c r="C3432" s="11"/>
      <c r="D3432" s="11"/>
      <c r="E3432" s="11"/>
      <c r="F3432" s="11"/>
      <c r="G3432" s="11"/>
      <c r="H3432" s="11"/>
      <c r="I3432" s="11"/>
      <c r="J3432" s="11"/>
      <c r="K3432" s="11"/>
      <c r="L3432" s="11"/>
      <c r="M3432" s="11"/>
      <c r="N3432" s="11"/>
      <c r="O3432" s="11"/>
      <c r="P3432" s="11"/>
      <c r="Q3432" s="11"/>
      <c r="R3432" s="11"/>
    </row>
    <row r="3433" spans="1:18" x14ac:dyDescent="0.2">
      <c r="A3433" s="3"/>
      <c r="B3433" s="3"/>
      <c r="C3433" s="11"/>
      <c r="D3433" s="11"/>
      <c r="E3433" s="11"/>
      <c r="F3433" s="11"/>
      <c r="G3433" s="11"/>
      <c r="H3433" s="11"/>
      <c r="I3433" s="11"/>
      <c r="J3433" s="11"/>
      <c r="K3433" s="11"/>
      <c r="L3433" s="11"/>
      <c r="M3433" s="11"/>
      <c r="N3433" s="11"/>
      <c r="O3433" s="11"/>
      <c r="P3433" s="11"/>
      <c r="Q3433" s="11"/>
      <c r="R3433" s="11"/>
    </row>
    <row r="3434" spans="1:18" x14ac:dyDescent="0.2">
      <c r="A3434" s="3"/>
      <c r="B3434" s="3"/>
      <c r="C3434" s="11"/>
      <c r="D3434" s="11"/>
      <c r="E3434" s="11"/>
      <c r="F3434" s="11"/>
      <c r="G3434" s="11"/>
      <c r="H3434" s="11"/>
      <c r="I3434" s="11"/>
      <c r="J3434" s="11"/>
      <c r="K3434" s="11"/>
      <c r="L3434" s="11"/>
      <c r="M3434" s="11"/>
      <c r="N3434" s="11"/>
      <c r="O3434" s="11"/>
      <c r="P3434" s="11"/>
      <c r="Q3434" s="11"/>
      <c r="R3434" s="11"/>
    </row>
    <row r="3435" spans="1:18" x14ac:dyDescent="0.2">
      <c r="A3435" s="3"/>
      <c r="B3435" s="3"/>
      <c r="C3435" s="11"/>
      <c r="D3435" s="11"/>
      <c r="E3435" s="11"/>
      <c r="F3435" s="11"/>
      <c r="G3435" s="11"/>
      <c r="H3435" s="11"/>
      <c r="I3435" s="11"/>
      <c r="J3435" s="11"/>
      <c r="K3435" s="11"/>
      <c r="L3435" s="11"/>
      <c r="M3435" s="11"/>
      <c r="N3435" s="11"/>
      <c r="O3435" s="11"/>
      <c r="P3435" s="11"/>
      <c r="Q3435" s="11"/>
      <c r="R3435" s="11"/>
    </row>
    <row r="3436" spans="1:18" x14ac:dyDescent="0.2">
      <c r="A3436" s="3"/>
      <c r="B3436" s="3"/>
      <c r="C3436" s="11"/>
      <c r="D3436" s="11"/>
      <c r="E3436" s="11"/>
      <c r="F3436" s="11"/>
      <c r="G3436" s="11"/>
      <c r="H3436" s="11"/>
      <c r="I3436" s="11"/>
      <c r="J3436" s="11"/>
      <c r="K3436" s="11"/>
      <c r="L3436" s="11"/>
      <c r="M3436" s="11"/>
      <c r="N3436" s="11"/>
      <c r="O3436" s="11"/>
      <c r="P3436" s="11"/>
      <c r="Q3436" s="11"/>
      <c r="R3436" s="11"/>
    </row>
    <row r="3437" spans="1:18" x14ac:dyDescent="0.2">
      <c r="A3437" s="3"/>
      <c r="B3437" s="3"/>
      <c r="C3437" s="11"/>
      <c r="D3437" s="11"/>
      <c r="E3437" s="11"/>
      <c r="F3437" s="11"/>
      <c r="G3437" s="11"/>
      <c r="H3437" s="11"/>
      <c r="I3437" s="11"/>
      <c r="J3437" s="11"/>
      <c r="K3437" s="11"/>
      <c r="L3437" s="11"/>
      <c r="M3437" s="11"/>
      <c r="N3437" s="11"/>
      <c r="O3437" s="11"/>
      <c r="P3437" s="11"/>
      <c r="Q3437" s="11"/>
      <c r="R3437" s="11"/>
    </row>
    <row r="3438" spans="1:18" x14ac:dyDescent="0.2">
      <c r="A3438" s="3"/>
      <c r="B3438" s="3"/>
      <c r="C3438" s="11"/>
      <c r="D3438" s="11"/>
      <c r="E3438" s="11"/>
      <c r="F3438" s="11"/>
      <c r="G3438" s="11"/>
      <c r="H3438" s="11"/>
      <c r="I3438" s="11"/>
      <c r="J3438" s="11"/>
      <c r="K3438" s="11"/>
      <c r="L3438" s="11"/>
      <c r="M3438" s="11"/>
      <c r="N3438" s="11"/>
      <c r="O3438" s="11"/>
      <c r="P3438" s="11"/>
      <c r="Q3438" s="11"/>
      <c r="R3438" s="11"/>
    </row>
    <row r="3439" spans="1:18" x14ac:dyDescent="0.2">
      <c r="A3439" s="3"/>
      <c r="B3439" s="3"/>
      <c r="C3439" s="11"/>
      <c r="D3439" s="11"/>
      <c r="E3439" s="11"/>
      <c r="F3439" s="11"/>
      <c r="G3439" s="11"/>
      <c r="H3439" s="11"/>
      <c r="I3439" s="11"/>
      <c r="J3439" s="11"/>
      <c r="K3439" s="11"/>
      <c r="L3439" s="11"/>
      <c r="M3439" s="11"/>
      <c r="N3439" s="11"/>
      <c r="O3439" s="11"/>
      <c r="P3439" s="11"/>
      <c r="Q3439" s="11"/>
      <c r="R3439" s="11"/>
    </row>
    <row r="3440" spans="1:18" x14ac:dyDescent="0.2">
      <c r="A3440" s="3"/>
      <c r="B3440" s="3"/>
      <c r="C3440" s="11"/>
      <c r="D3440" s="11"/>
      <c r="E3440" s="11"/>
      <c r="F3440" s="11"/>
      <c r="G3440" s="11"/>
      <c r="H3440" s="11"/>
      <c r="I3440" s="11"/>
      <c r="J3440" s="11"/>
      <c r="K3440" s="11"/>
      <c r="L3440" s="11"/>
      <c r="M3440" s="11"/>
      <c r="N3440" s="11"/>
      <c r="O3440" s="11"/>
      <c r="P3440" s="11"/>
      <c r="Q3440" s="11"/>
      <c r="R3440" s="11"/>
    </row>
    <row r="3441" spans="1:18" x14ac:dyDescent="0.2">
      <c r="A3441" s="3"/>
      <c r="B3441" s="3"/>
      <c r="C3441" s="11"/>
      <c r="D3441" s="11"/>
      <c r="E3441" s="11"/>
      <c r="F3441" s="11"/>
      <c r="G3441" s="11"/>
      <c r="H3441" s="11"/>
      <c r="I3441" s="11"/>
      <c r="J3441" s="11"/>
      <c r="K3441" s="11"/>
      <c r="L3441" s="11"/>
      <c r="M3441" s="11"/>
      <c r="N3441" s="11"/>
      <c r="O3441" s="11"/>
      <c r="P3441" s="11"/>
      <c r="Q3441" s="11"/>
      <c r="R3441" s="11"/>
    </row>
    <row r="3442" spans="1:18" x14ac:dyDescent="0.2">
      <c r="A3442" s="3"/>
      <c r="B3442" s="3"/>
      <c r="C3442" s="11"/>
      <c r="D3442" s="11"/>
      <c r="E3442" s="11"/>
      <c r="F3442" s="11"/>
      <c r="G3442" s="11"/>
      <c r="H3442" s="11"/>
      <c r="I3442" s="11"/>
      <c r="J3442" s="11"/>
      <c r="K3442" s="11"/>
      <c r="L3442" s="11"/>
      <c r="M3442" s="11"/>
      <c r="N3442" s="11"/>
      <c r="O3442" s="11"/>
      <c r="P3442" s="11"/>
      <c r="Q3442" s="11"/>
      <c r="R3442" s="11"/>
    </row>
    <row r="3443" spans="1:18" x14ac:dyDescent="0.2">
      <c r="A3443" s="3"/>
      <c r="B3443" s="3"/>
      <c r="C3443" s="11"/>
      <c r="D3443" s="11"/>
      <c r="E3443" s="11"/>
      <c r="F3443" s="11"/>
      <c r="G3443" s="11"/>
      <c r="H3443" s="11"/>
      <c r="I3443" s="11"/>
      <c r="J3443" s="11"/>
      <c r="K3443" s="11"/>
      <c r="L3443" s="11"/>
      <c r="M3443" s="11"/>
      <c r="N3443" s="11"/>
      <c r="O3443" s="11"/>
      <c r="P3443" s="11"/>
      <c r="Q3443" s="11"/>
      <c r="R3443" s="11"/>
    </row>
    <row r="3444" spans="1:18" x14ac:dyDescent="0.2">
      <c r="A3444" s="3"/>
      <c r="B3444" s="3"/>
      <c r="C3444" s="11"/>
      <c r="D3444" s="11"/>
      <c r="E3444" s="11"/>
      <c r="F3444" s="11"/>
      <c r="G3444" s="11"/>
      <c r="H3444" s="11"/>
      <c r="I3444" s="11"/>
      <c r="J3444" s="11"/>
      <c r="K3444" s="11"/>
      <c r="L3444" s="11"/>
      <c r="M3444" s="11"/>
      <c r="N3444" s="11"/>
      <c r="O3444" s="11"/>
      <c r="P3444" s="11"/>
      <c r="Q3444" s="11"/>
      <c r="R3444" s="11"/>
    </row>
    <row r="3445" spans="1:18" x14ac:dyDescent="0.2">
      <c r="A3445" s="3"/>
      <c r="B3445" s="3"/>
      <c r="C3445" s="11"/>
      <c r="D3445" s="11"/>
      <c r="E3445" s="11"/>
      <c r="F3445" s="11"/>
      <c r="G3445" s="11"/>
      <c r="H3445" s="11"/>
      <c r="I3445" s="11"/>
      <c r="J3445" s="11"/>
      <c r="K3445" s="11"/>
      <c r="L3445" s="11"/>
      <c r="M3445" s="11"/>
      <c r="N3445" s="11"/>
      <c r="O3445" s="11"/>
      <c r="P3445" s="11"/>
      <c r="Q3445" s="11"/>
      <c r="R3445" s="11"/>
    </row>
    <row r="3446" spans="1:18" x14ac:dyDescent="0.2">
      <c r="A3446" s="3"/>
      <c r="B3446" s="3"/>
      <c r="C3446" s="11"/>
      <c r="D3446" s="11"/>
      <c r="E3446" s="11"/>
      <c r="F3446" s="11"/>
      <c r="G3446" s="11"/>
      <c r="H3446" s="11"/>
      <c r="I3446" s="11"/>
      <c r="J3446" s="11"/>
      <c r="K3446" s="11"/>
      <c r="L3446" s="11"/>
      <c r="M3446" s="11"/>
      <c r="N3446" s="11"/>
      <c r="O3446" s="11"/>
      <c r="P3446" s="11"/>
      <c r="Q3446" s="11"/>
      <c r="R3446" s="11"/>
    </row>
    <row r="3447" spans="1:18" x14ac:dyDescent="0.2">
      <c r="A3447" s="3"/>
      <c r="B3447" s="3"/>
      <c r="C3447" s="11"/>
      <c r="D3447" s="11"/>
      <c r="E3447" s="11"/>
      <c r="F3447" s="11"/>
      <c r="G3447" s="11"/>
      <c r="H3447" s="11"/>
      <c r="I3447" s="11"/>
      <c r="J3447" s="11"/>
      <c r="K3447" s="11"/>
      <c r="L3447" s="11"/>
      <c r="M3447" s="11"/>
      <c r="N3447" s="11"/>
      <c r="O3447" s="11"/>
      <c r="P3447" s="11"/>
      <c r="Q3447" s="11"/>
      <c r="R3447" s="11"/>
    </row>
    <row r="3448" spans="1:18" x14ac:dyDescent="0.2">
      <c r="A3448" s="3"/>
      <c r="B3448" s="3"/>
      <c r="C3448" s="11"/>
      <c r="D3448" s="11"/>
      <c r="E3448" s="11"/>
      <c r="F3448" s="11"/>
      <c r="G3448" s="11"/>
      <c r="H3448" s="11"/>
      <c r="I3448" s="11"/>
      <c r="J3448" s="11"/>
      <c r="K3448" s="11"/>
      <c r="L3448" s="11"/>
      <c r="M3448" s="11"/>
      <c r="N3448" s="11"/>
      <c r="O3448" s="11"/>
      <c r="P3448" s="11"/>
      <c r="Q3448" s="11"/>
      <c r="R3448" s="11"/>
    </row>
    <row r="3449" spans="1:18" x14ac:dyDescent="0.2">
      <c r="A3449" s="3"/>
      <c r="B3449" s="3"/>
      <c r="C3449" s="11"/>
      <c r="D3449" s="11"/>
      <c r="E3449" s="11"/>
      <c r="F3449" s="11"/>
      <c r="G3449" s="11"/>
      <c r="H3449" s="11"/>
      <c r="I3449" s="11"/>
      <c r="J3449" s="11"/>
      <c r="K3449" s="11"/>
      <c r="L3449" s="11"/>
      <c r="M3449" s="11"/>
      <c r="N3449" s="11"/>
      <c r="O3449" s="11"/>
      <c r="P3449" s="11"/>
      <c r="Q3449" s="11"/>
      <c r="R3449" s="11"/>
    </row>
    <row r="3450" spans="1:18" x14ac:dyDescent="0.2">
      <c r="A3450" s="3"/>
      <c r="B3450" s="3"/>
      <c r="C3450" s="11"/>
      <c r="D3450" s="11"/>
      <c r="E3450" s="11"/>
      <c r="F3450" s="11"/>
      <c r="G3450" s="11"/>
      <c r="H3450" s="11"/>
      <c r="I3450" s="11"/>
      <c r="J3450" s="11"/>
      <c r="K3450" s="11"/>
      <c r="L3450" s="11"/>
      <c r="M3450" s="11"/>
      <c r="N3450" s="11"/>
      <c r="O3450" s="11"/>
      <c r="P3450" s="11"/>
      <c r="Q3450" s="11"/>
      <c r="R3450" s="11"/>
    </row>
    <row r="3451" spans="1:18" x14ac:dyDescent="0.2">
      <c r="A3451" s="3"/>
      <c r="B3451" s="3"/>
      <c r="C3451" s="11"/>
      <c r="D3451" s="11"/>
      <c r="E3451" s="11"/>
      <c r="F3451" s="11"/>
      <c r="G3451" s="11"/>
      <c r="H3451" s="11"/>
      <c r="I3451" s="11"/>
      <c r="J3451" s="11"/>
      <c r="K3451" s="11"/>
      <c r="L3451" s="11"/>
      <c r="M3451" s="11"/>
      <c r="N3451" s="11"/>
      <c r="O3451" s="11"/>
      <c r="P3451" s="11"/>
      <c r="Q3451" s="11"/>
      <c r="R3451" s="11"/>
    </row>
    <row r="3452" spans="1:18" x14ac:dyDescent="0.2">
      <c r="A3452" s="3"/>
      <c r="B3452" s="3"/>
      <c r="C3452" s="11"/>
      <c r="D3452" s="11"/>
      <c r="E3452" s="11"/>
      <c r="F3452" s="11"/>
      <c r="G3452" s="11"/>
      <c r="H3452" s="11"/>
      <c r="I3452" s="11"/>
      <c r="J3452" s="11"/>
      <c r="K3452" s="11"/>
      <c r="L3452" s="11"/>
      <c r="M3452" s="11"/>
      <c r="N3452" s="11"/>
      <c r="O3452" s="11"/>
      <c r="P3452" s="11"/>
      <c r="Q3452" s="11"/>
      <c r="R3452" s="11"/>
    </row>
    <row r="3453" spans="1:18" x14ac:dyDescent="0.2">
      <c r="A3453" s="3"/>
      <c r="B3453" s="3"/>
      <c r="C3453" s="11"/>
      <c r="D3453" s="11"/>
      <c r="E3453" s="11"/>
      <c r="F3453" s="11"/>
      <c r="G3453" s="11"/>
      <c r="H3453" s="11"/>
      <c r="I3453" s="11"/>
      <c r="J3453" s="11"/>
      <c r="K3453" s="11"/>
      <c r="L3453" s="11"/>
      <c r="M3453" s="11"/>
      <c r="N3453" s="11"/>
      <c r="O3453" s="11"/>
      <c r="P3453" s="11"/>
      <c r="Q3453" s="11"/>
      <c r="R3453" s="11"/>
    </row>
    <row r="3454" spans="1:18" x14ac:dyDescent="0.2">
      <c r="A3454" s="3"/>
      <c r="B3454" s="3"/>
      <c r="C3454" s="11"/>
      <c r="D3454" s="11"/>
      <c r="E3454" s="11"/>
      <c r="F3454" s="11"/>
      <c r="G3454" s="11"/>
      <c r="H3454" s="11"/>
      <c r="I3454" s="11"/>
      <c r="J3454" s="11"/>
      <c r="K3454" s="11"/>
      <c r="L3454" s="11"/>
      <c r="M3454" s="11"/>
      <c r="N3454" s="11"/>
      <c r="O3454" s="11"/>
      <c r="P3454" s="11"/>
      <c r="Q3454" s="11"/>
      <c r="R3454" s="11"/>
    </row>
    <row r="3455" spans="1:18" x14ac:dyDescent="0.2">
      <c r="A3455" s="3"/>
      <c r="B3455" s="3"/>
      <c r="C3455" s="11"/>
      <c r="D3455" s="11"/>
      <c r="E3455" s="11"/>
      <c r="F3455" s="11"/>
      <c r="G3455" s="11"/>
      <c r="H3455" s="11"/>
      <c r="I3455" s="11"/>
      <c r="J3455" s="11"/>
      <c r="K3455" s="11"/>
      <c r="L3455" s="11"/>
      <c r="M3455" s="11"/>
      <c r="N3455" s="11"/>
      <c r="O3455" s="11"/>
      <c r="P3455" s="11"/>
      <c r="Q3455" s="11"/>
      <c r="R3455" s="11"/>
    </row>
    <row r="3456" spans="1:18" x14ac:dyDescent="0.2">
      <c r="A3456" s="3"/>
      <c r="B3456" s="3"/>
      <c r="C3456" s="11"/>
      <c r="D3456" s="11"/>
      <c r="E3456" s="11"/>
      <c r="F3456" s="11"/>
      <c r="G3456" s="11"/>
      <c r="H3456" s="11"/>
      <c r="I3456" s="11"/>
      <c r="J3456" s="11"/>
      <c r="K3456" s="11"/>
      <c r="L3456" s="11"/>
      <c r="M3456" s="11"/>
      <c r="N3456" s="11"/>
      <c r="O3456" s="11"/>
      <c r="P3456" s="11"/>
      <c r="Q3456" s="11"/>
      <c r="R3456" s="11"/>
    </row>
    <row r="3457" spans="1:18" x14ac:dyDescent="0.2">
      <c r="A3457" s="3"/>
      <c r="B3457" s="3"/>
      <c r="C3457" s="11"/>
      <c r="D3457" s="11"/>
      <c r="E3457" s="11"/>
      <c r="F3457" s="11"/>
      <c r="G3457" s="11"/>
      <c r="H3457" s="11"/>
      <c r="I3457" s="11"/>
      <c r="J3457" s="11"/>
      <c r="K3457" s="11"/>
      <c r="L3457" s="11"/>
      <c r="M3457" s="11"/>
      <c r="N3457" s="11"/>
      <c r="O3457" s="11"/>
      <c r="P3457" s="11"/>
      <c r="Q3457" s="11"/>
      <c r="R3457" s="11"/>
    </row>
    <row r="3458" spans="1:18" x14ac:dyDescent="0.2">
      <c r="A3458" s="3"/>
      <c r="B3458" s="3"/>
      <c r="C3458" s="11"/>
      <c r="D3458" s="11"/>
      <c r="E3458" s="11"/>
      <c r="F3458" s="11"/>
      <c r="G3458" s="11"/>
      <c r="H3458" s="11"/>
      <c r="I3458" s="11"/>
      <c r="J3458" s="11"/>
      <c r="K3458" s="11"/>
      <c r="L3458" s="11"/>
      <c r="M3458" s="11"/>
      <c r="N3458" s="11"/>
      <c r="O3458" s="11"/>
      <c r="P3458" s="11"/>
      <c r="Q3458" s="11"/>
      <c r="R3458" s="11"/>
    </row>
    <row r="3459" spans="1:18" x14ac:dyDescent="0.2">
      <c r="A3459" s="3"/>
      <c r="B3459" s="3"/>
      <c r="C3459" s="11"/>
      <c r="D3459" s="11"/>
      <c r="E3459" s="11"/>
      <c r="F3459" s="11"/>
      <c r="G3459" s="11"/>
      <c r="H3459" s="11"/>
      <c r="I3459" s="11"/>
      <c r="J3459" s="11"/>
      <c r="K3459" s="11"/>
      <c r="L3459" s="11"/>
      <c r="M3459" s="11"/>
      <c r="N3459" s="11"/>
      <c r="O3459" s="11"/>
      <c r="P3459" s="11"/>
      <c r="Q3459" s="11"/>
      <c r="R3459" s="11"/>
    </row>
    <row r="3460" spans="1:18" x14ac:dyDescent="0.2">
      <c r="A3460" s="3"/>
      <c r="B3460" s="3"/>
      <c r="C3460" s="11"/>
      <c r="D3460" s="11"/>
      <c r="E3460" s="11"/>
      <c r="F3460" s="11"/>
      <c r="G3460" s="11"/>
      <c r="H3460" s="11"/>
      <c r="I3460" s="11"/>
      <c r="J3460" s="11"/>
      <c r="K3460" s="11"/>
      <c r="L3460" s="11"/>
      <c r="M3460" s="11"/>
      <c r="N3460" s="11"/>
      <c r="O3460" s="11"/>
      <c r="P3460" s="11"/>
      <c r="Q3460" s="11"/>
      <c r="R3460" s="11"/>
    </row>
    <row r="3461" spans="1:18" x14ac:dyDescent="0.2">
      <c r="A3461" s="3"/>
      <c r="B3461" s="3"/>
      <c r="C3461" s="11"/>
      <c r="D3461" s="11"/>
      <c r="E3461" s="11"/>
      <c r="F3461" s="11"/>
      <c r="G3461" s="11"/>
      <c r="H3461" s="11"/>
      <c r="I3461" s="11"/>
      <c r="J3461" s="11"/>
      <c r="K3461" s="11"/>
      <c r="L3461" s="11"/>
      <c r="M3461" s="11"/>
      <c r="N3461" s="11"/>
      <c r="O3461" s="11"/>
      <c r="P3461" s="11"/>
      <c r="Q3461" s="11"/>
      <c r="R3461" s="11"/>
    </row>
    <row r="3462" spans="1:18" x14ac:dyDescent="0.2">
      <c r="A3462" s="3"/>
      <c r="B3462" s="3"/>
      <c r="C3462" s="11"/>
      <c r="D3462" s="11"/>
      <c r="E3462" s="11"/>
      <c r="F3462" s="11"/>
      <c r="G3462" s="11"/>
      <c r="H3462" s="11"/>
      <c r="I3462" s="11"/>
      <c r="J3462" s="11"/>
      <c r="K3462" s="11"/>
      <c r="L3462" s="11"/>
      <c r="M3462" s="11"/>
      <c r="N3462" s="11"/>
      <c r="O3462" s="11"/>
      <c r="P3462" s="11"/>
      <c r="Q3462" s="11"/>
      <c r="R3462" s="11"/>
    </row>
    <row r="3463" spans="1:18" x14ac:dyDescent="0.2">
      <c r="A3463" s="3"/>
      <c r="B3463" s="3"/>
      <c r="C3463" s="11"/>
      <c r="D3463" s="11"/>
      <c r="E3463" s="11"/>
      <c r="F3463" s="11"/>
      <c r="G3463" s="11"/>
      <c r="H3463" s="11"/>
      <c r="I3463" s="11"/>
      <c r="J3463" s="11"/>
      <c r="K3463" s="11"/>
      <c r="L3463" s="11"/>
      <c r="M3463" s="11"/>
      <c r="N3463" s="11"/>
      <c r="O3463" s="11"/>
      <c r="P3463" s="11"/>
      <c r="Q3463" s="11"/>
      <c r="R3463" s="11"/>
    </row>
    <row r="3464" spans="1:18" x14ac:dyDescent="0.2">
      <c r="A3464" s="3"/>
      <c r="B3464" s="3"/>
      <c r="C3464" s="11"/>
      <c r="D3464" s="11"/>
      <c r="E3464" s="11"/>
      <c r="F3464" s="11"/>
      <c r="G3464" s="11"/>
      <c r="H3464" s="11"/>
      <c r="I3464" s="11"/>
      <c r="J3464" s="11"/>
      <c r="K3464" s="11"/>
      <c r="L3464" s="11"/>
      <c r="M3464" s="11"/>
      <c r="N3464" s="11"/>
      <c r="O3464" s="11"/>
      <c r="P3464" s="11"/>
      <c r="Q3464" s="11"/>
      <c r="R3464" s="11"/>
    </row>
    <row r="3465" spans="1:18" x14ac:dyDescent="0.2">
      <c r="A3465" s="3"/>
      <c r="B3465" s="3"/>
      <c r="C3465" s="11"/>
      <c r="D3465" s="11"/>
      <c r="E3465" s="11"/>
      <c r="F3465" s="11"/>
      <c r="G3465" s="11"/>
      <c r="H3465" s="11"/>
      <c r="I3465" s="11"/>
      <c r="J3465" s="11"/>
      <c r="K3465" s="11"/>
      <c r="L3465" s="11"/>
      <c r="M3465" s="11"/>
      <c r="N3465" s="11"/>
      <c r="O3465" s="11"/>
      <c r="P3465" s="11"/>
      <c r="Q3465" s="11"/>
      <c r="R3465" s="11"/>
    </row>
    <row r="3466" spans="1:18" x14ac:dyDescent="0.2">
      <c r="A3466" s="3"/>
      <c r="B3466" s="3"/>
      <c r="C3466" s="11"/>
      <c r="D3466" s="11"/>
      <c r="E3466" s="11"/>
      <c r="F3466" s="11"/>
      <c r="G3466" s="11"/>
      <c r="H3466" s="11"/>
      <c r="I3466" s="11"/>
      <c r="J3466" s="11"/>
      <c r="K3466" s="11"/>
      <c r="L3466" s="11"/>
      <c r="M3466" s="11"/>
      <c r="N3466" s="11"/>
      <c r="O3466" s="11"/>
      <c r="P3466" s="11"/>
      <c r="Q3466" s="11"/>
      <c r="R3466" s="11"/>
    </row>
    <row r="3467" spans="1:18" x14ac:dyDescent="0.2">
      <c r="A3467" s="3"/>
      <c r="B3467" s="3"/>
      <c r="C3467" s="11"/>
      <c r="D3467" s="11"/>
      <c r="E3467" s="11"/>
      <c r="F3467" s="11"/>
      <c r="G3467" s="11"/>
      <c r="H3467" s="11"/>
      <c r="I3467" s="11"/>
      <c r="J3467" s="11"/>
      <c r="K3467" s="11"/>
      <c r="L3467" s="11"/>
      <c r="M3467" s="11"/>
      <c r="N3467" s="11"/>
      <c r="O3467" s="11"/>
      <c r="P3467" s="11"/>
      <c r="Q3467" s="11"/>
      <c r="R3467" s="11"/>
    </row>
    <row r="3468" spans="1:18" x14ac:dyDescent="0.2">
      <c r="A3468" s="3"/>
      <c r="B3468" s="3"/>
      <c r="C3468" s="11"/>
      <c r="D3468" s="11"/>
      <c r="E3468" s="11"/>
      <c r="F3468" s="11"/>
      <c r="G3468" s="11"/>
      <c r="H3468" s="11"/>
      <c r="I3468" s="11"/>
      <c r="J3468" s="11"/>
      <c r="K3468" s="11"/>
      <c r="L3468" s="11"/>
      <c r="M3468" s="11"/>
      <c r="N3468" s="11"/>
      <c r="O3468" s="11"/>
      <c r="P3468" s="11"/>
      <c r="Q3468" s="11"/>
      <c r="R3468" s="11"/>
    </row>
    <row r="3469" spans="1:18" x14ac:dyDescent="0.2">
      <c r="A3469" s="3"/>
      <c r="B3469" s="3"/>
      <c r="C3469" s="11"/>
      <c r="D3469" s="11"/>
      <c r="E3469" s="11"/>
      <c r="F3469" s="11"/>
      <c r="G3469" s="11"/>
      <c r="H3469" s="11"/>
      <c r="I3469" s="11"/>
      <c r="J3469" s="11"/>
      <c r="K3469" s="11"/>
      <c r="L3469" s="11"/>
      <c r="M3469" s="11"/>
      <c r="N3469" s="11"/>
      <c r="O3469" s="11"/>
      <c r="P3469" s="11"/>
      <c r="Q3469" s="11"/>
      <c r="R3469" s="11"/>
    </row>
    <row r="3470" spans="1:18" x14ac:dyDescent="0.2">
      <c r="A3470" s="3"/>
      <c r="B3470" s="3"/>
      <c r="C3470" s="11"/>
      <c r="D3470" s="11"/>
      <c r="E3470" s="11"/>
      <c r="F3470" s="11"/>
      <c r="G3470" s="11"/>
      <c r="H3470" s="11"/>
      <c r="I3470" s="11"/>
      <c r="J3470" s="11"/>
      <c r="K3470" s="11"/>
      <c r="L3470" s="11"/>
      <c r="M3470" s="11"/>
      <c r="N3470" s="11"/>
      <c r="O3470" s="11"/>
      <c r="P3470" s="11"/>
      <c r="Q3470" s="11"/>
      <c r="R3470" s="11"/>
    </row>
    <row r="3471" spans="1:18" x14ac:dyDescent="0.2">
      <c r="A3471" s="3"/>
      <c r="B3471" s="3"/>
      <c r="C3471" s="11"/>
      <c r="D3471" s="11"/>
      <c r="E3471" s="11"/>
      <c r="F3471" s="11"/>
      <c r="G3471" s="11"/>
      <c r="H3471" s="11"/>
      <c r="I3471" s="11"/>
      <c r="J3471" s="11"/>
      <c r="K3471" s="11"/>
      <c r="L3471" s="11"/>
      <c r="M3471" s="11"/>
      <c r="N3471" s="11"/>
      <c r="O3471" s="11"/>
      <c r="P3471" s="11"/>
      <c r="Q3471" s="11"/>
      <c r="R3471" s="11"/>
    </row>
    <row r="3472" spans="1:18" x14ac:dyDescent="0.2">
      <c r="A3472" s="3"/>
      <c r="B3472" s="3"/>
      <c r="C3472" s="11"/>
      <c r="D3472" s="11"/>
      <c r="E3472" s="11"/>
      <c r="F3472" s="11"/>
      <c r="G3472" s="11"/>
      <c r="H3472" s="11"/>
      <c r="I3472" s="11"/>
      <c r="J3472" s="11"/>
      <c r="K3472" s="11"/>
      <c r="L3472" s="11"/>
      <c r="M3472" s="11"/>
      <c r="N3472" s="11"/>
      <c r="O3472" s="11"/>
      <c r="P3472" s="11"/>
      <c r="Q3472" s="11"/>
      <c r="R3472" s="11"/>
    </row>
    <row r="3473" spans="1:18" x14ac:dyDescent="0.2">
      <c r="A3473" s="3"/>
      <c r="B3473" s="3"/>
      <c r="C3473" s="11"/>
      <c r="D3473" s="11"/>
      <c r="E3473" s="11"/>
      <c r="F3473" s="11"/>
      <c r="G3473" s="11"/>
      <c r="H3473" s="11"/>
      <c r="I3473" s="11"/>
      <c r="J3473" s="11"/>
      <c r="K3473" s="11"/>
      <c r="L3473" s="11"/>
      <c r="M3473" s="11"/>
      <c r="N3473" s="11"/>
      <c r="O3473" s="11"/>
      <c r="P3473" s="11"/>
      <c r="Q3473" s="11"/>
      <c r="R3473" s="11"/>
    </row>
    <row r="3474" spans="1:18" x14ac:dyDescent="0.2">
      <c r="A3474" s="3"/>
      <c r="B3474" s="3"/>
      <c r="C3474" s="11"/>
      <c r="D3474" s="11"/>
      <c r="E3474" s="11"/>
      <c r="F3474" s="11"/>
      <c r="G3474" s="11"/>
      <c r="H3474" s="11"/>
      <c r="I3474" s="11"/>
      <c r="J3474" s="11"/>
      <c r="K3474" s="11"/>
      <c r="L3474" s="11"/>
      <c r="M3474" s="11"/>
      <c r="N3474" s="11"/>
      <c r="O3474" s="11"/>
      <c r="P3474" s="11"/>
      <c r="Q3474" s="11"/>
      <c r="R3474" s="11"/>
    </row>
    <row r="3475" spans="1:18" x14ac:dyDescent="0.2">
      <c r="A3475" s="3"/>
      <c r="B3475" s="3"/>
      <c r="C3475" s="11"/>
      <c r="D3475" s="11"/>
      <c r="E3475" s="11"/>
      <c r="F3475" s="11"/>
      <c r="G3475" s="11"/>
      <c r="H3475" s="11"/>
      <c r="I3475" s="11"/>
      <c r="J3475" s="11"/>
      <c r="K3475" s="11"/>
      <c r="L3475" s="11"/>
      <c r="M3475" s="11"/>
      <c r="N3475" s="11"/>
      <c r="O3475" s="11"/>
      <c r="P3475" s="11"/>
      <c r="Q3475" s="11"/>
      <c r="R3475" s="11"/>
    </row>
    <row r="3476" spans="1:18" x14ac:dyDescent="0.2">
      <c r="A3476" s="3"/>
      <c r="B3476" s="3"/>
      <c r="C3476" s="11"/>
      <c r="D3476" s="11"/>
      <c r="E3476" s="11"/>
      <c r="F3476" s="11"/>
      <c r="G3476" s="11"/>
      <c r="H3476" s="11"/>
      <c r="I3476" s="11"/>
      <c r="J3476" s="11"/>
      <c r="K3476" s="11"/>
      <c r="L3476" s="11"/>
      <c r="M3476" s="11"/>
      <c r="N3476" s="11"/>
      <c r="O3476" s="11"/>
      <c r="P3476" s="11"/>
      <c r="Q3476" s="11"/>
      <c r="R3476" s="11"/>
    </row>
    <row r="3477" spans="1:18" x14ac:dyDescent="0.2">
      <c r="A3477" s="3"/>
      <c r="B3477" s="3"/>
      <c r="C3477" s="11"/>
      <c r="D3477" s="11"/>
      <c r="E3477" s="11"/>
      <c r="F3477" s="11"/>
      <c r="G3477" s="11"/>
      <c r="H3477" s="11"/>
      <c r="I3477" s="11"/>
      <c r="J3477" s="11"/>
      <c r="K3477" s="11"/>
      <c r="L3477" s="11"/>
      <c r="M3477" s="11"/>
      <c r="N3477" s="11"/>
      <c r="O3477" s="11"/>
      <c r="P3477" s="11"/>
      <c r="Q3477" s="11"/>
      <c r="R3477" s="11"/>
    </row>
    <row r="3478" spans="1:18" x14ac:dyDescent="0.2">
      <c r="A3478" s="3"/>
      <c r="B3478" s="3"/>
      <c r="C3478" s="11"/>
      <c r="D3478" s="11"/>
      <c r="E3478" s="11"/>
      <c r="F3478" s="11"/>
      <c r="G3478" s="11"/>
      <c r="H3478" s="11"/>
      <c r="I3478" s="11"/>
      <c r="J3478" s="11"/>
      <c r="K3478" s="11"/>
      <c r="L3478" s="11"/>
      <c r="M3478" s="11"/>
      <c r="N3478" s="11"/>
      <c r="O3478" s="11"/>
      <c r="P3478" s="11"/>
      <c r="Q3478" s="11"/>
      <c r="R3478" s="11"/>
    </row>
    <row r="3479" spans="1:18" x14ac:dyDescent="0.2">
      <c r="A3479" s="3"/>
      <c r="B3479" s="3"/>
      <c r="C3479" s="11"/>
      <c r="D3479" s="11"/>
      <c r="E3479" s="11"/>
      <c r="F3479" s="11"/>
      <c r="G3479" s="11"/>
      <c r="H3479" s="11"/>
      <c r="I3479" s="11"/>
      <c r="J3479" s="11"/>
      <c r="K3479" s="11"/>
      <c r="L3479" s="11"/>
      <c r="M3479" s="11"/>
      <c r="N3479" s="11"/>
      <c r="O3479" s="11"/>
      <c r="P3479" s="11"/>
      <c r="Q3479" s="11"/>
      <c r="R3479" s="11"/>
    </row>
    <row r="3480" spans="1:18" x14ac:dyDescent="0.2">
      <c r="A3480" s="3"/>
      <c r="B3480" s="3"/>
      <c r="C3480" s="11"/>
      <c r="D3480" s="11"/>
      <c r="E3480" s="11"/>
      <c r="F3480" s="11"/>
      <c r="G3480" s="11"/>
      <c r="H3480" s="11"/>
      <c r="I3480" s="11"/>
      <c r="J3480" s="11"/>
      <c r="K3480" s="11"/>
      <c r="L3480" s="11"/>
      <c r="M3480" s="11"/>
      <c r="N3480" s="11"/>
      <c r="O3480" s="11"/>
      <c r="P3480" s="11"/>
      <c r="Q3480" s="11"/>
      <c r="R3480" s="11"/>
    </row>
    <row r="3481" spans="1:18" x14ac:dyDescent="0.2">
      <c r="A3481" s="3"/>
      <c r="B3481" s="3"/>
      <c r="C3481" s="11"/>
      <c r="D3481" s="11"/>
      <c r="E3481" s="11"/>
      <c r="F3481" s="11"/>
      <c r="G3481" s="11"/>
      <c r="H3481" s="11"/>
      <c r="I3481" s="11"/>
      <c r="J3481" s="11"/>
      <c r="K3481" s="11"/>
      <c r="L3481" s="11"/>
      <c r="M3481" s="11"/>
      <c r="N3481" s="11"/>
      <c r="O3481" s="11"/>
      <c r="P3481" s="11"/>
      <c r="Q3481" s="11"/>
      <c r="R3481" s="11"/>
    </row>
    <row r="3482" spans="1:18" x14ac:dyDescent="0.2">
      <c r="A3482" s="3"/>
      <c r="B3482" s="3"/>
      <c r="C3482" s="11"/>
      <c r="D3482" s="11"/>
      <c r="E3482" s="11"/>
      <c r="F3482" s="11"/>
      <c r="G3482" s="11"/>
      <c r="H3482" s="11"/>
      <c r="I3482" s="11"/>
      <c r="J3482" s="11"/>
      <c r="K3482" s="11"/>
      <c r="L3482" s="11"/>
      <c r="M3482" s="11"/>
      <c r="N3482" s="11"/>
      <c r="O3482" s="11"/>
      <c r="P3482" s="11"/>
      <c r="Q3482" s="11"/>
      <c r="R3482" s="11"/>
    </row>
    <row r="3483" spans="1:18" x14ac:dyDescent="0.2">
      <c r="A3483" s="3"/>
      <c r="B3483" s="3"/>
      <c r="C3483" s="11"/>
      <c r="D3483" s="11"/>
      <c r="E3483" s="11"/>
      <c r="F3483" s="11"/>
      <c r="G3483" s="11"/>
      <c r="H3483" s="11"/>
      <c r="I3483" s="11"/>
      <c r="J3483" s="11"/>
      <c r="K3483" s="11"/>
      <c r="L3483" s="11"/>
      <c r="M3483" s="11"/>
      <c r="N3483" s="11"/>
      <c r="O3483" s="11"/>
      <c r="P3483" s="11"/>
      <c r="Q3483" s="11"/>
      <c r="R3483" s="11"/>
    </row>
    <row r="3484" spans="1:18" x14ac:dyDescent="0.2">
      <c r="A3484" s="3"/>
      <c r="B3484" s="3"/>
      <c r="C3484" s="11"/>
      <c r="D3484" s="11"/>
      <c r="E3484" s="11"/>
      <c r="F3484" s="11"/>
      <c r="G3484" s="11"/>
      <c r="H3484" s="11"/>
      <c r="I3484" s="11"/>
      <c r="J3484" s="11"/>
      <c r="K3484" s="11"/>
      <c r="L3484" s="11"/>
      <c r="M3484" s="11"/>
      <c r="N3484" s="11"/>
      <c r="O3484" s="11"/>
      <c r="P3484" s="11"/>
      <c r="Q3484" s="11"/>
      <c r="R3484" s="11"/>
    </row>
    <row r="3485" spans="1:18" x14ac:dyDescent="0.2">
      <c r="A3485" s="3"/>
      <c r="B3485" s="3"/>
      <c r="C3485" s="11"/>
      <c r="D3485" s="11"/>
      <c r="E3485" s="11"/>
      <c r="F3485" s="11"/>
      <c r="G3485" s="11"/>
      <c r="H3485" s="11"/>
      <c r="I3485" s="11"/>
      <c r="J3485" s="11"/>
      <c r="K3485" s="11"/>
      <c r="L3485" s="11"/>
      <c r="M3485" s="11"/>
      <c r="N3485" s="11"/>
      <c r="O3485" s="11"/>
      <c r="P3485" s="11"/>
      <c r="Q3485" s="11"/>
      <c r="R3485" s="11"/>
    </row>
    <row r="3486" spans="1:18" x14ac:dyDescent="0.2">
      <c r="A3486" s="3"/>
      <c r="B3486" s="3"/>
      <c r="C3486" s="11"/>
      <c r="D3486" s="11"/>
      <c r="E3486" s="11"/>
      <c r="F3486" s="11"/>
      <c r="G3486" s="11"/>
      <c r="H3486" s="11"/>
      <c r="I3486" s="11"/>
      <c r="J3486" s="11"/>
      <c r="K3486" s="11"/>
      <c r="L3486" s="11"/>
      <c r="M3486" s="11"/>
      <c r="N3486" s="11"/>
      <c r="O3486" s="11"/>
      <c r="P3486" s="11"/>
      <c r="Q3486" s="11"/>
      <c r="R3486" s="11"/>
    </row>
    <row r="3487" spans="1:18" x14ac:dyDescent="0.2">
      <c r="A3487" s="3"/>
      <c r="B3487" s="3"/>
      <c r="C3487" s="11"/>
      <c r="D3487" s="11"/>
      <c r="E3487" s="11"/>
      <c r="F3487" s="11"/>
      <c r="G3487" s="11"/>
      <c r="H3487" s="11"/>
      <c r="I3487" s="11"/>
      <c r="J3487" s="11"/>
      <c r="K3487" s="11"/>
      <c r="L3487" s="11"/>
      <c r="M3487" s="11"/>
      <c r="N3487" s="11"/>
      <c r="O3487" s="11"/>
      <c r="P3487" s="11"/>
      <c r="Q3487" s="11"/>
      <c r="R3487" s="11"/>
    </row>
    <row r="3488" spans="1:18" x14ac:dyDescent="0.2">
      <c r="A3488" s="3"/>
      <c r="B3488" s="3"/>
      <c r="C3488" s="11"/>
      <c r="D3488" s="11"/>
      <c r="E3488" s="11"/>
      <c r="F3488" s="11"/>
      <c r="G3488" s="11"/>
      <c r="H3488" s="11"/>
      <c r="I3488" s="11"/>
      <c r="J3488" s="11"/>
      <c r="K3488" s="11"/>
      <c r="L3488" s="11"/>
      <c r="M3488" s="11"/>
      <c r="N3488" s="11"/>
      <c r="O3488" s="11"/>
      <c r="P3488" s="11"/>
      <c r="Q3488" s="11"/>
      <c r="R3488" s="11"/>
    </row>
    <row r="3489" spans="1:18" x14ac:dyDescent="0.2">
      <c r="A3489" s="3"/>
      <c r="B3489" s="3"/>
      <c r="C3489" s="11"/>
      <c r="D3489" s="11"/>
      <c r="E3489" s="11"/>
      <c r="F3489" s="11"/>
      <c r="G3489" s="11"/>
      <c r="H3489" s="11"/>
      <c r="I3489" s="11"/>
      <c r="J3489" s="11"/>
      <c r="K3489" s="11"/>
      <c r="L3489" s="11"/>
      <c r="M3489" s="11"/>
      <c r="N3489" s="11"/>
      <c r="O3489" s="11"/>
      <c r="P3489" s="11"/>
      <c r="Q3489" s="11"/>
      <c r="R3489" s="11"/>
    </row>
    <row r="3490" spans="1:18" x14ac:dyDescent="0.2">
      <c r="A3490" s="3"/>
      <c r="B3490" s="3"/>
      <c r="C3490" s="11"/>
      <c r="D3490" s="11"/>
      <c r="E3490" s="11"/>
      <c r="F3490" s="11"/>
      <c r="G3490" s="11"/>
      <c r="H3490" s="11"/>
      <c r="I3490" s="11"/>
      <c r="J3490" s="11"/>
      <c r="K3490" s="11"/>
      <c r="L3490" s="11"/>
      <c r="M3490" s="11"/>
      <c r="N3490" s="11"/>
      <c r="O3490" s="11"/>
      <c r="P3490" s="11"/>
      <c r="Q3490" s="11"/>
      <c r="R3490" s="11"/>
    </row>
    <row r="3491" spans="1:18" x14ac:dyDescent="0.2">
      <c r="A3491" s="3"/>
      <c r="B3491" s="3"/>
      <c r="C3491" s="11"/>
      <c r="D3491" s="11"/>
      <c r="E3491" s="11"/>
      <c r="F3491" s="11"/>
      <c r="G3491" s="11"/>
      <c r="H3491" s="11"/>
      <c r="I3491" s="11"/>
      <c r="J3491" s="11"/>
      <c r="K3491" s="11"/>
      <c r="L3491" s="11"/>
      <c r="M3491" s="11"/>
      <c r="N3491" s="11"/>
      <c r="O3491" s="11"/>
      <c r="P3491" s="11"/>
      <c r="Q3491" s="11"/>
      <c r="R3491" s="11"/>
    </row>
    <row r="3492" spans="1:18" x14ac:dyDescent="0.2">
      <c r="A3492" s="3"/>
      <c r="B3492" s="3"/>
      <c r="C3492" s="11"/>
      <c r="D3492" s="11"/>
      <c r="E3492" s="11"/>
      <c r="F3492" s="11"/>
      <c r="G3492" s="11"/>
      <c r="H3492" s="11"/>
      <c r="I3492" s="11"/>
      <c r="J3492" s="11"/>
      <c r="K3492" s="11"/>
      <c r="L3492" s="11"/>
      <c r="M3492" s="11"/>
      <c r="N3492" s="11"/>
      <c r="O3492" s="11"/>
      <c r="P3492" s="11"/>
      <c r="Q3492" s="11"/>
      <c r="R3492" s="11"/>
    </row>
    <row r="3493" spans="1:18" x14ac:dyDescent="0.2">
      <c r="A3493" s="3"/>
      <c r="B3493" s="3"/>
      <c r="C3493" s="11"/>
      <c r="D3493" s="11"/>
      <c r="E3493" s="11"/>
      <c r="F3493" s="11"/>
      <c r="G3493" s="11"/>
      <c r="H3493" s="11"/>
      <c r="I3493" s="11"/>
      <c r="J3493" s="11"/>
      <c r="K3493" s="11"/>
      <c r="L3493" s="11"/>
      <c r="M3493" s="11"/>
      <c r="N3493" s="11"/>
      <c r="O3493" s="11"/>
      <c r="P3493" s="11"/>
      <c r="Q3493" s="11"/>
      <c r="R3493" s="11"/>
    </row>
    <row r="3494" spans="1:18" x14ac:dyDescent="0.2">
      <c r="A3494" s="3"/>
      <c r="B3494" s="3"/>
      <c r="C3494" s="11"/>
      <c r="D3494" s="11"/>
      <c r="E3494" s="11"/>
      <c r="F3494" s="11"/>
      <c r="G3494" s="11"/>
      <c r="H3494" s="11"/>
      <c r="I3494" s="11"/>
      <c r="J3494" s="11"/>
      <c r="K3494" s="11"/>
      <c r="L3494" s="11"/>
      <c r="M3494" s="11"/>
      <c r="N3494" s="11"/>
      <c r="O3494" s="11"/>
      <c r="P3494" s="11"/>
      <c r="Q3494" s="11"/>
      <c r="R3494" s="11"/>
    </row>
    <row r="3495" spans="1:18" x14ac:dyDescent="0.2">
      <c r="A3495" s="3"/>
      <c r="B3495" s="3"/>
      <c r="C3495" s="11"/>
      <c r="D3495" s="11"/>
      <c r="E3495" s="11"/>
      <c r="F3495" s="11"/>
      <c r="G3495" s="11"/>
      <c r="H3495" s="11"/>
      <c r="I3495" s="11"/>
      <c r="J3495" s="11"/>
      <c r="K3495" s="11"/>
      <c r="L3495" s="11"/>
      <c r="M3495" s="11"/>
      <c r="N3495" s="11"/>
      <c r="O3495" s="11"/>
      <c r="P3495" s="11"/>
      <c r="Q3495" s="11"/>
      <c r="R3495" s="11"/>
    </row>
    <row r="3496" spans="1:18" x14ac:dyDescent="0.2">
      <c r="A3496" s="3"/>
      <c r="B3496" s="3"/>
      <c r="C3496" s="11"/>
      <c r="D3496" s="11"/>
      <c r="E3496" s="11"/>
      <c r="F3496" s="11"/>
      <c r="G3496" s="11"/>
      <c r="H3496" s="11"/>
      <c r="I3496" s="11"/>
      <c r="J3496" s="11"/>
      <c r="K3496" s="11"/>
      <c r="L3496" s="11"/>
      <c r="M3496" s="11"/>
      <c r="N3496" s="11"/>
      <c r="O3496" s="11"/>
      <c r="P3496" s="11"/>
      <c r="Q3496" s="11"/>
      <c r="R3496" s="11"/>
    </row>
    <row r="3497" spans="1:18" x14ac:dyDescent="0.2">
      <c r="A3497" s="3"/>
      <c r="B3497" s="3"/>
      <c r="C3497" s="11"/>
      <c r="D3497" s="11"/>
      <c r="E3497" s="11"/>
      <c r="F3497" s="11"/>
      <c r="G3497" s="11"/>
      <c r="H3497" s="11"/>
      <c r="I3497" s="11"/>
      <c r="J3497" s="11"/>
      <c r="K3497" s="11"/>
      <c r="L3497" s="11"/>
      <c r="M3497" s="11"/>
      <c r="N3497" s="11"/>
      <c r="O3497" s="11"/>
      <c r="P3497" s="11"/>
      <c r="Q3497" s="11"/>
      <c r="R3497" s="11"/>
    </row>
    <row r="3498" spans="1:18" x14ac:dyDescent="0.2">
      <c r="A3498" s="3"/>
      <c r="B3498" s="3"/>
      <c r="C3498" s="11"/>
      <c r="D3498" s="11"/>
      <c r="E3498" s="11"/>
      <c r="F3498" s="11"/>
      <c r="G3498" s="11"/>
      <c r="H3498" s="11"/>
      <c r="I3498" s="11"/>
      <c r="J3498" s="11"/>
      <c r="K3498" s="11"/>
      <c r="L3498" s="11"/>
      <c r="M3498" s="11"/>
      <c r="N3498" s="11"/>
      <c r="O3498" s="11"/>
      <c r="P3498" s="11"/>
      <c r="Q3498" s="11"/>
      <c r="R3498" s="11"/>
    </row>
    <row r="3499" spans="1:18" x14ac:dyDescent="0.2">
      <c r="A3499" s="3"/>
      <c r="B3499" s="3"/>
      <c r="C3499" s="11"/>
      <c r="D3499" s="11"/>
      <c r="E3499" s="11"/>
      <c r="F3499" s="11"/>
      <c r="G3499" s="11"/>
      <c r="H3499" s="11"/>
      <c r="I3499" s="11"/>
      <c r="J3499" s="11"/>
      <c r="K3499" s="11"/>
      <c r="L3499" s="11"/>
      <c r="M3499" s="11"/>
      <c r="N3499" s="11"/>
      <c r="O3499" s="11"/>
      <c r="P3499" s="11"/>
      <c r="Q3499" s="11"/>
      <c r="R3499" s="11"/>
    </row>
    <row r="3500" spans="1:18" x14ac:dyDescent="0.2">
      <c r="A3500" s="3"/>
      <c r="B3500" s="3"/>
      <c r="C3500" s="11"/>
      <c r="D3500" s="11"/>
      <c r="E3500" s="11"/>
      <c r="F3500" s="11"/>
      <c r="G3500" s="11"/>
      <c r="H3500" s="11"/>
      <c r="I3500" s="11"/>
      <c r="J3500" s="11"/>
      <c r="K3500" s="11"/>
      <c r="L3500" s="11"/>
      <c r="M3500" s="11"/>
      <c r="N3500" s="11"/>
      <c r="O3500" s="11"/>
      <c r="P3500" s="11"/>
      <c r="Q3500" s="11"/>
      <c r="R3500" s="11"/>
    </row>
    <row r="3501" spans="1:18" x14ac:dyDescent="0.2">
      <c r="A3501" s="3"/>
      <c r="B3501" s="3"/>
      <c r="C3501" s="11"/>
      <c r="D3501" s="11"/>
      <c r="E3501" s="11"/>
      <c r="F3501" s="11"/>
      <c r="G3501" s="11"/>
      <c r="H3501" s="11"/>
      <c r="I3501" s="11"/>
      <c r="J3501" s="11"/>
      <c r="K3501" s="11"/>
      <c r="L3501" s="11"/>
      <c r="M3501" s="11"/>
      <c r="N3501" s="11"/>
      <c r="O3501" s="11"/>
      <c r="P3501" s="11"/>
      <c r="Q3501" s="11"/>
      <c r="R3501" s="11"/>
    </row>
    <row r="3502" spans="1:18" x14ac:dyDescent="0.2">
      <c r="A3502" s="3"/>
      <c r="B3502" s="3"/>
      <c r="C3502" s="11"/>
      <c r="D3502" s="11"/>
      <c r="E3502" s="11"/>
      <c r="F3502" s="11"/>
      <c r="G3502" s="11"/>
      <c r="H3502" s="11"/>
      <c r="I3502" s="11"/>
      <c r="J3502" s="11"/>
      <c r="K3502" s="11"/>
      <c r="L3502" s="11"/>
      <c r="M3502" s="11"/>
      <c r="N3502" s="11"/>
      <c r="O3502" s="11"/>
      <c r="P3502" s="11"/>
      <c r="Q3502" s="11"/>
      <c r="R3502" s="11"/>
    </row>
    <row r="3503" spans="1:18" x14ac:dyDescent="0.2">
      <c r="A3503" s="3"/>
      <c r="B3503" s="3"/>
      <c r="C3503" s="11"/>
      <c r="D3503" s="11"/>
      <c r="E3503" s="11"/>
      <c r="F3503" s="11"/>
      <c r="G3503" s="11"/>
      <c r="H3503" s="11"/>
      <c r="I3503" s="11"/>
      <c r="J3503" s="11"/>
      <c r="K3503" s="11"/>
      <c r="L3503" s="11"/>
      <c r="M3503" s="11"/>
      <c r="N3503" s="11"/>
      <c r="O3503" s="11"/>
      <c r="P3503" s="11"/>
      <c r="Q3503" s="11"/>
      <c r="R3503" s="11"/>
    </row>
    <row r="3504" spans="1:18" x14ac:dyDescent="0.2">
      <c r="A3504" s="3"/>
      <c r="B3504" s="3"/>
      <c r="C3504" s="11"/>
      <c r="D3504" s="11"/>
      <c r="E3504" s="11"/>
      <c r="F3504" s="11"/>
      <c r="G3504" s="11"/>
      <c r="H3504" s="11"/>
      <c r="I3504" s="11"/>
      <c r="J3504" s="11"/>
      <c r="K3504" s="11"/>
      <c r="L3504" s="11"/>
      <c r="M3504" s="11"/>
      <c r="N3504" s="11"/>
      <c r="O3504" s="11"/>
      <c r="P3504" s="11"/>
      <c r="Q3504" s="11"/>
      <c r="R3504" s="11"/>
    </row>
    <row r="3505" spans="1:18" x14ac:dyDescent="0.2">
      <c r="A3505" s="3"/>
      <c r="B3505" s="3"/>
      <c r="C3505" s="11"/>
      <c r="D3505" s="11"/>
      <c r="E3505" s="11"/>
      <c r="F3505" s="11"/>
      <c r="G3505" s="11"/>
      <c r="H3505" s="11"/>
      <c r="I3505" s="11"/>
      <c r="J3505" s="11"/>
      <c r="K3505" s="11"/>
      <c r="L3505" s="11"/>
      <c r="M3505" s="11"/>
      <c r="N3505" s="11"/>
      <c r="O3505" s="11"/>
      <c r="P3505" s="11"/>
      <c r="Q3505" s="11"/>
      <c r="R3505" s="11"/>
    </row>
    <row r="3506" spans="1:18" x14ac:dyDescent="0.2">
      <c r="A3506" s="3"/>
      <c r="B3506" s="3"/>
      <c r="C3506" s="11"/>
      <c r="D3506" s="11"/>
      <c r="E3506" s="11"/>
      <c r="F3506" s="11"/>
      <c r="G3506" s="11"/>
      <c r="H3506" s="11"/>
      <c r="I3506" s="11"/>
      <c r="J3506" s="11"/>
      <c r="K3506" s="11"/>
      <c r="L3506" s="11"/>
      <c r="M3506" s="11"/>
      <c r="N3506" s="11"/>
      <c r="O3506" s="11"/>
      <c r="P3506" s="11"/>
      <c r="Q3506" s="11"/>
      <c r="R3506" s="11"/>
    </row>
    <row r="3507" spans="1:18" x14ac:dyDescent="0.2">
      <c r="A3507" s="3"/>
      <c r="B3507" s="3"/>
      <c r="C3507" s="11"/>
      <c r="D3507" s="11"/>
      <c r="E3507" s="11"/>
      <c r="F3507" s="11"/>
      <c r="G3507" s="11"/>
      <c r="H3507" s="11"/>
      <c r="I3507" s="11"/>
      <c r="J3507" s="11"/>
      <c r="K3507" s="11"/>
      <c r="L3507" s="11"/>
      <c r="M3507" s="11"/>
      <c r="N3507" s="11"/>
      <c r="O3507" s="11"/>
      <c r="P3507" s="11"/>
      <c r="Q3507" s="11"/>
      <c r="R3507" s="11"/>
    </row>
    <row r="3508" spans="1:18" x14ac:dyDescent="0.2">
      <c r="A3508" s="3"/>
      <c r="B3508" s="3"/>
      <c r="C3508" s="11"/>
      <c r="D3508" s="11"/>
      <c r="E3508" s="11"/>
      <c r="F3508" s="11"/>
      <c r="G3508" s="11"/>
      <c r="H3508" s="11"/>
      <c r="I3508" s="11"/>
      <c r="J3508" s="11"/>
      <c r="K3508" s="11"/>
      <c r="L3508" s="11"/>
      <c r="M3508" s="11"/>
      <c r="N3508" s="11"/>
      <c r="O3508" s="11"/>
      <c r="P3508" s="11"/>
      <c r="Q3508" s="11"/>
      <c r="R3508" s="11"/>
    </row>
    <row r="3509" spans="1:18" x14ac:dyDescent="0.2">
      <c r="A3509" s="3"/>
      <c r="B3509" s="3"/>
      <c r="C3509" s="11"/>
      <c r="D3509" s="11"/>
      <c r="E3509" s="11"/>
      <c r="F3509" s="11"/>
      <c r="G3509" s="11"/>
      <c r="H3509" s="11"/>
      <c r="I3509" s="11"/>
      <c r="J3509" s="11"/>
      <c r="K3509" s="11"/>
      <c r="L3509" s="11"/>
      <c r="M3509" s="11"/>
      <c r="N3509" s="11"/>
      <c r="O3509" s="11"/>
      <c r="P3509" s="11"/>
      <c r="Q3509" s="11"/>
      <c r="R3509" s="11"/>
    </row>
    <row r="3510" spans="1:18" x14ac:dyDescent="0.2">
      <c r="A3510" s="3"/>
      <c r="B3510" s="3"/>
      <c r="C3510" s="11"/>
      <c r="D3510" s="11"/>
      <c r="E3510" s="11"/>
      <c r="F3510" s="11"/>
      <c r="G3510" s="11"/>
      <c r="H3510" s="11"/>
      <c r="I3510" s="11"/>
      <c r="J3510" s="11"/>
      <c r="K3510" s="11"/>
      <c r="L3510" s="11"/>
      <c r="M3510" s="11"/>
      <c r="N3510" s="11"/>
      <c r="O3510" s="11"/>
      <c r="P3510" s="11"/>
      <c r="Q3510" s="11"/>
      <c r="R3510" s="11"/>
    </row>
    <row r="3511" spans="1:18" x14ac:dyDescent="0.2">
      <c r="A3511" s="3"/>
      <c r="B3511" s="3"/>
      <c r="C3511" s="11"/>
      <c r="D3511" s="11"/>
      <c r="E3511" s="11"/>
      <c r="F3511" s="11"/>
      <c r="G3511" s="11"/>
      <c r="H3511" s="11"/>
      <c r="I3511" s="11"/>
      <c r="J3511" s="11"/>
      <c r="K3511" s="11"/>
      <c r="L3511" s="11"/>
      <c r="M3511" s="11"/>
      <c r="N3511" s="11"/>
      <c r="O3511" s="11"/>
      <c r="P3511" s="11"/>
      <c r="Q3511" s="11"/>
      <c r="R3511" s="11"/>
    </row>
    <row r="3512" spans="1:18" x14ac:dyDescent="0.2">
      <c r="A3512" s="3"/>
      <c r="B3512" s="3"/>
      <c r="C3512" s="11"/>
      <c r="D3512" s="11"/>
      <c r="E3512" s="11"/>
      <c r="F3512" s="11"/>
      <c r="G3512" s="11"/>
      <c r="H3512" s="11"/>
      <c r="I3512" s="11"/>
      <c r="J3512" s="11"/>
      <c r="K3512" s="11"/>
      <c r="L3512" s="11"/>
      <c r="M3512" s="11"/>
      <c r="N3512" s="11"/>
      <c r="O3512" s="11"/>
      <c r="P3512" s="11"/>
      <c r="Q3512" s="11"/>
      <c r="R3512" s="11"/>
    </row>
    <row r="3513" spans="1:18" x14ac:dyDescent="0.2">
      <c r="A3513" s="3"/>
      <c r="B3513" s="3"/>
      <c r="C3513" s="11"/>
      <c r="D3513" s="11"/>
      <c r="E3513" s="11"/>
      <c r="F3513" s="11"/>
      <c r="G3513" s="11"/>
      <c r="H3513" s="11"/>
      <c r="I3513" s="11"/>
      <c r="J3513" s="11"/>
      <c r="K3513" s="11"/>
      <c r="L3513" s="11"/>
      <c r="M3513" s="11"/>
      <c r="N3513" s="11"/>
      <c r="O3513" s="11"/>
      <c r="P3513" s="11"/>
      <c r="Q3513" s="11"/>
      <c r="R3513" s="11"/>
    </row>
    <row r="3514" spans="1:18" x14ac:dyDescent="0.2">
      <c r="A3514" s="3"/>
      <c r="B3514" s="3"/>
      <c r="C3514" s="11"/>
      <c r="D3514" s="11"/>
      <c r="E3514" s="11"/>
      <c r="F3514" s="11"/>
      <c r="G3514" s="11"/>
      <c r="H3514" s="11"/>
      <c r="I3514" s="11"/>
      <c r="J3514" s="11"/>
      <c r="K3514" s="11"/>
      <c r="L3514" s="11"/>
      <c r="M3514" s="11"/>
      <c r="N3514" s="11"/>
      <c r="O3514" s="11"/>
      <c r="P3514" s="11"/>
      <c r="Q3514" s="11"/>
      <c r="R3514" s="11"/>
    </row>
    <row r="3515" spans="1:18" x14ac:dyDescent="0.2">
      <c r="A3515" s="3"/>
      <c r="B3515" s="3"/>
      <c r="C3515" s="11"/>
      <c r="D3515" s="11"/>
      <c r="E3515" s="11"/>
      <c r="F3515" s="11"/>
      <c r="G3515" s="11"/>
      <c r="H3515" s="11"/>
      <c r="I3515" s="11"/>
      <c r="J3515" s="11"/>
      <c r="K3515" s="11"/>
      <c r="L3515" s="11"/>
      <c r="M3515" s="11"/>
      <c r="N3515" s="11"/>
      <c r="O3515" s="11"/>
      <c r="P3515" s="11"/>
      <c r="Q3515" s="11"/>
      <c r="R3515" s="11"/>
    </row>
    <row r="3516" spans="1:18" x14ac:dyDescent="0.2">
      <c r="A3516" s="3"/>
      <c r="B3516" s="3"/>
      <c r="C3516" s="11"/>
      <c r="D3516" s="11"/>
      <c r="E3516" s="11"/>
      <c r="F3516" s="11"/>
      <c r="G3516" s="11"/>
      <c r="H3516" s="11"/>
      <c r="I3516" s="11"/>
      <c r="J3516" s="11"/>
      <c r="K3516" s="11"/>
      <c r="L3516" s="11"/>
      <c r="M3516" s="11"/>
      <c r="N3516" s="11"/>
      <c r="O3516" s="11"/>
      <c r="P3516" s="11"/>
      <c r="Q3516" s="11"/>
      <c r="R3516" s="11"/>
    </row>
    <row r="3517" spans="1:18" x14ac:dyDescent="0.2">
      <c r="A3517" s="3"/>
      <c r="B3517" s="3"/>
      <c r="C3517" s="11"/>
      <c r="D3517" s="11"/>
      <c r="E3517" s="11"/>
      <c r="F3517" s="11"/>
      <c r="G3517" s="11"/>
      <c r="H3517" s="11"/>
      <c r="I3517" s="11"/>
      <c r="J3517" s="11"/>
      <c r="K3517" s="11"/>
      <c r="L3517" s="11"/>
      <c r="M3517" s="11"/>
      <c r="N3517" s="11"/>
      <c r="O3517" s="11"/>
      <c r="P3517" s="11"/>
      <c r="Q3517" s="11"/>
      <c r="R3517" s="11"/>
    </row>
    <row r="3518" spans="1:18" x14ac:dyDescent="0.2">
      <c r="A3518" s="3"/>
      <c r="B3518" s="3"/>
      <c r="C3518" s="11"/>
      <c r="D3518" s="11"/>
      <c r="E3518" s="11"/>
      <c r="F3518" s="11"/>
      <c r="G3518" s="11"/>
      <c r="H3518" s="11"/>
      <c r="I3518" s="11"/>
      <c r="J3518" s="11"/>
      <c r="K3518" s="11"/>
      <c r="L3518" s="11"/>
      <c r="M3518" s="11"/>
      <c r="N3518" s="11"/>
      <c r="O3518" s="11"/>
      <c r="P3518" s="11"/>
      <c r="Q3518" s="11"/>
      <c r="R3518" s="11"/>
    </row>
    <row r="3519" spans="1:18" x14ac:dyDescent="0.2">
      <c r="A3519" s="3"/>
      <c r="B3519" s="3"/>
      <c r="C3519" s="11"/>
      <c r="D3519" s="11"/>
      <c r="E3519" s="11"/>
      <c r="F3519" s="11"/>
      <c r="G3519" s="11"/>
      <c r="H3519" s="11"/>
      <c r="I3519" s="11"/>
      <c r="J3519" s="11"/>
      <c r="K3519" s="11"/>
      <c r="L3519" s="11"/>
      <c r="M3519" s="11"/>
      <c r="N3519" s="11"/>
      <c r="O3519" s="11"/>
      <c r="P3519" s="11"/>
      <c r="Q3519" s="11"/>
      <c r="R3519" s="11"/>
    </row>
    <row r="3520" spans="1:18" x14ac:dyDescent="0.2">
      <c r="A3520" s="3"/>
      <c r="B3520" s="3"/>
      <c r="C3520" s="11"/>
      <c r="D3520" s="11"/>
      <c r="E3520" s="11"/>
      <c r="F3520" s="11"/>
      <c r="G3520" s="11"/>
      <c r="H3520" s="11"/>
      <c r="I3520" s="11"/>
      <c r="J3520" s="11"/>
      <c r="K3520" s="11"/>
      <c r="L3520" s="11"/>
      <c r="M3520" s="11"/>
      <c r="N3520" s="11"/>
      <c r="O3520" s="11"/>
      <c r="P3520" s="11"/>
      <c r="Q3520" s="11"/>
      <c r="R3520" s="11"/>
    </row>
    <row r="3521" spans="1:18" x14ac:dyDescent="0.2">
      <c r="A3521" s="3"/>
      <c r="B3521" s="3"/>
      <c r="C3521" s="11"/>
      <c r="D3521" s="11"/>
      <c r="E3521" s="11"/>
      <c r="F3521" s="11"/>
      <c r="G3521" s="11"/>
      <c r="H3521" s="11"/>
      <c r="I3521" s="11"/>
      <c r="J3521" s="11"/>
      <c r="K3521" s="11"/>
      <c r="L3521" s="11"/>
      <c r="M3521" s="11"/>
      <c r="N3521" s="11"/>
      <c r="O3521" s="11"/>
      <c r="P3521" s="11"/>
      <c r="Q3521" s="11"/>
      <c r="R3521" s="11"/>
    </row>
    <row r="3522" spans="1:18" x14ac:dyDescent="0.2">
      <c r="A3522" s="3"/>
      <c r="B3522" s="3"/>
      <c r="C3522" s="11"/>
      <c r="D3522" s="11"/>
      <c r="E3522" s="11"/>
      <c r="F3522" s="11"/>
      <c r="G3522" s="11"/>
      <c r="H3522" s="11"/>
      <c r="I3522" s="11"/>
      <c r="J3522" s="11"/>
      <c r="K3522" s="11"/>
      <c r="L3522" s="11"/>
      <c r="M3522" s="11"/>
      <c r="N3522" s="11"/>
      <c r="O3522" s="11"/>
      <c r="P3522" s="11"/>
      <c r="Q3522" s="11"/>
      <c r="R3522" s="11"/>
    </row>
    <row r="3523" spans="1:18" x14ac:dyDescent="0.2">
      <c r="A3523" s="3"/>
      <c r="B3523" s="3"/>
      <c r="C3523" s="11"/>
      <c r="D3523" s="11"/>
      <c r="E3523" s="11"/>
      <c r="F3523" s="11"/>
      <c r="G3523" s="11"/>
      <c r="H3523" s="11"/>
      <c r="I3523" s="11"/>
      <c r="J3523" s="11"/>
      <c r="K3523" s="11"/>
      <c r="L3523" s="11"/>
      <c r="M3523" s="11"/>
      <c r="N3523" s="11"/>
      <c r="O3523" s="11"/>
      <c r="P3523" s="11"/>
      <c r="Q3523" s="11"/>
      <c r="R3523" s="11"/>
    </row>
    <row r="3524" spans="1:18" x14ac:dyDescent="0.2">
      <c r="A3524" s="3"/>
      <c r="B3524" s="3"/>
      <c r="C3524" s="11"/>
      <c r="D3524" s="11"/>
      <c r="E3524" s="11"/>
      <c r="F3524" s="11"/>
      <c r="G3524" s="11"/>
      <c r="H3524" s="11"/>
      <c r="I3524" s="11"/>
      <c r="J3524" s="11"/>
      <c r="K3524" s="11"/>
      <c r="L3524" s="11"/>
      <c r="M3524" s="11"/>
      <c r="N3524" s="11"/>
      <c r="O3524" s="11"/>
      <c r="P3524" s="11"/>
      <c r="Q3524" s="11"/>
      <c r="R3524" s="11"/>
    </row>
    <row r="3525" spans="1:18" x14ac:dyDescent="0.2">
      <c r="A3525" s="3"/>
      <c r="B3525" s="3"/>
      <c r="C3525" s="11"/>
      <c r="D3525" s="11"/>
      <c r="E3525" s="11"/>
      <c r="F3525" s="11"/>
      <c r="G3525" s="11"/>
      <c r="H3525" s="11"/>
      <c r="I3525" s="11"/>
      <c r="J3525" s="11"/>
      <c r="K3525" s="11"/>
      <c r="L3525" s="11"/>
      <c r="M3525" s="11"/>
      <c r="N3525" s="11"/>
      <c r="O3525" s="11"/>
      <c r="P3525" s="11"/>
      <c r="Q3525" s="11"/>
      <c r="R3525" s="11"/>
    </row>
    <row r="3526" spans="1:18" x14ac:dyDescent="0.2">
      <c r="A3526" s="3"/>
      <c r="B3526" s="3"/>
      <c r="C3526" s="11"/>
      <c r="D3526" s="11"/>
      <c r="E3526" s="11"/>
      <c r="F3526" s="11"/>
      <c r="G3526" s="11"/>
      <c r="H3526" s="11"/>
      <c r="I3526" s="11"/>
      <c r="J3526" s="11"/>
      <c r="K3526" s="11"/>
      <c r="L3526" s="11"/>
      <c r="M3526" s="11"/>
      <c r="N3526" s="11"/>
      <c r="O3526" s="11"/>
      <c r="P3526" s="11"/>
      <c r="Q3526" s="11"/>
      <c r="R3526" s="11"/>
    </row>
    <row r="3527" spans="1:18" x14ac:dyDescent="0.2">
      <c r="A3527" s="3"/>
      <c r="B3527" s="3"/>
      <c r="C3527" s="11"/>
      <c r="D3527" s="11"/>
      <c r="E3527" s="11"/>
      <c r="F3527" s="11"/>
      <c r="G3527" s="11"/>
      <c r="H3527" s="11"/>
      <c r="I3527" s="11"/>
      <c r="J3527" s="11"/>
      <c r="K3527" s="11"/>
      <c r="L3527" s="11"/>
      <c r="M3527" s="11"/>
      <c r="N3527" s="11"/>
      <c r="O3527" s="11"/>
      <c r="P3527" s="11"/>
      <c r="Q3527" s="11"/>
      <c r="R3527" s="11"/>
    </row>
    <row r="3528" spans="1:18" x14ac:dyDescent="0.2">
      <c r="A3528" s="3"/>
      <c r="B3528" s="3"/>
      <c r="C3528" s="11"/>
      <c r="D3528" s="11"/>
      <c r="E3528" s="11"/>
      <c r="F3528" s="11"/>
      <c r="G3528" s="11"/>
      <c r="H3528" s="11"/>
      <c r="I3528" s="11"/>
      <c r="J3528" s="11"/>
      <c r="K3528" s="11"/>
      <c r="L3528" s="11"/>
      <c r="M3528" s="11"/>
      <c r="N3528" s="11"/>
      <c r="O3528" s="11"/>
      <c r="P3528" s="11"/>
      <c r="Q3528" s="11"/>
      <c r="R3528" s="11"/>
    </row>
    <row r="3529" spans="1:18" x14ac:dyDescent="0.2">
      <c r="A3529" s="3"/>
      <c r="B3529" s="3"/>
      <c r="C3529" s="11"/>
      <c r="D3529" s="11"/>
      <c r="E3529" s="11"/>
      <c r="F3529" s="11"/>
      <c r="G3529" s="11"/>
      <c r="H3529" s="11"/>
      <c r="I3529" s="11"/>
      <c r="J3529" s="11"/>
      <c r="K3529" s="11"/>
      <c r="L3529" s="11"/>
      <c r="M3529" s="11"/>
      <c r="N3529" s="11"/>
      <c r="O3529" s="11"/>
      <c r="P3529" s="11"/>
      <c r="Q3529" s="11"/>
      <c r="R3529" s="11"/>
    </row>
    <row r="3530" spans="1:18" x14ac:dyDescent="0.2">
      <c r="A3530" s="3"/>
      <c r="B3530" s="3"/>
      <c r="C3530" s="11"/>
      <c r="D3530" s="11"/>
      <c r="E3530" s="11"/>
      <c r="F3530" s="11"/>
      <c r="G3530" s="11"/>
      <c r="H3530" s="11"/>
      <c r="I3530" s="11"/>
      <c r="J3530" s="11"/>
      <c r="K3530" s="11"/>
      <c r="L3530" s="11"/>
      <c r="M3530" s="11"/>
      <c r="N3530" s="11"/>
      <c r="O3530" s="11"/>
      <c r="P3530" s="11"/>
      <c r="Q3530" s="11"/>
      <c r="R3530" s="11"/>
    </row>
    <row r="3531" spans="1:18" x14ac:dyDescent="0.2">
      <c r="A3531" s="3"/>
      <c r="B3531" s="3"/>
      <c r="C3531" s="11"/>
      <c r="D3531" s="11"/>
      <c r="E3531" s="11"/>
      <c r="F3531" s="11"/>
      <c r="G3531" s="11"/>
      <c r="H3531" s="11"/>
      <c r="I3531" s="11"/>
      <c r="J3531" s="11"/>
      <c r="K3531" s="11"/>
      <c r="L3531" s="11"/>
      <c r="M3531" s="11"/>
      <c r="N3531" s="11"/>
      <c r="O3531" s="11"/>
      <c r="P3531" s="11"/>
      <c r="Q3531" s="11"/>
      <c r="R3531" s="11"/>
    </row>
    <row r="3532" spans="1:18" x14ac:dyDescent="0.2">
      <c r="A3532" s="3"/>
      <c r="B3532" s="3"/>
      <c r="C3532" s="11"/>
      <c r="D3532" s="11"/>
      <c r="E3532" s="11"/>
      <c r="F3532" s="11"/>
      <c r="G3532" s="11"/>
      <c r="H3532" s="11"/>
      <c r="I3532" s="11"/>
      <c r="J3532" s="11"/>
      <c r="K3532" s="11"/>
      <c r="L3532" s="11"/>
      <c r="M3532" s="11"/>
      <c r="N3532" s="11"/>
      <c r="O3532" s="11"/>
      <c r="P3532" s="11"/>
      <c r="Q3532" s="11"/>
      <c r="R3532" s="11"/>
    </row>
    <row r="3533" spans="1:18" x14ac:dyDescent="0.2">
      <c r="A3533" s="3"/>
      <c r="B3533" s="3"/>
      <c r="C3533" s="11"/>
      <c r="D3533" s="11"/>
      <c r="E3533" s="11"/>
      <c r="F3533" s="11"/>
      <c r="G3533" s="11"/>
      <c r="H3533" s="11"/>
      <c r="I3533" s="11"/>
      <c r="J3533" s="11"/>
      <c r="K3533" s="11"/>
      <c r="L3533" s="11"/>
      <c r="M3533" s="11"/>
      <c r="N3533" s="11"/>
      <c r="O3533" s="11"/>
      <c r="P3533" s="11"/>
      <c r="Q3533" s="11"/>
      <c r="R3533" s="11"/>
    </row>
    <row r="3534" spans="1:18" x14ac:dyDescent="0.2">
      <c r="A3534" s="3"/>
      <c r="B3534" s="3"/>
      <c r="C3534" s="11"/>
      <c r="D3534" s="11"/>
      <c r="E3534" s="11"/>
      <c r="F3534" s="11"/>
      <c r="G3534" s="11"/>
      <c r="H3534" s="11"/>
      <c r="I3534" s="11"/>
      <c r="J3534" s="11"/>
      <c r="K3534" s="11"/>
      <c r="L3534" s="11"/>
      <c r="M3534" s="11"/>
      <c r="N3534" s="11"/>
      <c r="O3534" s="11"/>
      <c r="P3534" s="11"/>
      <c r="Q3534" s="11"/>
      <c r="R3534" s="11"/>
    </row>
    <row r="3535" spans="1:18" x14ac:dyDescent="0.2">
      <c r="A3535" s="3"/>
      <c r="B3535" s="3"/>
      <c r="C3535" s="11"/>
      <c r="D3535" s="11"/>
      <c r="E3535" s="11"/>
      <c r="F3535" s="11"/>
      <c r="G3535" s="11"/>
      <c r="H3535" s="11"/>
      <c r="I3535" s="11"/>
      <c r="J3535" s="11"/>
      <c r="K3535" s="11"/>
      <c r="L3535" s="11"/>
      <c r="M3535" s="11"/>
      <c r="N3535" s="11"/>
      <c r="O3535" s="11"/>
      <c r="P3535" s="11"/>
      <c r="Q3535" s="11"/>
      <c r="R3535" s="11"/>
    </row>
    <row r="3536" spans="1:18" x14ac:dyDescent="0.2">
      <c r="A3536" s="3"/>
      <c r="B3536" s="3"/>
      <c r="C3536" s="11"/>
      <c r="D3536" s="11"/>
      <c r="E3536" s="11"/>
      <c r="F3536" s="11"/>
      <c r="G3536" s="11"/>
      <c r="H3536" s="11"/>
      <c r="I3536" s="11"/>
      <c r="J3536" s="11"/>
      <c r="K3536" s="11"/>
      <c r="L3536" s="11"/>
      <c r="M3536" s="11"/>
      <c r="N3536" s="11"/>
      <c r="O3536" s="11"/>
      <c r="P3536" s="11"/>
      <c r="Q3536" s="11"/>
      <c r="R3536" s="11"/>
    </row>
    <row r="3537" spans="1:18" x14ac:dyDescent="0.2">
      <c r="A3537" s="3"/>
      <c r="B3537" s="3"/>
      <c r="C3537" s="11"/>
      <c r="D3537" s="11"/>
      <c r="E3537" s="11"/>
      <c r="F3537" s="11"/>
      <c r="G3537" s="11"/>
      <c r="H3537" s="11"/>
      <c r="I3537" s="11"/>
      <c r="J3537" s="11"/>
      <c r="K3537" s="11"/>
      <c r="L3537" s="11"/>
      <c r="M3537" s="11"/>
      <c r="N3537" s="11"/>
      <c r="O3537" s="11"/>
      <c r="P3537" s="11"/>
      <c r="Q3537" s="11"/>
      <c r="R3537" s="11"/>
    </row>
    <row r="3538" spans="1:18" x14ac:dyDescent="0.2">
      <c r="A3538" s="3"/>
      <c r="B3538" s="3"/>
      <c r="C3538" s="11"/>
      <c r="D3538" s="11"/>
      <c r="E3538" s="11"/>
      <c r="F3538" s="11"/>
      <c r="G3538" s="11"/>
      <c r="H3538" s="11"/>
      <c r="I3538" s="11"/>
      <c r="J3538" s="11"/>
      <c r="K3538" s="11"/>
      <c r="L3538" s="11"/>
      <c r="M3538" s="11"/>
      <c r="N3538" s="11"/>
      <c r="O3538" s="11"/>
      <c r="P3538" s="11"/>
      <c r="Q3538" s="11"/>
      <c r="R3538" s="11"/>
    </row>
    <row r="3539" spans="1:18" x14ac:dyDescent="0.2">
      <c r="A3539" s="3"/>
      <c r="B3539" s="3"/>
      <c r="C3539" s="11"/>
      <c r="D3539" s="11"/>
      <c r="E3539" s="11"/>
      <c r="F3539" s="11"/>
      <c r="G3539" s="11"/>
      <c r="H3539" s="11"/>
      <c r="I3539" s="11"/>
      <c r="J3539" s="11"/>
      <c r="K3539" s="11"/>
      <c r="L3539" s="11"/>
      <c r="M3539" s="11"/>
      <c r="N3539" s="11"/>
      <c r="O3539" s="11"/>
      <c r="P3539" s="11"/>
      <c r="Q3539" s="11"/>
      <c r="R3539" s="11"/>
    </row>
    <row r="3540" spans="1:18" x14ac:dyDescent="0.2">
      <c r="A3540" s="3"/>
      <c r="B3540" s="3"/>
      <c r="C3540" s="11"/>
      <c r="D3540" s="11"/>
      <c r="E3540" s="11"/>
      <c r="F3540" s="11"/>
      <c r="G3540" s="11"/>
      <c r="H3540" s="11"/>
      <c r="I3540" s="11"/>
      <c r="J3540" s="11"/>
      <c r="K3540" s="11"/>
      <c r="L3540" s="11"/>
      <c r="M3540" s="11"/>
      <c r="N3540" s="11"/>
      <c r="O3540" s="11"/>
      <c r="P3540" s="11"/>
      <c r="Q3540" s="11"/>
      <c r="R3540" s="11"/>
    </row>
    <row r="3541" spans="1:18" x14ac:dyDescent="0.2">
      <c r="A3541" s="3"/>
      <c r="B3541" s="3"/>
      <c r="C3541" s="11"/>
      <c r="D3541" s="11"/>
      <c r="E3541" s="11"/>
      <c r="F3541" s="11"/>
      <c r="G3541" s="11"/>
      <c r="H3541" s="11"/>
      <c r="I3541" s="11"/>
      <c r="J3541" s="11"/>
      <c r="K3541" s="11"/>
      <c r="L3541" s="11"/>
      <c r="M3541" s="11"/>
      <c r="N3541" s="11"/>
      <c r="O3541" s="11"/>
      <c r="P3541" s="11"/>
      <c r="Q3541" s="11"/>
      <c r="R3541" s="11"/>
    </row>
    <row r="3542" spans="1:18" x14ac:dyDescent="0.2">
      <c r="A3542" s="3"/>
      <c r="B3542" s="3"/>
      <c r="C3542" s="11"/>
      <c r="D3542" s="11"/>
      <c r="E3542" s="11"/>
      <c r="F3542" s="11"/>
      <c r="G3542" s="11"/>
      <c r="H3542" s="11"/>
      <c r="I3542" s="11"/>
      <c r="J3542" s="11"/>
      <c r="K3542" s="11"/>
      <c r="L3542" s="11"/>
      <c r="M3542" s="11"/>
      <c r="N3542" s="11"/>
      <c r="O3542" s="11"/>
      <c r="P3542" s="11"/>
      <c r="Q3542" s="11"/>
      <c r="R3542" s="11"/>
    </row>
    <row r="3543" spans="1:18" x14ac:dyDescent="0.2">
      <c r="A3543" s="3"/>
      <c r="B3543" s="3"/>
      <c r="C3543" s="11"/>
      <c r="D3543" s="11"/>
      <c r="E3543" s="11"/>
      <c r="F3543" s="11"/>
      <c r="G3543" s="11"/>
      <c r="H3543" s="11"/>
      <c r="I3543" s="11"/>
      <c r="J3543" s="11"/>
      <c r="K3543" s="11"/>
      <c r="L3543" s="11"/>
      <c r="M3543" s="11"/>
      <c r="N3543" s="11"/>
      <c r="O3543" s="11"/>
      <c r="P3543" s="11"/>
      <c r="Q3543" s="11"/>
      <c r="R3543" s="11"/>
    </row>
    <row r="3544" spans="1:18" x14ac:dyDescent="0.2">
      <c r="A3544" s="3"/>
      <c r="B3544" s="3"/>
      <c r="C3544" s="11"/>
      <c r="D3544" s="11"/>
      <c r="E3544" s="11"/>
      <c r="F3544" s="11"/>
      <c r="G3544" s="11"/>
      <c r="H3544" s="11"/>
      <c r="I3544" s="11"/>
      <c r="J3544" s="11"/>
      <c r="K3544" s="11"/>
      <c r="L3544" s="11"/>
      <c r="M3544" s="11"/>
      <c r="N3544" s="11"/>
      <c r="O3544" s="11"/>
      <c r="P3544" s="11"/>
      <c r="Q3544" s="11"/>
      <c r="R3544" s="11"/>
    </row>
    <row r="3545" spans="1:18" x14ac:dyDescent="0.2">
      <c r="A3545" s="3"/>
      <c r="B3545" s="3"/>
      <c r="C3545" s="11"/>
      <c r="D3545" s="11"/>
      <c r="E3545" s="11"/>
      <c r="F3545" s="11"/>
      <c r="G3545" s="11"/>
      <c r="H3545" s="11"/>
      <c r="I3545" s="11"/>
      <c r="J3545" s="11"/>
      <c r="K3545" s="11"/>
      <c r="L3545" s="11"/>
      <c r="M3545" s="11"/>
      <c r="N3545" s="11"/>
      <c r="O3545" s="11"/>
      <c r="P3545" s="11"/>
      <c r="Q3545" s="11"/>
      <c r="R3545" s="11"/>
    </row>
    <row r="3546" spans="1:18" x14ac:dyDescent="0.2">
      <c r="A3546" s="3"/>
      <c r="B3546" s="3"/>
      <c r="C3546" s="11"/>
      <c r="D3546" s="11"/>
      <c r="E3546" s="11"/>
      <c r="F3546" s="11"/>
      <c r="G3546" s="11"/>
      <c r="H3546" s="11"/>
      <c r="I3546" s="11"/>
      <c r="J3546" s="11"/>
      <c r="K3546" s="11"/>
      <c r="L3546" s="11"/>
      <c r="M3546" s="11"/>
      <c r="N3546" s="11"/>
      <c r="O3546" s="11"/>
      <c r="P3546" s="11"/>
      <c r="Q3546" s="11"/>
      <c r="R3546" s="11"/>
    </row>
    <row r="3547" spans="1:18" x14ac:dyDescent="0.2">
      <c r="A3547" s="3"/>
      <c r="B3547" s="3"/>
      <c r="C3547" s="11"/>
      <c r="D3547" s="11"/>
      <c r="E3547" s="11"/>
      <c r="F3547" s="11"/>
      <c r="G3547" s="11"/>
      <c r="H3547" s="11"/>
      <c r="I3547" s="11"/>
      <c r="J3547" s="11"/>
      <c r="K3547" s="11"/>
      <c r="L3547" s="11"/>
      <c r="M3547" s="11"/>
      <c r="N3547" s="11"/>
      <c r="O3547" s="11"/>
      <c r="P3547" s="11"/>
      <c r="Q3547" s="11"/>
      <c r="R3547" s="11"/>
    </row>
    <row r="3548" spans="1:18" x14ac:dyDescent="0.2">
      <c r="A3548" s="3"/>
      <c r="B3548" s="3"/>
      <c r="C3548" s="11"/>
      <c r="D3548" s="11"/>
      <c r="E3548" s="11"/>
      <c r="F3548" s="11"/>
      <c r="G3548" s="11"/>
      <c r="H3548" s="11"/>
      <c r="I3548" s="11"/>
      <c r="J3548" s="11"/>
      <c r="K3548" s="11"/>
      <c r="L3548" s="11"/>
      <c r="M3548" s="11"/>
      <c r="N3548" s="11"/>
      <c r="O3548" s="11"/>
      <c r="P3548" s="11"/>
      <c r="Q3548" s="11"/>
      <c r="R3548" s="11"/>
    </row>
    <row r="3549" spans="1:18" x14ac:dyDescent="0.2">
      <c r="A3549" s="3"/>
      <c r="B3549" s="3"/>
      <c r="C3549" s="11"/>
      <c r="D3549" s="11"/>
      <c r="E3549" s="11"/>
      <c r="F3549" s="11"/>
      <c r="G3549" s="11"/>
      <c r="H3549" s="11"/>
      <c r="I3549" s="11"/>
      <c r="J3549" s="11"/>
      <c r="K3549" s="11"/>
      <c r="L3549" s="11"/>
      <c r="M3549" s="11"/>
      <c r="N3549" s="11"/>
      <c r="O3549" s="11"/>
      <c r="P3549" s="11"/>
      <c r="Q3549" s="11"/>
      <c r="R3549" s="11"/>
    </row>
    <row r="3550" spans="1:18" x14ac:dyDescent="0.2">
      <c r="A3550" s="3"/>
      <c r="B3550" s="3"/>
      <c r="C3550" s="11"/>
      <c r="D3550" s="11"/>
      <c r="E3550" s="11"/>
      <c r="F3550" s="11"/>
      <c r="G3550" s="11"/>
      <c r="H3550" s="11"/>
      <c r="I3550" s="11"/>
      <c r="J3550" s="11"/>
      <c r="K3550" s="11"/>
      <c r="L3550" s="11"/>
      <c r="M3550" s="11"/>
      <c r="N3550" s="11"/>
      <c r="O3550" s="11"/>
      <c r="P3550" s="11"/>
      <c r="Q3550" s="11"/>
      <c r="R3550" s="11"/>
    </row>
    <row r="3551" spans="1:18" x14ac:dyDescent="0.2">
      <c r="A3551" s="3"/>
      <c r="B3551" s="3"/>
      <c r="C3551" s="11"/>
      <c r="D3551" s="11"/>
      <c r="E3551" s="11"/>
      <c r="F3551" s="11"/>
      <c r="G3551" s="11"/>
      <c r="H3551" s="11"/>
      <c r="I3551" s="11"/>
      <c r="J3551" s="11"/>
      <c r="K3551" s="11"/>
      <c r="L3551" s="11"/>
      <c r="M3551" s="11"/>
      <c r="N3551" s="11"/>
      <c r="O3551" s="11"/>
      <c r="P3551" s="11"/>
      <c r="Q3551" s="11"/>
      <c r="R3551" s="11"/>
    </row>
    <row r="3552" spans="1:18" x14ac:dyDescent="0.2">
      <c r="A3552" s="3"/>
      <c r="B3552" s="3"/>
      <c r="C3552" s="11"/>
      <c r="D3552" s="11"/>
      <c r="E3552" s="11"/>
      <c r="F3552" s="11"/>
      <c r="G3552" s="11"/>
      <c r="H3552" s="11"/>
      <c r="I3552" s="11"/>
      <c r="J3552" s="11"/>
      <c r="K3552" s="11"/>
      <c r="L3552" s="11"/>
      <c r="M3552" s="11"/>
      <c r="N3552" s="11"/>
      <c r="O3552" s="11"/>
      <c r="P3552" s="11"/>
      <c r="Q3552" s="11"/>
      <c r="R3552" s="11"/>
    </row>
    <row r="3553" spans="1:18" x14ac:dyDescent="0.2">
      <c r="A3553" s="3"/>
      <c r="B3553" s="3"/>
      <c r="C3553" s="11"/>
      <c r="D3553" s="11"/>
      <c r="E3553" s="11"/>
      <c r="F3553" s="11"/>
      <c r="G3553" s="11"/>
      <c r="H3553" s="11"/>
      <c r="I3553" s="11"/>
      <c r="J3553" s="11"/>
      <c r="K3553" s="11"/>
      <c r="L3553" s="11"/>
      <c r="M3553" s="11"/>
      <c r="N3553" s="11"/>
      <c r="O3553" s="11"/>
      <c r="P3553" s="11"/>
      <c r="Q3553" s="11"/>
      <c r="R3553" s="11"/>
    </row>
    <row r="3554" spans="1:18" x14ac:dyDescent="0.2">
      <c r="A3554" s="3"/>
      <c r="B3554" s="3"/>
      <c r="C3554" s="11"/>
      <c r="D3554" s="11"/>
      <c r="E3554" s="11"/>
      <c r="F3554" s="11"/>
      <c r="G3554" s="11"/>
      <c r="H3554" s="11"/>
      <c r="I3554" s="11"/>
      <c r="J3554" s="11"/>
      <c r="K3554" s="11"/>
      <c r="L3554" s="11"/>
      <c r="M3554" s="11"/>
      <c r="N3554" s="11"/>
      <c r="O3554" s="11"/>
      <c r="P3554" s="11"/>
      <c r="Q3554" s="11"/>
      <c r="R3554" s="11"/>
    </row>
    <row r="3555" spans="1:18" x14ac:dyDescent="0.2">
      <c r="A3555" s="3"/>
      <c r="B3555" s="3"/>
      <c r="C3555" s="11"/>
      <c r="D3555" s="11"/>
      <c r="E3555" s="11"/>
      <c r="F3555" s="11"/>
      <c r="G3555" s="11"/>
      <c r="H3555" s="11"/>
      <c r="I3555" s="11"/>
      <c r="J3555" s="11"/>
      <c r="K3555" s="11"/>
      <c r="L3555" s="11"/>
      <c r="M3555" s="11"/>
      <c r="N3555" s="11"/>
      <c r="O3555" s="11"/>
      <c r="P3555" s="11"/>
      <c r="Q3555" s="11"/>
      <c r="R3555" s="11"/>
    </row>
    <row r="3556" spans="1:18" x14ac:dyDescent="0.2">
      <c r="A3556" s="3"/>
      <c r="B3556" s="3"/>
      <c r="C3556" s="11"/>
      <c r="D3556" s="11"/>
      <c r="E3556" s="11"/>
      <c r="F3556" s="11"/>
      <c r="G3556" s="11"/>
      <c r="H3556" s="11"/>
      <c r="I3556" s="11"/>
      <c r="J3556" s="11"/>
      <c r="K3556" s="11"/>
      <c r="L3556" s="11"/>
      <c r="M3556" s="11"/>
      <c r="N3556" s="11"/>
      <c r="O3556" s="11"/>
      <c r="P3556" s="11"/>
      <c r="Q3556" s="11"/>
      <c r="R3556" s="11"/>
    </row>
    <row r="3557" spans="1:18" x14ac:dyDescent="0.2">
      <c r="A3557" s="3"/>
      <c r="B3557" s="3"/>
      <c r="C3557" s="11"/>
      <c r="D3557" s="11"/>
      <c r="E3557" s="11"/>
      <c r="F3557" s="11"/>
      <c r="G3557" s="11"/>
      <c r="H3557" s="11"/>
      <c r="I3557" s="11"/>
      <c r="J3557" s="11"/>
      <c r="K3557" s="11"/>
      <c r="L3557" s="11"/>
      <c r="M3557" s="11"/>
      <c r="N3557" s="11"/>
      <c r="O3557" s="11"/>
      <c r="P3557" s="11"/>
      <c r="Q3557" s="11"/>
      <c r="R3557" s="11"/>
    </row>
    <row r="3558" spans="1:18" x14ac:dyDescent="0.2">
      <c r="A3558" s="3"/>
      <c r="B3558" s="3"/>
      <c r="C3558" s="11"/>
      <c r="D3558" s="11"/>
      <c r="E3558" s="11"/>
      <c r="F3558" s="11"/>
      <c r="G3558" s="11"/>
      <c r="H3558" s="11"/>
      <c r="I3558" s="11"/>
      <c r="J3558" s="11"/>
      <c r="K3558" s="11"/>
      <c r="L3558" s="11"/>
      <c r="M3558" s="11"/>
      <c r="N3558" s="11"/>
      <c r="O3558" s="11"/>
      <c r="P3558" s="11"/>
      <c r="Q3558" s="11"/>
      <c r="R3558" s="11"/>
    </row>
    <row r="3559" spans="1:18" x14ac:dyDescent="0.2">
      <c r="A3559" s="3"/>
      <c r="B3559" s="3"/>
      <c r="C3559" s="11"/>
      <c r="D3559" s="11"/>
      <c r="E3559" s="11"/>
      <c r="F3559" s="11"/>
      <c r="G3559" s="11"/>
      <c r="H3559" s="11"/>
      <c r="I3559" s="11"/>
      <c r="J3559" s="11"/>
      <c r="K3559" s="11"/>
      <c r="L3559" s="11"/>
      <c r="M3559" s="11"/>
      <c r="N3559" s="11"/>
      <c r="O3559" s="11"/>
      <c r="P3559" s="11"/>
      <c r="Q3559" s="11"/>
      <c r="R3559" s="11"/>
    </row>
    <row r="3560" spans="1:18" x14ac:dyDescent="0.2">
      <c r="A3560" s="3"/>
      <c r="B3560" s="3"/>
      <c r="C3560" s="11"/>
      <c r="D3560" s="11"/>
      <c r="E3560" s="11"/>
      <c r="F3560" s="11"/>
      <c r="G3560" s="11"/>
      <c r="H3560" s="11"/>
      <c r="I3560" s="11"/>
      <c r="J3560" s="11"/>
      <c r="K3560" s="11"/>
      <c r="L3560" s="11"/>
      <c r="M3560" s="11"/>
      <c r="N3560" s="11"/>
      <c r="O3560" s="11"/>
      <c r="P3560" s="11"/>
      <c r="Q3560" s="11"/>
      <c r="R3560" s="11"/>
    </row>
    <row r="3561" spans="1:18" x14ac:dyDescent="0.2">
      <c r="A3561" s="3"/>
      <c r="B3561" s="3"/>
      <c r="C3561" s="11"/>
      <c r="D3561" s="11"/>
      <c r="E3561" s="11"/>
      <c r="F3561" s="11"/>
      <c r="G3561" s="11"/>
      <c r="H3561" s="11"/>
      <c r="I3561" s="11"/>
      <c r="J3561" s="11"/>
      <c r="K3561" s="11"/>
      <c r="L3561" s="11"/>
      <c r="M3561" s="11"/>
      <c r="N3561" s="11"/>
      <c r="O3561" s="11"/>
      <c r="P3561" s="11"/>
      <c r="Q3561" s="11"/>
      <c r="R3561" s="11"/>
    </row>
    <row r="3562" spans="1:18" x14ac:dyDescent="0.2">
      <c r="A3562" s="3"/>
      <c r="B3562" s="3"/>
      <c r="C3562" s="11"/>
      <c r="D3562" s="11"/>
      <c r="E3562" s="11"/>
      <c r="F3562" s="11"/>
      <c r="G3562" s="11"/>
      <c r="H3562" s="11"/>
      <c r="I3562" s="11"/>
      <c r="J3562" s="11"/>
      <c r="K3562" s="11"/>
      <c r="L3562" s="11"/>
      <c r="M3562" s="11"/>
      <c r="N3562" s="11"/>
      <c r="O3562" s="11"/>
      <c r="P3562" s="11"/>
      <c r="Q3562" s="11"/>
      <c r="R3562" s="11"/>
    </row>
    <row r="3563" spans="1:18" x14ac:dyDescent="0.2">
      <c r="A3563" s="3"/>
      <c r="B3563" s="3"/>
      <c r="C3563" s="11"/>
      <c r="D3563" s="11"/>
      <c r="E3563" s="11"/>
      <c r="F3563" s="11"/>
      <c r="G3563" s="11"/>
      <c r="H3563" s="11"/>
      <c r="I3563" s="11"/>
      <c r="J3563" s="11"/>
      <c r="K3563" s="11"/>
      <c r="L3563" s="11"/>
      <c r="M3563" s="11"/>
      <c r="N3563" s="11"/>
      <c r="O3563" s="11"/>
      <c r="P3563" s="11"/>
      <c r="Q3563" s="11"/>
      <c r="R3563" s="11"/>
    </row>
    <row r="3564" spans="1:18" x14ac:dyDescent="0.2">
      <c r="A3564" s="3"/>
      <c r="B3564" s="3"/>
      <c r="C3564" s="11"/>
      <c r="D3564" s="11"/>
      <c r="E3564" s="11"/>
      <c r="F3564" s="11"/>
      <c r="G3564" s="11"/>
      <c r="H3564" s="11"/>
      <c r="I3564" s="11"/>
      <c r="J3564" s="11"/>
      <c r="K3564" s="11"/>
      <c r="L3564" s="11"/>
      <c r="M3564" s="11"/>
      <c r="N3564" s="11"/>
      <c r="O3564" s="11"/>
      <c r="P3564" s="11"/>
      <c r="Q3564" s="11"/>
      <c r="R3564" s="11"/>
    </row>
    <row r="3565" spans="1:18" x14ac:dyDescent="0.2">
      <c r="A3565" s="3"/>
      <c r="B3565" s="3"/>
      <c r="C3565" s="11"/>
      <c r="D3565" s="11"/>
      <c r="E3565" s="11"/>
      <c r="F3565" s="11"/>
      <c r="G3565" s="11"/>
      <c r="H3565" s="11"/>
      <c r="I3565" s="11"/>
      <c r="J3565" s="11"/>
      <c r="K3565" s="11"/>
      <c r="L3565" s="11"/>
      <c r="M3565" s="11"/>
      <c r="N3565" s="11"/>
      <c r="O3565" s="11"/>
      <c r="P3565" s="11"/>
      <c r="Q3565" s="11"/>
      <c r="R3565" s="11"/>
    </row>
    <row r="3566" spans="1:18" x14ac:dyDescent="0.2">
      <c r="A3566" s="3"/>
      <c r="B3566" s="3"/>
      <c r="C3566" s="11"/>
      <c r="D3566" s="11"/>
      <c r="E3566" s="11"/>
      <c r="F3566" s="11"/>
      <c r="G3566" s="11"/>
      <c r="H3566" s="11"/>
      <c r="I3566" s="11"/>
      <c r="J3566" s="11"/>
      <c r="K3566" s="11"/>
      <c r="L3566" s="11"/>
      <c r="M3566" s="11"/>
      <c r="N3566" s="11"/>
      <c r="O3566" s="11"/>
      <c r="P3566" s="11"/>
      <c r="Q3566" s="11"/>
      <c r="R3566" s="11"/>
    </row>
    <row r="3567" spans="1:18" x14ac:dyDescent="0.2">
      <c r="A3567" s="3"/>
      <c r="B3567" s="3"/>
      <c r="C3567" s="11"/>
      <c r="D3567" s="11"/>
      <c r="E3567" s="11"/>
      <c r="F3567" s="11"/>
      <c r="G3567" s="11"/>
      <c r="H3567" s="11"/>
      <c r="I3567" s="11"/>
      <c r="J3567" s="11"/>
      <c r="K3567" s="11"/>
      <c r="L3567" s="11"/>
      <c r="M3567" s="11"/>
      <c r="N3567" s="11"/>
      <c r="O3567" s="11"/>
      <c r="P3567" s="11"/>
      <c r="Q3567" s="11"/>
      <c r="R3567" s="11"/>
    </row>
    <row r="3568" spans="1:18" x14ac:dyDescent="0.2">
      <c r="A3568" s="3"/>
      <c r="B3568" s="3"/>
      <c r="C3568" s="11"/>
      <c r="D3568" s="11"/>
      <c r="E3568" s="11"/>
      <c r="F3568" s="11"/>
      <c r="G3568" s="11"/>
      <c r="H3568" s="11"/>
      <c r="I3568" s="11"/>
      <c r="J3568" s="11"/>
      <c r="K3568" s="11"/>
      <c r="L3568" s="11"/>
      <c r="M3568" s="11"/>
      <c r="N3568" s="11"/>
      <c r="O3568" s="11"/>
      <c r="P3568" s="11"/>
      <c r="Q3568" s="11"/>
      <c r="R3568" s="11"/>
    </row>
    <row r="3569" spans="1:18" x14ac:dyDescent="0.2">
      <c r="A3569" s="3"/>
      <c r="B3569" s="3"/>
      <c r="C3569" s="11"/>
      <c r="D3569" s="11"/>
      <c r="E3569" s="11"/>
      <c r="F3569" s="11"/>
      <c r="G3569" s="11"/>
      <c r="H3569" s="11"/>
      <c r="I3569" s="11"/>
      <c r="J3569" s="11"/>
      <c r="K3569" s="11"/>
      <c r="L3569" s="11"/>
      <c r="M3569" s="11"/>
      <c r="N3569" s="11"/>
      <c r="O3569" s="11"/>
      <c r="P3569" s="11"/>
      <c r="Q3569" s="11"/>
      <c r="R3569" s="11"/>
    </row>
    <row r="3570" spans="1:18" x14ac:dyDescent="0.2">
      <c r="A3570" s="3"/>
      <c r="B3570" s="3"/>
      <c r="C3570" s="11"/>
      <c r="D3570" s="11"/>
      <c r="E3570" s="11"/>
      <c r="F3570" s="11"/>
      <c r="G3570" s="11"/>
      <c r="H3570" s="11"/>
      <c r="I3570" s="11"/>
      <c r="J3570" s="11"/>
      <c r="K3570" s="11"/>
      <c r="L3570" s="11"/>
      <c r="M3570" s="11"/>
      <c r="N3570" s="11"/>
      <c r="O3570" s="11"/>
      <c r="P3570" s="11"/>
      <c r="Q3570" s="11"/>
      <c r="R3570" s="11"/>
    </row>
    <row r="3571" spans="1:18" x14ac:dyDescent="0.2">
      <c r="A3571" s="3"/>
      <c r="B3571" s="3"/>
      <c r="C3571" s="11"/>
      <c r="D3571" s="11"/>
      <c r="E3571" s="11"/>
      <c r="F3571" s="11"/>
      <c r="G3571" s="11"/>
      <c r="H3571" s="11"/>
      <c r="I3571" s="11"/>
      <c r="J3571" s="11"/>
      <c r="K3571" s="11"/>
      <c r="L3571" s="11"/>
      <c r="M3571" s="11"/>
      <c r="N3571" s="11"/>
      <c r="O3571" s="11"/>
      <c r="P3571" s="11"/>
      <c r="Q3571" s="11"/>
      <c r="R3571" s="11"/>
    </row>
    <row r="3572" spans="1:18" x14ac:dyDescent="0.2">
      <c r="A3572" s="3"/>
      <c r="B3572" s="3"/>
      <c r="C3572" s="11"/>
      <c r="D3572" s="11"/>
      <c r="E3572" s="11"/>
      <c r="F3572" s="11"/>
      <c r="G3572" s="11"/>
      <c r="H3572" s="11"/>
      <c r="I3572" s="11"/>
      <c r="J3572" s="11"/>
      <c r="K3572" s="11"/>
      <c r="L3572" s="11"/>
      <c r="M3572" s="11"/>
      <c r="N3572" s="11"/>
      <c r="O3572" s="11"/>
      <c r="P3572" s="11"/>
      <c r="Q3572" s="11"/>
      <c r="R3572" s="11"/>
    </row>
    <row r="3573" spans="1:18" x14ac:dyDescent="0.2">
      <c r="A3573" s="3"/>
      <c r="B3573" s="3"/>
      <c r="C3573" s="11"/>
      <c r="D3573" s="11"/>
      <c r="E3573" s="11"/>
      <c r="F3573" s="11"/>
      <c r="G3573" s="11"/>
      <c r="H3573" s="11"/>
      <c r="I3573" s="11"/>
      <c r="J3573" s="11"/>
      <c r="K3573" s="11"/>
      <c r="L3573" s="11"/>
      <c r="M3573" s="11"/>
      <c r="N3573" s="11"/>
      <c r="O3573" s="11"/>
      <c r="P3573" s="11"/>
      <c r="Q3573" s="11"/>
      <c r="R3573" s="11"/>
    </row>
    <row r="3574" spans="1:18" x14ac:dyDescent="0.2">
      <c r="A3574" s="3"/>
      <c r="B3574" s="3"/>
      <c r="C3574" s="11"/>
      <c r="D3574" s="11"/>
      <c r="E3574" s="11"/>
      <c r="F3574" s="11"/>
      <c r="G3574" s="11"/>
      <c r="H3574" s="11"/>
      <c r="I3574" s="11"/>
      <c r="J3574" s="11"/>
      <c r="K3574" s="11"/>
      <c r="L3574" s="11"/>
      <c r="M3574" s="11"/>
      <c r="N3574" s="11"/>
      <c r="O3574" s="11"/>
      <c r="P3574" s="11"/>
      <c r="Q3574" s="11"/>
      <c r="R3574" s="11"/>
    </row>
    <row r="3575" spans="1:18" x14ac:dyDescent="0.2">
      <c r="A3575" s="3"/>
      <c r="B3575" s="3"/>
      <c r="C3575" s="11"/>
      <c r="D3575" s="11"/>
      <c r="E3575" s="11"/>
      <c r="F3575" s="11"/>
      <c r="G3575" s="11"/>
      <c r="H3575" s="11"/>
      <c r="I3575" s="11"/>
      <c r="J3575" s="11"/>
      <c r="K3575" s="11"/>
      <c r="L3575" s="11"/>
      <c r="M3575" s="11"/>
      <c r="N3575" s="11"/>
      <c r="O3575" s="11"/>
      <c r="P3575" s="11"/>
      <c r="Q3575" s="11"/>
      <c r="R3575" s="11"/>
    </row>
    <row r="3576" spans="1:18" x14ac:dyDescent="0.2">
      <c r="A3576" s="3"/>
      <c r="B3576" s="3"/>
      <c r="C3576" s="11"/>
      <c r="D3576" s="11"/>
      <c r="E3576" s="11"/>
      <c r="F3576" s="11"/>
      <c r="G3576" s="11"/>
      <c r="H3576" s="11"/>
      <c r="I3576" s="11"/>
      <c r="J3576" s="11"/>
      <c r="K3576" s="11"/>
      <c r="L3576" s="11"/>
      <c r="M3576" s="11"/>
      <c r="N3576" s="11"/>
      <c r="O3576" s="11"/>
      <c r="P3576" s="11"/>
      <c r="Q3576" s="11"/>
      <c r="R3576" s="11"/>
    </row>
    <row r="3577" spans="1:18" x14ac:dyDescent="0.2">
      <c r="A3577" s="3"/>
      <c r="B3577" s="3"/>
      <c r="C3577" s="11"/>
      <c r="D3577" s="11"/>
      <c r="E3577" s="11"/>
      <c r="F3577" s="11"/>
      <c r="G3577" s="11"/>
      <c r="H3577" s="11"/>
      <c r="I3577" s="11"/>
      <c r="J3577" s="11"/>
      <c r="K3577" s="11"/>
      <c r="L3577" s="11"/>
      <c r="M3577" s="11"/>
      <c r="N3577" s="11"/>
      <c r="O3577" s="11"/>
      <c r="P3577" s="11"/>
      <c r="Q3577" s="11"/>
      <c r="R3577" s="11"/>
    </row>
    <row r="3578" spans="1:18" x14ac:dyDescent="0.2">
      <c r="A3578" s="3"/>
      <c r="B3578" s="3"/>
      <c r="C3578" s="11"/>
      <c r="D3578" s="11"/>
      <c r="E3578" s="11"/>
      <c r="F3578" s="11"/>
      <c r="G3578" s="11"/>
      <c r="H3578" s="11"/>
      <c r="I3578" s="11"/>
      <c r="J3578" s="11"/>
      <c r="K3578" s="11"/>
      <c r="L3578" s="11"/>
      <c r="M3578" s="11"/>
      <c r="N3578" s="11"/>
      <c r="O3578" s="11"/>
      <c r="P3578" s="11"/>
      <c r="Q3578" s="11"/>
      <c r="R3578" s="11"/>
    </row>
    <row r="3579" spans="1:18" x14ac:dyDescent="0.2">
      <c r="A3579" s="3"/>
      <c r="B3579" s="3"/>
      <c r="C3579" s="11"/>
      <c r="D3579" s="11"/>
      <c r="E3579" s="11"/>
      <c r="F3579" s="11"/>
      <c r="G3579" s="11"/>
      <c r="H3579" s="11"/>
      <c r="I3579" s="11"/>
      <c r="J3579" s="11"/>
      <c r="K3579" s="11"/>
      <c r="L3579" s="11"/>
      <c r="M3579" s="11"/>
      <c r="N3579" s="11"/>
      <c r="O3579" s="11"/>
      <c r="P3579" s="11"/>
      <c r="Q3579" s="11"/>
      <c r="R3579" s="11"/>
    </row>
    <row r="3580" spans="1:18" x14ac:dyDescent="0.2">
      <c r="A3580" s="3"/>
      <c r="B3580" s="3"/>
      <c r="C3580" s="11"/>
      <c r="D3580" s="11"/>
      <c r="E3580" s="11"/>
      <c r="F3580" s="11"/>
      <c r="G3580" s="11"/>
      <c r="H3580" s="11"/>
      <c r="I3580" s="11"/>
      <c r="J3580" s="11"/>
      <c r="K3580" s="11"/>
      <c r="L3580" s="11"/>
      <c r="M3580" s="11"/>
      <c r="N3580" s="11"/>
      <c r="O3580" s="11"/>
      <c r="P3580" s="11"/>
      <c r="Q3580" s="11"/>
      <c r="R3580" s="11"/>
    </row>
    <row r="3581" spans="1:18" x14ac:dyDescent="0.2">
      <c r="A3581" s="3"/>
      <c r="B3581" s="3"/>
      <c r="C3581" s="11"/>
      <c r="D3581" s="11"/>
      <c r="E3581" s="11"/>
      <c r="F3581" s="11"/>
      <c r="G3581" s="11"/>
      <c r="H3581" s="11"/>
      <c r="I3581" s="11"/>
      <c r="J3581" s="11"/>
      <c r="K3581" s="11"/>
      <c r="L3581" s="11"/>
      <c r="M3581" s="11"/>
      <c r="N3581" s="11"/>
      <c r="O3581" s="11"/>
      <c r="P3581" s="11"/>
      <c r="Q3581" s="11"/>
      <c r="R3581" s="11"/>
    </row>
    <row r="3582" spans="1:18" x14ac:dyDescent="0.2">
      <c r="A3582" s="3"/>
      <c r="B3582" s="3"/>
      <c r="C3582" s="11"/>
      <c r="D3582" s="11"/>
      <c r="E3582" s="11"/>
      <c r="F3582" s="11"/>
      <c r="G3582" s="11"/>
      <c r="H3582" s="11"/>
      <c r="I3582" s="11"/>
      <c r="J3582" s="11"/>
      <c r="K3582" s="11"/>
      <c r="L3582" s="11"/>
      <c r="M3582" s="11"/>
      <c r="N3582" s="11"/>
      <c r="O3582" s="11"/>
      <c r="P3582" s="11"/>
      <c r="Q3582" s="11"/>
      <c r="R3582" s="11"/>
    </row>
    <row r="3583" spans="1:18" x14ac:dyDescent="0.2">
      <c r="A3583" s="3"/>
      <c r="B3583" s="3"/>
      <c r="C3583" s="11"/>
      <c r="D3583" s="11"/>
      <c r="E3583" s="11"/>
      <c r="F3583" s="11"/>
      <c r="G3583" s="11"/>
      <c r="H3583" s="11"/>
      <c r="I3583" s="11"/>
      <c r="J3583" s="11"/>
      <c r="K3583" s="11"/>
      <c r="L3583" s="11"/>
      <c r="M3583" s="11"/>
      <c r="N3583" s="11"/>
      <c r="O3583" s="11"/>
      <c r="P3583" s="11"/>
      <c r="Q3583" s="11"/>
      <c r="R3583" s="11"/>
    </row>
    <row r="3584" spans="1:18" x14ac:dyDescent="0.2">
      <c r="A3584" s="3"/>
      <c r="B3584" s="3"/>
      <c r="C3584" s="11"/>
      <c r="D3584" s="11"/>
      <c r="E3584" s="11"/>
      <c r="F3584" s="11"/>
      <c r="G3584" s="11"/>
      <c r="H3584" s="11"/>
      <c r="I3584" s="11"/>
      <c r="J3584" s="11"/>
      <c r="K3584" s="11"/>
      <c r="L3584" s="11"/>
      <c r="M3584" s="11"/>
      <c r="N3584" s="11"/>
      <c r="O3584" s="11"/>
      <c r="P3584" s="11"/>
      <c r="Q3584" s="11"/>
      <c r="R3584" s="11"/>
    </row>
    <row r="3585" spans="1:18" x14ac:dyDescent="0.2">
      <c r="A3585" s="3"/>
      <c r="B3585" s="3"/>
      <c r="C3585" s="11"/>
      <c r="D3585" s="11"/>
      <c r="E3585" s="11"/>
      <c r="F3585" s="11"/>
      <c r="G3585" s="11"/>
      <c r="H3585" s="11"/>
      <c r="I3585" s="11"/>
      <c r="J3585" s="11"/>
      <c r="K3585" s="11"/>
      <c r="L3585" s="11"/>
      <c r="M3585" s="11"/>
      <c r="N3585" s="11"/>
      <c r="O3585" s="11"/>
      <c r="P3585" s="11"/>
      <c r="Q3585" s="11"/>
      <c r="R3585" s="11"/>
    </row>
    <row r="3586" spans="1:18" x14ac:dyDescent="0.2">
      <c r="A3586" s="3"/>
      <c r="B3586" s="3"/>
      <c r="C3586" s="11"/>
      <c r="D3586" s="11"/>
      <c r="E3586" s="11"/>
      <c r="F3586" s="11"/>
      <c r="G3586" s="11"/>
      <c r="H3586" s="11"/>
      <c r="I3586" s="11"/>
      <c r="J3586" s="11"/>
      <c r="K3586" s="11"/>
      <c r="L3586" s="11"/>
      <c r="M3586" s="11"/>
      <c r="N3586" s="11"/>
      <c r="O3586" s="11"/>
      <c r="P3586" s="11"/>
      <c r="Q3586" s="11"/>
      <c r="R3586" s="11"/>
    </row>
    <row r="3587" spans="1:18" x14ac:dyDescent="0.2">
      <c r="A3587" s="3"/>
      <c r="B3587" s="3"/>
      <c r="C3587" s="11"/>
      <c r="D3587" s="11"/>
      <c r="E3587" s="11"/>
      <c r="F3587" s="11"/>
      <c r="G3587" s="11"/>
      <c r="H3587" s="11"/>
      <c r="I3587" s="11"/>
      <c r="J3587" s="11"/>
      <c r="K3587" s="11"/>
      <c r="L3587" s="11"/>
      <c r="M3587" s="11"/>
      <c r="N3587" s="11"/>
      <c r="O3587" s="11"/>
      <c r="P3587" s="11"/>
      <c r="Q3587" s="11"/>
      <c r="R3587" s="11"/>
    </row>
    <row r="3588" spans="1:18" x14ac:dyDescent="0.2">
      <c r="A3588" s="3"/>
      <c r="B3588" s="3"/>
      <c r="C3588" s="11"/>
      <c r="D3588" s="11"/>
      <c r="E3588" s="11"/>
      <c r="F3588" s="11"/>
      <c r="G3588" s="11"/>
      <c r="H3588" s="11"/>
      <c r="I3588" s="11"/>
      <c r="J3588" s="11"/>
      <c r="K3588" s="11"/>
      <c r="L3588" s="11"/>
      <c r="M3588" s="11"/>
      <c r="N3588" s="11"/>
      <c r="O3588" s="11"/>
      <c r="P3588" s="11"/>
      <c r="Q3588" s="11"/>
      <c r="R3588" s="11"/>
    </row>
    <row r="3589" spans="1:18" x14ac:dyDescent="0.2">
      <c r="A3589" s="3"/>
      <c r="B3589" s="3"/>
      <c r="C3589" s="11"/>
      <c r="D3589" s="11"/>
      <c r="E3589" s="11"/>
      <c r="F3589" s="11"/>
      <c r="G3589" s="11"/>
      <c r="H3589" s="11"/>
      <c r="I3589" s="11"/>
      <c r="J3589" s="11"/>
      <c r="K3589" s="11"/>
      <c r="L3589" s="11"/>
      <c r="M3589" s="11"/>
      <c r="N3589" s="11"/>
      <c r="O3589" s="11"/>
      <c r="P3589" s="11"/>
      <c r="Q3589" s="11"/>
      <c r="R3589" s="11"/>
    </row>
    <row r="3590" spans="1:18" x14ac:dyDescent="0.2">
      <c r="A3590" s="3"/>
      <c r="B3590" s="3"/>
      <c r="C3590" s="11"/>
      <c r="D3590" s="11"/>
      <c r="E3590" s="11"/>
      <c r="F3590" s="11"/>
      <c r="G3590" s="11"/>
      <c r="H3590" s="11"/>
      <c r="I3590" s="11"/>
      <c r="J3590" s="11"/>
      <c r="K3590" s="11"/>
      <c r="L3590" s="11"/>
      <c r="M3590" s="11"/>
      <c r="N3590" s="11"/>
      <c r="O3590" s="11"/>
      <c r="P3590" s="11"/>
      <c r="Q3590" s="11"/>
      <c r="R3590" s="11"/>
    </row>
    <row r="3591" spans="1:18" x14ac:dyDescent="0.2">
      <c r="A3591" s="3"/>
      <c r="B3591" s="3"/>
      <c r="C3591" s="11"/>
      <c r="D3591" s="11"/>
      <c r="E3591" s="11"/>
      <c r="F3591" s="11"/>
      <c r="G3591" s="11"/>
      <c r="H3591" s="11"/>
      <c r="I3591" s="11"/>
      <c r="J3591" s="11"/>
      <c r="K3591" s="11"/>
      <c r="L3591" s="11"/>
      <c r="M3591" s="11"/>
      <c r="N3591" s="11"/>
      <c r="O3591" s="11"/>
      <c r="P3591" s="11"/>
      <c r="Q3591" s="11"/>
      <c r="R3591" s="11"/>
    </row>
    <row r="3592" spans="1:18" x14ac:dyDescent="0.2">
      <c r="A3592" s="3"/>
      <c r="B3592" s="3"/>
      <c r="C3592" s="11"/>
      <c r="D3592" s="11"/>
      <c r="E3592" s="11"/>
      <c r="F3592" s="11"/>
      <c r="G3592" s="11"/>
      <c r="H3592" s="11"/>
      <c r="I3592" s="11"/>
      <c r="J3592" s="11"/>
      <c r="K3592" s="11"/>
      <c r="L3592" s="11"/>
      <c r="M3592" s="11"/>
      <c r="N3592" s="11"/>
      <c r="O3592" s="11"/>
      <c r="P3592" s="11"/>
      <c r="Q3592" s="11"/>
      <c r="R3592" s="11"/>
    </row>
    <row r="3593" spans="1:18" x14ac:dyDescent="0.2">
      <c r="A3593" s="3"/>
      <c r="B3593" s="3"/>
      <c r="C3593" s="11"/>
      <c r="D3593" s="11"/>
      <c r="E3593" s="11"/>
      <c r="F3593" s="11"/>
      <c r="G3593" s="11"/>
      <c r="H3593" s="11"/>
      <c r="I3593" s="11"/>
      <c r="J3593" s="11"/>
      <c r="K3593" s="11"/>
      <c r="L3593" s="11"/>
      <c r="M3593" s="11"/>
      <c r="N3593" s="11"/>
      <c r="O3593" s="11"/>
      <c r="P3593" s="11"/>
      <c r="Q3593" s="11"/>
      <c r="R3593" s="11"/>
    </row>
    <row r="3594" spans="1:18" x14ac:dyDescent="0.2">
      <c r="A3594" s="3"/>
      <c r="B3594" s="3"/>
      <c r="C3594" s="11"/>
      <c r="D3594" s="11"/>
      <c r="E3594" s="11"/>
      <c r="F3594" s="11"/>
      <c r="G3594" s="11"/>
      <c r="H3594" s="11"/>
      <c r="I3594" s="11"/>
      <c r="J3594" s="11"/>
      <c r="K3594" s="11"/>
      <c r="L3594" s="11"/>
      <c r="M3594" s="11"/>
      <c r="N3594" s="11"/>
      <c r="O3594" s="11"/>
      <c r="P3594" s="11"/>
      <c r="Q3594" s="11"/>
      <c r="R3594" s="11"/>
    </row>
    <row r="3595" spans="1:18" x14ac:dyDescent="0.2">
      <c r="A3595" s="3"/>
      <c r="B3595" s="3"/>
      <c r="C3595" s="11"/>
      <c r="D3595" s="11"/>
      <c r="E3595" s="11"/>
      <c r="F3595" s="11"/>
      <c r="G3595" s="11"/>
      <c r="H3595" s="11"/>
      <c r="I3595" s="11"/>
      <c r="J3595" s="11"/>
      <c r="K3595" s="11"/>
      <c r="L3595" s="11"/>
      <c r="M3595" s="11"/>
      <c r="N3595" s="11"/>
      <c r="O3595" s="11"/>
      <c r="P3595" s="11"/>
      <c r="Q3595" s="11"/>
      <c r="R3595" s="11"/>
    </row>
    <row r="3596" spans="1:18" x14ac:dyDescent="0.2">
      <c r="A3596" s="3"/>
      <c r="B3596" s="3"/>
      <c r="C3596" s="11"/>
      <c r="D3596" s="11"/>
      <c r="E3596" s="11"/>
      <c r="F3596" s="11"/>
      <c r="G3596" s="11"/>
      <c r="H3596" s="11"/>
      <c r="I3596" s="11"/>
      <c r="J3596" s="11"/>
      <c r="K3596" s="11"/>
      <c r="L3596" s="11"/>
      <c r="M3596" s="11"/>
      <c r="N3596" s="11"/>
      <c r="O3596" s="11"/>
      <c r="P3596" s="11"/>
      <c r="Q3596" s="11"/>
      <c r="R3596" s="11"/>
    </row>
    <row r="3597" spans="1:18" x14ac:dyDescent="0.2">
      <c r="A3597" s="3"/>
      <c r="B3597" s="3"/>
      <c r="C3597" s="11"/>
      <c r="D3597" s="11"/>
      <c r="E3597" s="11"/>
      <c r="F3597" s="11"/>
      <c r="G3597" s="11"/>
      <c r="H3597" s="11"/>
      <c r="I3597" s="11"/>
      <c r="J3597" s="11"/>
      <c r="K3597" s="11"/>
      <c r="L3597" s="11"/>
      <c r="M3597" s="11"/>
      <c r="N3597" s="11"/>
      <c r="O3597" s="11"/>
      <c r="P3597" s="11"/>
      <c r="Q3597" s="11"/>
      <c r="R3597" s="11"/>
    </row>
    <row r="3598" spans="1:18" x14ac:dyDescent="0.2">
      <c r="A3598" s="3"/>
      <c r="B3598" s="3"/>
      <c r="C3598" s="11"/>
      <c r="D3598" s="11"/>
      <c r="E3598" s="11"/>
      <c r="F3598" s="11"/>
      <c r="G3598" s="11"/>
      <c r="H3598" s="11"/>
      <c r="I3598" s="11"/>
      <c r="J3598" s="11"/>
      <c r="K3598" s="11"/>
      <c r="L3598" s="11"/>
      <c r="M3598" s="11"/>
      <c r="N3598" s="11"/>
      <c r="O3598" s="11"/>
      <c r="P3598" s="11"/>
      <c r="Q3598" s="11"/>
      <c r="R3598" s="11"/>
    </row>
    <row r="3599" spans="1:18" x14ac:dyDescent="0.2">
      <c r="A3599" s="3"/>
      <c r="B3599" s="3"/>
      <c r="C3599" s="11"/>
      <c r="D3599" s="11"/>
      <c r="E3599" s="11"/>
      <c r="F3599" s="11"/>
      <c r="G3599" s="11"/>
      <c r="H3599" s="11"/>
      <c r="I3599" s="11"/>
      <c r="J3599" s="11"/>
      <c r="K3599" s="11"/>
      <c r="L3599" s="11"/>
      <c r="M3599" s="11"/>
      <c r="N3599" s="11"/>
      <c r="O3599" s="11"/>
      <c r="P3599" s="11"/>
      <c r="Q3599" s="11"/>
      <c r="R3599" s="11"/>
    </row>
    <row r="3600" spans="1:18" x14ac:dyDescent="0.2">
      <c r="A3600" s="3"/>
      <c r="B3600" s="3"/>
      <c r="C3600" s="11"/>
      <c r="D3600" s="11"/>
      <c r="E3600" s="11"/>
      <c r="F3600" s="11"/>
      <c r="G3600" s="11"/>
      <c r="H3600" s="11"/>
      <c r="I3600" s="11"/>
      <c r="J3600" s="11"/>
      <c r="K3600" s="11"/>
      <c r="L3600" s="11"/>
      <c r="M3600" s="11"/>
      <c r="N3600" s="11"/>
      <c r="O3600" s="11"/>
      <c r="P3600" s="11"/>
      <c r="Q3600" s="11"/>
      <c r="R3600" s="11"/>
    </row>
    <row r="3601" spans="1:18" x14ac:dyDescent="0.2">
      <c r="A3601" s="3"/>
      <c r="B3601" s="3"/>
      <c r="C3601" s="11"/>
      <c r="D3601" s="11"/>
      <c r="E3601" s="11"/>
      <c r="F3601" s="11"/>
      <c r="G3601" s="11"/>
      <c r="H3601" s="11"/>
      <c r="I3601" s="11"/>
      <c r="J3601" s="11"/>
      <c r="K3601" s="11"/>
      <c r="L3601" s="11"/>
      <c r="M3601" s="11"/>
      <c r="N3601" s="11"/>
      <c r="O3601" s="11"/>
      <c r="P3601" s="11"/>
      <c r="Q3601" s="11"/>
      <c r="R3601" s="11"/>
    </row>
    <row r="3602" spans="1:18" x14ac:dyDescent="0.2">
      <c r="A3602" s="3"/>
      <c r="B3602" s="3"/>
      <c r="C3602" s="11"/>
      <c r="D3602" s="11"/>
      <c r="E3602" s="11"/>
      <c r="F3602" s="11"/>
      <c r="G3602" s="11"/>
      <c r="H3602" s="11"/>
      <c r="I3602" s="11"/>
      <c r="J3602" s="11"/>
      <c r="K3602" s="11"/>
      <c r="L3602" s="11"/>
      <c r="M3602" s="11"/>
      <c r="N3602" s="11"/>
      <c r="O3602" s="11"/>
      <c r="P3602" s="11"/>
      <c r="Q3602" s="11"/>
      <c r="R3602" s="11"/>
    </row>
    <row r="3603" spans="1:18" x14ac:dyDescent="0.2">
      <c r="A3603" s="3"/>
      <c r="B3603" s="3"/>
      <c r="C3603" s="11"/>
      <c r="D3603" s="11"/>
      <c r="E3603" s="11"/>
      <c r="F3603" s="11"/>
      <c r="G3603" s="11"/>
      <c r="H3603" s="11"/>
      <c r="I3603" s="11"/>
      <c r="J3603" s="11"/>
      <c r="K3603" s="11"/>
      <c r="L3603" s="11"/>
      <c r="M3603" s="11"/>
      <c r="N3603" s="11"/>
      <c r="O3603" s="11"/>
      <c r="P3603" s="11"/>
      <c r="Q3603" s="11"/>
      <c r="R3603" s="11"/>
    </row>
    <row r="3604" spans="1:18" x14ac:dyDescent="0.2">
      <c r="A3604" s="3"/>
      <c r="B3604" s="3"/>
      <c r="C3604" s="11"/>
      <c r="D3604" s="11"/>
      <c r="E3604" s="11"/>
      <c r="F3604" s="11"/>
      <c r="G3604" s="11"/>
      <c r="H3604" s="11"/>
      <c r="I3604" s="11"/>
      <c r="J3604" s="11"/>
      <c r="K3604" s="11"/>
      <c r="L3604" s="11"/>
      <c r="M3604" s="11"/>
      <c r="N3604" s="11"/>
      <c r="O3604" s="11"/>
      <c r="P3604" s="11"/>
      <c r="Q3604" s="11"/>
      <c r="R3604" s="11"/>
    </row>
    <row r="3605" spans="1:18" x14ac:dyDescent="0.2">
      <c r="A3605" s="3"/>
      <c r="B3605" s="3"/>
      <c r="C3605" s="11"/>
      <c r="D3605" s="11"/>
      <c r="E3605" s="11"/>
      <c r="F3605" s="11"/>
      <c r="G3605" s="11"/>
      <c r="H3605" s="11"/>
      <c r="I3605" s="11"/>
      <c r="J3605" s="11"/>
      <c r="K3605" s="11"/>
      <c r="L3605" s="11"/>
      <c r="M3605" s="11"/>
      <c r="N3605" s="11"/>
      <c r="O3605" s="11"/>
      <c r="P3605" s="11"/>
      <c r="Q3605" s="11"/>
      <c r="R3605" s="11"/>
    </row>
    <row r="3606" spans="1:18" x14ac:dyDescent="0.2">
      <c r="A3606" s="3"/>
      <c r="B3606" s="3"/>
      <c r="C3606" s="11"/>
      <c r="D3606" s="11"/>
      <c r="E3606" s="11"/>
      <c r="F3606" s="11"/>
      <c r="G3606" s="11"/>
      <c r="H3606" s="11"/>
      <c r="I3606" s="11"/>
      <c r="J3606" s="11"/>
      <c r="K3606" s="11"/>
      <c r="L3606" s="11"/>
      <c r="M3606" s="11"/>
      <c r="N3606" s="11"/>
      <c r="O3606" s="11"/>
      <c r="P3606" s="11"/>
      <c r="Q3606" s="11"/>
      <c r="R3606" s="11"/>
    </row>
    <row r="3607" spans="1:18" x14ac:dyDescent="0.2">
      <c r="A3607" s="3"/>
      <c r="B3607" s="3"/>
      <c r="C3607" s="11"/>
      <c r="D3607" s="11"/>
      <c r="E3607" s="11"/>
      <c r="F3607" s="11"/>
      <c r="G3607" s="11"/>
      <c r="H3607" s="11"/>
      <c r="I3607" s="11"/>
      <c r="J3607" s="11"/>
      <c r="K3607" s="11"/>
      <c r="L3607" s="11"/>
      <c r="M3607" s="11"/>
      <c r="N3607" s="11"/>
      <c r="O3607" s="11"/>
      <c r="P3607" s="11"/>
      <c r="Q3607" s="11"/>
      <c r="R3607" s="11"/>
    </row>
    <row r="3608" spans="1:18" x14ac:dyDescent="0.2">
      <c r="A3608" s="3"/>
      <c r="B3608" s="3"/>
      <c r="C3608" s="11"/>
      <c r="D3608" s="11"/>
      <c r="E3608" s="11"/>
      <c r="F3608" s="11"/>
      <c r="G3608" s="11"/>
      <c r="H3608" s="11"/>
      <c r="I3608" s="11"/>
      <c r="J3608" s="11"/>
      <c r="K3608" s="11"/>
      <c r="L3608" s="11"/>
      <c r="M3608" s="11"/>
      <c r="N3608" s="11"/>
      <c r="O3608" s="11"/>
      <c r="P3608" s="11"/>
      <c r="Q3608" s="11"/>
      <c r="R3608" s="11"/>
    </row>
    <row r="3609" spans="1:18" x14ac:dyDescent="0.2">
      <c r="A3609" s="3"/>
      <c r="B3609" s="3"/>
      <c r="C3609" s="11"/>
      <c r="D3609" s="11"/>
      <c r="E3609" s="11"/>
      <c r="F3609" s="11"/>
      <c r="G3609" s="11"/>
      <c r="H3609" s="11"/>
      <c r="I3609" s="11"/>
      <c r="J3609" s="11"/>
      <c r="K3609" s="11"/>
      <c r="L3609" s="11"/>
      <c r="M3609" s="11"/>
      <c r="N3609" s="11"/>
      <c r="O3609" s="11"/>
      <c r="P3609" s="11"/>
      <c r="Q3609" s="11"/>
      <c r="R3609" s="11"/>
    </row>
    <row r="3610" spans="1:18" x14ac:dyDescent="0.2">
      <c r="A3610" s="3"/>
      <c r="B3610" s="3"/>
      <c r="C3610" s="11"/>
      <c r="D3610" s="11"/>
      <c r="E3610" s="11"/>
      <c r="F3610" s="11"/>
      <c r="G3610" s="11"/>
      <c r="H3610" s="11"/>
      <c r="I3610" s="11"/>
      <c r="J3610" s="11"/>
      <c r="K3610" s="11"/>
      <c r="L3610" s="11"/>
      <c r="M3610" s="11"/>
      <c r="N3610" s="11"/>
      <c r="O3610" s="11"/>
      <c r="P3610" s="11"/>
      <c r="Q3610" s="11"/>
      <c r="R3610" s="11"/>
    </row>
    <row r="3611" spans="1:18" x14ac:dyDescent="0.2">
      <c r="A3611" s="3"/>
      <c r="B3611" s="3"/>
      <c r="C3611" s="11"/>
      <c r="D3611" s="11"/>
      <c r="E3611" s="11"/>
      <c r="F3611" s="11"/>
      <c r="G3611" s="11"/>
      <c r="H3611" s="11"/>
      <c r="I3611" s="11"/>
      <c r="J3611" s="11"/>
      <c r="K3611" s="11"/>
      <c r="L3611" s="11"/>
      <c r="M3611" s="11"/>
      <c r="N3611" s="11"/>
      <c r="O3611" s="11"/>
      <c r="P3611" s="11"/>
      <c r="Q3611" s="11"/>
      <c r="R3611" s="11"/>
    </row>
    <row r="3612" spans="1:18" x14ac:dyDescent="0.2">
      <c r="A3612" s="3"/>
      <c r="B3612" s="3"/>
      <c r="C3612" s="11"/>
      <c r="D3612" s="11"/>
      <c r="E3612" s="11"/>
      <c r="F3612" s="11"/>
      <c r="G3612" s="11"/>
      <c r="H3612" s="11"/>
      <c r="I3612" s="11"/>
      <c r="J3612" s="11"/>
      <c r="K3612" s="11"/>
      <c r="L3612" s="11"/>
      <c r="M3612" s="11"/>
      <c r="N3612" s="11"/>
      <c r="O3612" s="11"/>
      <c r="P3612" s="11"/>
      <c r="Q3612" s="11"/>
      <c r="R3612" s="11"/>
    </row>
    <row r="3613" spans="1:18" x14ac:dyDescent="0.2">
      <c r="A3613" s="3"/>
      <c r="B3613" s="3"/>
      <c r="C3613" s="11"/>
      <c r="D3613" s="11"/>
      <c r="E3613" s="11"/>
      <c r="F3613" s="11"/>
      <c r="G3613" s="11"/>
      <c r="H3613" s="11"/>
      <c r="I3613" s="11"/>
      <c r="J3613" s="11"/>
      <c r="K3613" s="11"/>
      <c r="L3613" s="11"/>
      <c r="M3613" s="11"/>
      <c r="N3613" s="11"/>
      <c r="O3613" s="11"/>
      <c r="P3613" s="11"/>
      <c r="Q3613" s="11"/>
      <c r="R3613" s="11"/>
    </row>
    <row r="3614" spans="1:18" x14ac:dyDescent="0.2">
      <c r="A3614" s="3"/>
      <c r="B3614" s="3"/>
      <c r="C3614" s="11"/>
      <c r="D3614" s="11"/>
      <c r="E3614" s="11"/>
      <c r="F3614" s="11"/>
      <c r="G3614" s="11"/>
      <c r="H3614" s="11"/>
      <c r="I3614" s="11"/>
      <c r="J3614" s="11"/>
      <c r="K3614" s="11"/>
      <c r="L3614" s="11"/>
      <c r="M3614" s="11"/>
      <c r="N3614" s="11"/>
      <c r="O3614" s="11"/>
      <c r="P3614" s="11"/>
      <c r="Q3614" s="11"/>
      <c r="R3614" s="11"/>
    </row>
    <row r="3615" spans="1:18" x14ac:dyDescent="0.2">
      <c r="A3615" s="3"/>
      <c r="B3615" s="3"/>
      <c r="C3615" s="11"/>
      <c r="D3615" s="11"/>
      <c r="E3615" s="11"/>
      <c r="F3615" s="11"/>
      <c r="G3615" s="11"/>
      <c r="H3615" s="11"/>
      <c r="I3615" s="11"/>
      <c r="J3615" s="11"/>
      <c r="K3615" s="11"/>
      <c r="L3615" s="11"/>
      <c r="M3615" s="11"/>
      <c r="N3615" s="11"/>
      <c r="O3615" s="11"/>
      <c r="P3615" s="11"/>
      <c r="Q3615" s="11"/>
      <c r="R3615" s="11"/>
    </row>
    <row r="3616" spans="1:18" x14ac:dyDescent="0.2">
      <c r="A3616" s="3"/>
      <c r="B3616" s="3"/>
      <c r="C3616" s="11"/>
      <c r="D3616" s="11"/>
      <c r="E3616" s="11"/>
      <c r="F3616" s="11"/>
      <c r="G3616" s="11"/>
      <c r="H3616" s="11"/>
      <c r="I3616" s="11"/>
      <c r="J3616" s="11"/>
      <c r="K3616" s="11"/>
      <c r="L3616" s="11"/>
      <c r="M3616" s="11"/>
      <c r="N3616" s="11"/>
      <c r="O3616" s="11"/>
      <c r="P3616" s="11"/>
      <c r="Q3616" s="11"/>
      <c r="R3616" s="11"/>
    </row>
    <row r="3617" spans="1:18" x14ac:dyDescent="0.2">
      <c r="A3617" s="3"/>
      <c r="B3617" s="3"/>
      <c r="C3617" s="11"/>
      <c r="D3617" s="11"/>
      <c r="E3617" s="11"/>
      <c r="F3617" s="11"/>
      <c r="G3617" s="11"/>
      <c r="H3617" s="11"/>
      <c r="I3617" s="11"/>
      <c r="J3617" s="11"/>
      <c r="K3617" s="11"/>
      <c r="L3617" s="11"/>
      <c r="M3617" s="11"/>
      <c r="N3617" s="11"/>
      <c r="O3617" s="11"/>
      <c r="P3617" s="11"/>
      <c r="Q3617" s="11"/>
      <c r="R3617" s="11"/>
    </row>
    <row r="3618" spans="1:18" x14ac:dyDescent="0.2">
      <c r="A3618" s="3"/>
      <c r="B3618" s="3"/>
      <c r="C3618" s="11"/>
      <c r="D3618" s="11"/>
      <c r="E3618" s="11"/>
      <c r="F3618" s="11"/>
      <c r="G3618" s="11"/>
      <c r="H3618" s="11"/>
      <c r="I3618" s="11"/>
      <c r="J3618" s="11"/>
      <c r="K3618" s="11"/>
      <c r="L3618" s="11"/>
      <c r="M3618" s="11"/>
      <c r="N3618" s="11"/>
      <c r="O3618" s="11"/>
      <c r="P3618" s="11"/>
      <c r="Q3618" s="11"/>
      <c r="R3618" s="11"/>
    </row>
    <row r="3619" spans="1:18" x14ac:dyDescent="0.2">
      <c r="A3619" s="3"/>
      <c r="B3619" s="3"/>
      <c r="C3619" s="11"/>
      <c r="D3619" s="11"/>
      <c r="E3619" s="11"/>
      <c r="F3619" s="11"/>
      <c r="G3619" s="11"/>
      <c r="H3619" s="11"/>
      <c r="I3619" s="11"/>
      <c r="J3619" s="11"/>
      <c r="K3619" s="11"/>
      <c r="L3619" s="11"/>
      <c r="M3619" s="11"/>
      <c r="N3619" s="11"/>
      <c r="O3619" s="11"/>
      <c r="P3619" s="11"/>
      <c r="Q3619" s="11"/>
      <c r="R3619" s="11"/>
    </row>
    <row r="3620" spans="1:18" x14ac:dyDescent="0.2">
      <c r="A3620" s="3"/>
      <c r="B3620" s="3"/>
      <c r="C3620" s="11"/>
      <c r="D3620" s="11"/>
      <c r="E3620" s="11"/>
      <c r="F3620" s="11"/>
      <c r="G3620" s="11"/>
      <c r="H3620" s="11"/>
      <c r="I3620" s="11"/>
      <c r="J3620" s="11"/>
      <c r="K3620" s="11"/>
      <c r="L3620" s="11"/>
      <c r="M3620" s="11"/>
      <c r="N3620" s="11"/>
      <c r="O3620" s="11"/>
      <c r="P3620" s="11"/>
      <c r="Q3620" s="11"/>
      <c r="R3620" s="11"/>
    </row>
    <row r="3621" spans="1:18" x14ac:dyDescent="0.2">
      <c r="A3621" s="3"/>
      <c r="B3621" s="3"/>
      <c r="C3621" s="11"/>
      <c r="D3621" s="11"/>
      <c r="E3621" s="11"/>
      <c r="F3621" s="11"/>
      <c r="G3621" s="11"/>
      <c r="H3621" s="11"/>
      <c r="I3621" s="11"/>
      <c r="J3621" s="11"/>
      <c r="K3621" s="11"/>
      <c r="L3621" s="11"/>
      <c r="M3621" s="11"/>
      <c r="N3621" s="11"/>
      <c r="O3621" s="11"/>
      <c r="P3621" s="11"/>
      <c r="Q3621" s="11"/>
      <c r="R3621" s="11"/>
    </row>
    <row r="3622" spans="1:18" x14ac:dyDescent="0.2">
      <c r="A3622" s="3"/>
      <c r="B3622" s="3"/>
      <c r="C3622" s="11"/>
      <c r="D3622" s="11"/>
      <c r="E3622" s="11"/>
      <c r="F3622" s="11"/>
      <c r="G3622" s="11"/>
      <c r="H3622" s="11"/>
      <c r="I3622" s="11"/>
      <c r="J3622" s="11"/>
      <c r="K3622" s="11"/>
      <c r="L3622" s="11"/>
      <c r="M3622" s="11"/>
      <c r="N3622" s="11"/>
      <c r="O3622" s="11"/>
      <c r="P3622" s="11"/>
      <c r="Q3622" s="11"/>
      <c r="R3622" s="11"/>
    </row>
    <row r="3623" spans="1:18" x14ac:dyDescent="0.2">
      <c r="A3623" s="3"/>
      <c r="B3623" s="3"/>
      <c r="C3623" s="11"/>
      <c r="D3623" s="11"/>
      <c r="E3623" s="11"/>
      <c r="F3623" s="11"/>
      <c r="G3623" s="11"/>
      <c r="H3623" s="11"/>
      <c r="I3623" s="11"/>
      <c r="J3623" s="11"/>
      <c r="K3623" s="11"/>
      <c r="L3623" s="11"/>
      <c r="M3623" s="11"/>
      <c r="N3623" s="11"/>
      <c r="O3623" s="11"/>
      <c r="P3623" s="11"/>
      <c r="Q3623" s="11"/>
      <c r="R3623" s="11"/>
    </row>
    <row r="3624" spans="1:18" x14ac:dyDescent="0.2">
      <c r="A3624" s="3"/>
      <c r="B3624" s="3"/>
      <c r="C3624" s="11"/>
      <c r="D3624" s="11"/>
      <c r="E3624" s="11"/>
      <c r="F3624" s="11"/>
      <c r="G3624" s="11"/>
      <c r="H3624" s="11"/>
      <c r="I3624" s="11"/>
      <c r="J3624" s="11"/>
      <c r="K3624" s="11"/>
      <c r="L3624" s="11"/>
      <c r="M3624" s="11"/>
      <c r="N3624" s="11"/>
      <c r="O3624" s="11"/>
      <c r="P3624" s="11"/>
      <c r="Q3624" s="11"/>
      <c r="R3624" s="11"/>
    </row>
    <row r="3625" spans="1:18" x14ac:dyDescent="0.2">
      <c r="A3625" s="3"/>
      <c r="B3625" s="3"/>
      <c r="C3625" s="11"/>
      <c r="D3625" s="11"/>
      <c r="E3625" s="11"/>
      <c r="F3625" s="11"/>
      <c r="G3625" s="11"/>
      <c r="H3625" s="11"/>
      <c r="I3625" s="11"/>
      <c r="J3625" s="11"/>
      <c r="K3625" s="11"/>
      <c r="L3625" s="11"/>
      <c r="M3625" s="11"/>
      <c r="N3625" s="11"/>
      <c r="O3625" s="11"/>
      <c r="P3625" s="11"/>
      <c r="Q3625" s="11"/>
      <c r="R3625" s="11"/>
    </row>
    <row r="3626" spans="1:18" x14ac:dyDescent="0.2">
      <c r="A3626" s="3"/>
      <c r="B3626" s="3"/>
      <c r="C3626" s="11"/>
      <c r="D3626" s="11"/>
      <c r="E3626" s="11"/>
      <c r="F3626" s="11"/>
      <c r="G3626" s="11"/>
      <c r="H3626" s="11"/>
      <c r="I3626" s="11"/>
      <c r="J3626" s="11"/>
      <c r="K3626" s="11"/>
      <c r="L3626" s="11"/>
      <c r="M3626" s="11"/>
      <c r="N3626" s="11"/>
      <c r="O3626" s="11"/>
      <c r="P3626" s="11"/>
      <c r="Q3626" s="11"/>
      <c r="R3626" s="11"/>
    </row>
    <row r="3627" spans="1:18" x14ac:dyDescent="0.2">
      <c r="A3627" s="3"/>
      <c r="B3627" s="3"/>
      <c r="C3627" s="11"/>
      <c r="D3627" s="11"/>
      <c r="E3627" s="11"/>
      <c r="F3627" s="11"/>
      <c r="G3627" s="11"/>
      <c r="H3627" s="11"/>
      <c r="I3627" s="11"/>
      <c r="J3627" s="11"/>
      <c r="K3627" s="11"/>
      <c r="L3627" s="11"/>
      <c r="M3627" s="11"/>
      <c r="N3627" s="11"/>
      <c r="O3627" s="11"/>
      <c r="P3627" s="11"/>
      <c r="Q3627" s="11"/>
      <c r="R3627" s="11"/>
    </row>
    <row r="3628" spans="1:18" x14ac:dyDescent="0.2">
      <c r="A3628" s="3"/>
      <c r="B3628" s="3"/>
      <c r="C3628" s="11"/>
      <c r="D3628" s="11"/>
      <c r="E3628" s="11"/>
      <c r="F3628" s="11"/>
      <c r="G3628" s="11"/>
      <c r="H3628" s="11"/>
      <c r="I3628" s="11"/>
      <c r="J3628" s="11"/>
      <c r="K3628" s="11"/>
      <c r="L3628" s="11"/>
      <c r="M3628" s="11"/>
      <c r="N3628" s="11"/>
      <c r="O3628" s="11"/>
      <c r="P3628" s="11"/>
      <c r="Q3628" s="11"/>
      <c r="R3628" s="11"/>
    </row>
    <row r="3629" spans="1:18" x14ac:dyDescent="0.2">
      <c r="A3629" s="3"/>
      <c r="B3629" s="3"/>
      <c r="C3629" s="11"/>
      <c r="D3629" s="11"/>
      <c r="E3629" s="11"/>
      <c r="F3629" s="11"/>
      <c r="G3629" s="11"/>
      <c r="H3629" s="11"/>
      <c r="I3629" s="11"/>
      <c r="J3629" s="11"/>
      <c r="K3629" s="11"/>
      <c r="L3629" s="11"/>
      <c r="M3629" s="11"/>
      <c r="N3629" s="11"/>
      <c r="O3629" s="11"/>
      <c r="P3629" s="11"/>
      <c r="Q3629" s="11"/>
      <c r="R3629" s="11"/>
    </row>
    <row r="3630" spans="1:18" x14ac:dyDescent="0.2">
      <c r="A3630" s="3"/>
      <c r="B3630" s="3"/>
      <c r="C3630" s="11"/>
      <c r="D3630" s="11"/>
      <c r="E3630" s="11"/>
      <c r="F3630" s="11"/>
      <c r="G3630" s="11"/>
      <c r="H3630" s="11"/>
      <c r="I3630" s="11"/>
      <c r="J3630" s="11"/>
      <c r="K3630" s="11"/>
      <c r="L3630" s="11"/>
      <c r="M3630" s="11"/>
      <c r="N3630" s="11"/>
      <c r="O3630" s="11"/>
      <c r="P3630" s="11"/>
      <c r="Q3630" s="11"/>
      <c r="R3630" s="11"/>
    </row>
    <row r="3631" spans="1:18" x14ac:dyDescent="0.2">
      <c r="A3631" s="3"/>
      <c r="B3631" s="3"/>
      <c r="C3631" s="11"/>
      <c r="D3631" s="11"/>
      <c r="E3631" s="11"/>
      <c r="F3631" s="11"/>
      <c r="G3631" s="11"/>
      <c r="H3631" s="11"/>
      <c r="I3631" s="11"/>
      <c r="J3631" s="11"/>
      <c r="K3631" s="11"/>
      <c r="L3631" s="11"/>
      <c r="M3631" s="11"/>
      <c r="N3631" s="11"/>
      <c r="O3631" s="11"/>
      <c r="P3631" s="11"/>
      <c r="Q3631" s="11"/>
      <c r="R3631" s="11"/>
    </row>
    <row r="3632" spans="1:18" x14ac:dyDescent="0.2">
      <c r="A3632" s="3"/>
      <c r="B3632" s="3"/>
      <c r="C3632" s="11"/>
      <c r="D3632" s="11"/>
      <c r="E3632" s="11"/>
      <c r="F3632" s="11"/>
      <c r="G3632" s="11"/>
      <c r="H3632" s="11"/>
      <c r="I3632" s="11"/>
      <c r="J3632" s="11"/>
      <c r="K3632" s="11"/>
      <c r="L3632" s="11"/>
      <c r="M3632" s="11"/>
      <c r="N3632" s="11"/>
      <c r="O3632" s="11"/>
      <c r="P3632" s="11"/>
      <c r="Q3632" s="11"/>
      <c r="R3632" s="11"/>
    </row>
    <row r="3633" spans="1:18" x14ac:dyDescent="0.2">
      <c r="A3633" s="3"/>
      <c r="B3633" s="3"/>
      <c r="C3633" s="11"/>
      <c r="D3633" s="11"/>
      <c r="E3633" s="11"/>
      <c r="F3633" s="11"/>
      <c r="G3633" s="11"/>
      <c r="H3633" s="11"/>
      <c r="I3633" s="11"/>
      <c r="J3633" s="11"/>
      <c r="K3633" s="11"/>
      <c r="L3633" s="11"/>
      <c r="M3633" s="11"/>
      <c r="N3633" s="11"/>
      <c r="O3633" s="11"/>
      <c r="P3633" s="11"/>
      <c r="Q3633" s="11"/>
      <c r="R3633" s="11"/>
    </row>
    <row r="3634" spans="1:18" x14ac:dyDescent="0.2">
      <c r="A3634" s="3"/>
      <c r="B3634" s="3"/>
      <c r="C3634" s="11"/>
      <c r="D3634" s="11"/>
      <c r="E3634" s="11"/>
      <c r="F3634" s="11"/>
      <c r="G3634" s="11"/>
      <c r="H3634" s="11"/>
      <c r="I3634" s="11"/>
      <c r="J3634" s="11"/>
      <c r="K3634" s="11"/>
      <c r="L3634" s="11"/>
      <c r="M3634" s="11"/>
      <c r="N3634" s="11"/>
      <c r="O3634" s="11"/>
      <c r="P3634" s="11"/>
      <c r="Q3634" s="11"/>
      <c r="R3634" s="11"/>
    </row>
    <row r="3635" spans="1:18" x14ac:dyDescent="0.2">
      <c r="A3635" s="3"/>
      <c r="B3635" s="3"/>
      <c r="C3635" s="11"/>
      <c r="D3635" s="11"/>
      <c r="E3635" s="11"/>
      <c r="F3635" s="11"/>
      <c r="G3635" s="11"/>
      <c r="H3635" s="11"/>
      <c r="I3635" s="11"/>
      <c r="J3635" s="11"/>
      <c r="K3635" s="11"/>
      <c r="L3635" s="11"/>
      <c r="M3635" s="11"/>
      <c r="N3635" s="11"/>
      <c r="O3635" s="11"/>
      <c r="P3635" s="11"/>
      <c r="Q3635" s="11"/>
      <c r="R3635" s="11"/>
    </row>
    <row r="3636" spans="1:18" x14ac:dyDescent="0.2">
      <c r="A3636" s="3"/>
      <c r="B3636" s="3"/>
      <c r="C3636" s="11"/>
      <c r="D3636" s="11"/>
      <c r="E3636" s="11"/>
      <c r="F3636" s="11"/>
      <c r="G3636" s="11"/>
      <c r="H3636" s="11"/>
      <c r="I3636" s="11"/>
      <c r="J3636" s="11"/>
      <c r="K3636" s="11"/>
      <c r="L3636" s="11"/>
      <c r="M3636" s="11"/>
      <c r="N3636" s="11"/>
      <c r="O3636" s="11"/>
      <c r="P3636" s="11"/>
      <c r="Q3636" s="11"/>
      <c r="R3636" s="11"/>
    </row>
    <row r="3637" spans="1:18" x14ac:dyDescent="0.2">
      <c r="A3637" s="3"/>
      <c r="B3637" s="3"/>
      <c r="C3637" s="11"/>
      <c r="D3637" s="11"/>
      <c r="E3637" s="11"/>
      <c r="F3637" s="11"/>
      <c r="G3637" s="11"/>
      <c r="H3637" s="11"/>
      <c r="I3637" s="11"/>
      <c r="J3637" s="11"/>
      <c r="K3637" s="11"/>
      <c r="L3637" s="11"/>
      <c r="M3637" s="11"/>
      <c r="N3637" s="11"/>
      <c r="O3637" s="11"/>
      <c r="P3637" s="11"/>
      <c r="Q3637" s="11"/>
      <c r="R3637" s="11"/>
    </row>
    <row r="3638" spans="1:18" x14ac:dyDescent="0.2">
      <c r="A3638" s="3"/>
      <c r="B3638" s="3"/>
      <c r="C3638" s="11"/>
      <c r="D3638" s="11"/>
      <c r="E3638" s="11"/>
      <c r="F3638" s="11"/>
      <c r="G3638" s="11"/>
      <c r="H3638" s="11"/>
      <c r="I3638" s="11"/>
      <c r="J3638" s="11"/>
      <c r="K3638" s="11"/>
      <c r="L3638" s="11"/>
      <c r="M3638" s="11"/>
      <c r="N3638" s="11"/>
      <c r="O3638" s="11"/>
      <c r="P3638" s="11"/>
      <c r="Q3638" s="11"/>
      <c r="R3638" s="11"/>
    </row>
    <row r="3639" spans="1:18" x14ac:dyDescent="0.2">
      <c r="A3639" s="3"/>
      <c r="B3639" s="3"/>
      <c r="C3639" s="11"/>
      <c r="D3639" s="11"/>
      <c r="E3639" s="11"/>
      <c r="F3639" s="11"/>
      <c r="G3639" s="11"/>
      <c r="H3639" s="11"/>
      <c r="I3639" s="11"/>
      <c r="J3639" s="11"/>
      <c r="K3639" s="11"/>
      <c r="L3639" s="11"/>
      <c r="M3639" s="11"/>
      <c r="N3639" s="11"/>
      <c r="O3639" s="11"/>
      <c r="P3639" s="11"/>
      <c r="Q3639" s="11"/>
      <c r="R3639" s="11"/>
    </row>
    <row r="3640" spans="1:18" x14ac:dyDescent="0.2">
      <c r="A3640" s="3"/>
      <c r="B3640" s="3"/>
      <c r="C3640" s="11"/>
      <c r="D3640" s="11"/>
      <c r="E3640" s="11"/>
      <c r="F3640" s="11"/>
      <c r="G3640" s="11"/>
      <c r="H3640" s="11"/>
      <c r="I3640" s="11"/>
      <c r="J3640" s="11"/>
      <c r="K3640" s="11"/>
      <c r="L3640" s="11"/>
      <c r="M3640" s="11"/>
      <c r="N3640" s="11"/>
      <c r="O3640" s="11"/>
      <c r="P3640" s="11"/>
      <c r="Q3640" s="11"/>
      <c r="R3640" s="11"/>
    </row>
    <row r="3641" spans="1:18" x14ac:dyDescent="0.2">
      <c r="A3641" s="3"/>
      <c r="B3641" s="3"/>
      <c r="C3641" s="11"/>
      <c r="D3641" s="11"/>
      <c r="E3641" s="11"/>
      <c r="F3641" s="11"/>
      <c r="G3641" s="11"/>
      <c r="H3641" s="11"/>
      <c r="I3641" s="11"/>
      <c r="J3641" s="11"/>
      <c r="K3641" s="11"/>
      <c r="L3641" s="11"/>
      <c r="M3641" s="11"/>
      <c r="N3641" s="11"/>
      <c r="O3641" s="11"/>
      <c r="P3641" s="11"/>
      <c r="Q3641" s="11"/>
      <c r="R3641" s="11"/>
    </row>
    <row r="3642" spans="1:18" x14ac:dyDescent="0.2">
      <c r="A3642" s="3"/>
      <c r="B3642" s="3"/>
      <c r="C3642" s="11"/>
      <c r="D3642" s="11"/>
      <c r="E3642" s="11"/>
      <c r="F3642" s="11"/>
      <c r="G3642" s="11"/>
      <c r="H3642" s="11"/>
      <c r="I3642" s="11"/>
      <c r="J3642" s="11"/>
      <c r="K3642" s="11"/>
      <c r="L3642" s="11"/>
      <c r="M3642" s="11"/>
      <c r="N3642" s="11"/>
      <c r="O3642" s="11"/>
      <c r="P3642" s="11"/>
      <c r="Q3642" s="11"/>
      <c r="R3642" s="11"/>
    </row>
    <row r="3643" spans="1:18" x14ac:dyDescent="0.2">
      <c r="A3643" s="3"/>
      <c r="B3643" s="3"/>
      <c r="C3643" s="11"/>
      <c r="D3643" s="11"/>
      <c r="E3643" s="11"/>
      <c r="F3643" s="11"/>
      <c r="G3643" s="11"/>
      <c r="H3643" s="11"/>
      <c r="I3643" s="11"/>
      <c r="J3643" s="11"/>
      <c r="K3643" s="11"/>
      <c r="L3643" s="11"/>
      <c r="M3643" s="11"/>
      <c r="N3643" s="11"/>
      <c r="O3643" s="11"/>
      <c r="P3643" s="11"/>
      <c r="Q3643" s="11"/>
      <c r="R3643" s="11"/>
    </row>
    <row r="3644" spans="1:18" x14ac:dyDescent="0.2">
      <c r="A3644" s="3"/>
      <c r="B3644" s="3"/>
      <c r="C3644" s="11"/>
      <c r="D3644" s="11"/>
      <c r="E3644" s="11"/>
      <c r="F3644" s="11"/>
      <c r="G3644" s="11"/>
      <c r="H3644" s="11"/>
      <c r="I3644" s="11"/>
      <c r="J3644" s="11"/>
      <c r="K3644" s="11"/>
      <c r="L3644" s="11"/>
      <c r="M3644" s="11"/>
      <c r="N3644" s="11"/>
      <c r="O3644" s="11"/>
      <c r="P3644" s="11"/>
      <c r="Q3644" s="11"/>
      <c r="R3644" s="11"/>
    </row>
    <row r="3645" spans="1:18" x14ac:dyDescent="0.2">
      <c r="A3645" s="3"/>
      <c r="B3645" s="3"/>
      <c r="C3645" s="11"/>
      <c r="D3645" s="11"/>
      <c r="E3645" s="11"/>
      <c r="F3645" s="11"/>
      <c r="G3645" s="11"/>
      <c r="H3645" s="11"/>
      <c r="I3645" s="11"/>
      <c r="J3645" s="11"/>
      <c r="K3645" s="11"/>
      <c r="L3645" s="11"/>
      <c r="M3645" s="11"/>
      <c r="N3645" s="11"/>
      <c r="O3645" s="11"/>
      <c r="P3645" s="11"/>
      <c r="Q3645" s="11"/>
      <c r="R3645" s="11"/>
    </row>
    <row r="3646" spans="1:18" x14ac:dyDescent="0.2">
      <c r="A3646" s="3"/>
      <c r="B3646" s="3"/>
      <c r="C3646" s="11"/>
      <c r="D3646" s="11"/>
      <c r="E3646" s="11"/>
      <c r="F3646" s="11"/>
      <c r="G3646" s="11"/>
      <c r="H3646" s="11"/>
      <c r="I3646" s="11"/>
      <c r="J3646" s="11"/>
      <c r="K3646" s="11"/>
      <c r="L3646" s="11"/>
      <c r="M3646" s="11"/>
      <c r="N3646" s="11"/>
      <c r="O3646" s="11"/>
      <c r="P3646" s="11"/>
      <c r="Q3646" s="11"/>
      <c r="R3646" s="11"/>
    </row>
    <row r="3647" spans="1:18" x14ac:dyDescent="0.2">
      <c r="A3647" s="3"/>
      <c r="B3647" s="3"/>
      <c r="C3647" s="11"/>
      <c r="D3647" s="11"/>
      <c r="E3647" s="11"/>
      <c r="F3647" s="11"/>
      <c r="G3647" s="11"/>
      <c r="H3647" s="11"/>
      <c r="I3647" s="11"/>
      <c r="J3647" s="11"/>
      <c r="K3647" s="11"/>
      <c r="L3647" s="11"/>
      <c r="M3647" s="11"/>
      <c r="N3647" s="11"/>
      <c r="O3647" s="11"/>
      <c r="P3647" s="11"/>
      <c r="Q3647" s="11"/>
      <c r="R3647" s="11"/>
    </row>
    <row r="3648" spans="1:18" x14ac:dyDescent="0.2">
      <c r="A3648" s="3"/>
      <c r="B3648" s="3"/>
      <c r="C3648" s="11"/>
      <c r="D3648" s="11"/>
      <c r="E3648" s="11"/>
      <c r="F3648" s="11"/>
      <c r="G3648" s="11"/>
      <c r="H3648" s="11"/>
      <c r="I3648" s="11"/>
      <c r="J3648" s="11"/>
      <c r="K3648" s="11"/>
      <c r="L3648" s="11"/>
      <c r="M3648" s="11"/>
      <c r="N3648" s="11"/>
      <c r="O3648" s="11"/>
      <c r="P3648" s="11"/>
      <c r="Q3648" s="11"/>
      <c r="R3648" s="11"/>
    </row>
    <row r="3649" spans="1:18" x14ac:dyDescent="0.2">
      <c r="A3649" s="3"/>
      <c r="B3649" s="3"/>
      <c r="C3649" s="11"/>
      <c r="D3649" s="11"/>
      <c r="E3649" s="11"/>
      <c r="F3649" s="11"/>
      <c r="G3649" s="11"/>
      <c r="H3649" s="11"/>
      <c r="I3649" s="11"/>
      <c r="J3649" s="11"/>
      <c r="K3649" s="11"/>
      <c r="L3649" s="11"/>
      <c r="M3649" s="11"/>
      <c r="N3649" s="11"/>
      <c r="O3649" s="11"/>
      <c r="P3649" s="11"/>
      <c r="Q3649" s="11"/>
      <c r="R3649" s="11"/>
    </row>
    <row r="3650" spans="1:18" x14ac:dyDescent="0.2">
      <c r="A3650" s="3"/>
      <c r="B3650" s="3"/>
      <c r="C3650" s="11"/>
      <c r="D3650" s="11"/>
      <c r="E3650" s="11"/>
      <c r="F3650" s="11"/>
      <c r="G3650" s="11"/>
      <c r="H3650" s="11"/>
      <c r="I3650" s="11"/>
      <c r="J3650" s="11"/>
      <c r="K3650" s="11"/>
      <c r="L3650" s="11"/>
      <c r="M3650" s="11"/>
      <c r="N3650" s="11"/>
      <c r="O3650" s="11"/>
      <c r="P3650" s="11"/>
      <c r="Q3650" s="11"/>
      <c r="R3650" s="11"/>
    </row>
    <row r="3651" spans="1:18" x14ac:dyDescent="0.2">
      <c r="A3651" s="3"/>
      <c r="B3651" s="3"/>
      <c r="C3651" s="11"/>
      <c r="D3651" s="11"/>
      <c r="E3651" s="11"/>
      <c r="F3651" s="11"/>
      <c r="G3651" s="11"/>
      <c r="H3651" s="11"/>
      <c r="I3651" s="11"/>
      <c r="J3651" s="11"/>
      <c r="K3651" s="11"/>
      <c r="L3651" s="11"/>
      <c r="M3651" s="11"/>
      <c r="N3651" s="11"/>
      <c r="O3651" s="11"/>
      <c r="P3651" s="11"/>
      <c r="Q3651" s="11"/>
      <c r="R3651" s="11"/>
    </row>
    <row r="3652" spans="1:18" x14ac:dyDescent="0.2">
      <c r="A3652" s="3"/>
      <c r="B3652" s="3"/>
      <c r="C3652" s="11"/>
      <c r="D3652" s="11"/>
      <c r="E3652" s="11"/>
      <c r="F3652" s="11"/>
      <c r="G3652" s="11"/>
      <c r="H3652" s="11"/>
      <c r="I3652" s="11"/>
      <c r="J3652" s="11"/>
      <c r="K3652" s="11"/>
      <c r="L3652" s="11"/>
      <c r="M3652" s="11"/>
      <c r="N3652" s="11"/>
      <c r="O3652" s="11"/>
      <c r="P3652" s="11"/>
      <c r="Q3652" s="11"/>
      <c r="R3652" s="11"/>
    </row>
    <row r="3653" spans="1:18" x14ac:dyDescent="0.2">
      <c r="A3653" s="3"/>
      <c r="B3653" s="3"/>
      <c r="C3653" s="11"/>
      <c r="D3653" s="11"/>
      <c r="E3653" s="11"/>
      <c r="F3653" s="11"/>
      <c r="G3653" s="11"/>
      <c r="H3653" s="11"/>
      <c r="I3653" s="11"/>
      <c r="J3653" s="11"/>
      <c r="K3653" s="11"/>
      <c r="L3653" s="11"/>
      <c r="M3653" s="11"/>
      <c r="N3653" s="11"/>
      <c r="O3653" s="11"/>
      <c r="P3653" s="11"/>
      <c r="Q3653" s="11"/>
      <c r="R3653" s="11"/>
    </row>
    <row r="3654" spans="1:18" x14ac:dyDescent="0.2">
      <c r="A3654" s="3"/>
      <c r="B3654" s="3"/>
      <c r="C3654" s="11"/>
      <c r="D3654" s="11"/>
      <c r="E3654" s="11"/>
      <c r="F3654" s="11"/>
      <c r="G3654" s="11"/>
      <c r="H3654" s="11"/>
      <c r="I3654" s="11"/>
      <c r="J3654" s="11"/>
      <c r="K3654" s="11"/>
      <c r="L3654" s="11"/>
      <c r="M3654" s="11"/>
      <c r="N3654" s="11"/>
      <c r="O3654" s="11"/>
      <c r="P3654" s="11"/>
      <c r="Q3654" s="11"/>
      <c r="R3654" s="11"/>
    </row>
    <row r="3655" spans="1:18" x14ac:dyDescent="0.2">
      <c r="A3655" s="3"/>
      <c r="B3655" s="3"/>
      <c r="C3655" s="11"/>
      <c r="D3655" s="11"/>
      <c r="E3655" s="11"/>
      <c r="F3655" s="11"/>
      <c r="G3655" s="11"/>
      <c r="H3655" s="11"/>
      <c r="I3655" s="11"/>
      <c r="J3655" s="11"/>
      <c r="K3655" s="11"/>
      <c r="L3655" s="11"/>
      <c r="M3655" s="11"/>
      <c r="N3655" s="11"/>
      <c r="O3655" s="11"/>
      <c r="P3655" s="11"/>
      <c r="Q3655" s="11"/>
      <c r="R3655" s="11"/>
    </row>
    <row r="3656" spans="1:18" x14ac:dyDescent="0.2">
      <c r="A3656" s="3"/>
      <c r="B3656" s="3"/>
      <c r="C3656" s="11"/>
      <c r="D3656" s="11"/>
      <c r="E3656" s="11"/>
      <c r="F3656" s="11"/>
      <c r="G3656" s="11"/>
      <c r="H3656" s="11"/>
      <c r="I3656" s="11"/>
      <c r="J3656" s="11"/>
      <c r="K3656" s="11"/>
      <c r="L3656" s="11"/>
      <c r="M3656" s="11"/>
      <c r="N3656" s="11"/>
      <c r="O3656" s="11"/>
      <c r="P3656" s="11"/>
      <c r="Q3656" s="11"/>
      <c r="R3656" s="11"/>
    </row>
    <row r="3657" spans="1:18" x14ac:dyDescent="0.2">
      <c r="A3657" s="3"/>
      <c r="B3657" s="3"/>
      <c r="C3657" s="11"/>
      <c r="D3657" s="11"/>
      <c r="E3657" s="11"/>
      <c r="F3657" s="11"/>
      <c r="G3657" s="11"/>
      <c r="H3657" s="11"/>
      <c r="I3657" s="11"/>
      <c r="J3657" s="11"/>
      <c r="K3657" s="11"/>
      <c r="L3657" s="11"/>
      <c r="M3657" s="11"/>
      <c r="N3657" s="11"/>
      <c r="O3657" s="11"/>
      <c r="P3657" s="11"/>
      <c r="Q3657" s="11"/>
      <c r="R3657" s="11"/>
    </row>
    <row r="3658" spans="1:18" x14ac:dyDescent="0.2">
      <c r="A3658" s="3"/>
      <c r="B3658" s="3"/>
      <c r="C3658" s="11"/>
      <c r="D3658" s="11"/>
      <c r="E3658" s="11"/>
      <c r="F3658" s="11"/>
      <c r="G3658" s="11"/>
      <c r="H3658" s="11"/>
      <c r="I3658" s="11"/>
      <c r="J3658" s="11"/>
      <c r="K3658" s="11"/>
      <c r="L3658" s="11"/>
      <c r="M3658" s="11"/>
      <c r="N3658" s="11"/>
      <c r="O3658" s="11"/>
      <c r="P3658" s="11"/>
      <c r="Q3658" s="11"/>
      <c r="R3658" s="11"/>
    </row>
    <row r="3659" spans="1:18" x14ac:dyDescent="0.2">
      <c r="A3659" s="3"/>
      <c r="B3659" s="3"/>
      <c r="C3659" s="11"/>
      <c r="D3659" s="11"/>
      <c r="E3659" s="11"/>
      <c r="F3659" s="11"/>
      <c r="G3659" s="11"/>
      <c r="H3659" s="11"/>
      <c r="I3659" s="11"/>
      <c r="J3659" s="11"/>
      <c r="K3659" s="11"/>
      <c r="L3659" s="11"/>
      <c r="M3659" s="11"/>
      <c r="N3659" s="11"/>
      <c r="O3659" s="11"/>
      <c r="P3659" s="11"/>
      <c r="Q3659" s="11"/>
      <c r="R3659" s="11"/>
    </row>
    <row r="3660" spans="1:18" x14ac:dyDescent="0.2">
      <c r="A3660" s="3"/>
      <c r="B3660" s="3"/>
      <c r="C3660" s="11"/>
      <c r="D3660" s="11"/>
      <c r="E3660" s="11"/>
      <c r="F3660" s="11"/>
      <c r="G3660" s="11"/>
      <c r="H3660" s="11"/>
      <c r="I3660" s="11"/>
      <c r="J3660" s="11"/>
      <c r="K3660" s="11"/>
      <c r="L3660" s="11"/>
      <c r="M3660" s="11"/>
      <c r="N3660" s="11"/>
      <c r="O3660" s="11"/>
      <c r="P3660" s="11"/>
      <c r="Q3660" s="11"/>
      <c r="R3660" s="11"/>
    </row>
    <row r="3661" spans="1:18" x14ac:dyDescent="0.2">
      <c r="A3661" s="3"/>
      <c r="B3661" s="3"/>
      <c r="C3661" s="11"/>
      <c r="D3661" s="11"/>
      <c r="E3661" s="11"/>
      <c r="F3661" s="11"/>
      <c r="G3661" s="11"/>
      <c r="H3661" s="11"/>
      <c r="I3661" s="11"/>
      <c r="J3661" s="11"/>
      <c r="K3661" s="11"/>
      <c r="L3661" s="11"/>
      <c r="M3661" s="11"/>
      <c r="N3661" s="11"/>
      <c r="O3661" s="11"/>
      <c r="P3661" s="11"/>
      <c r="Q3661" s="11"/>
      <c r="R3661" s="11"/>
    </row>
    <row r="3662" spans="1:18" x14ac:dyDescent="0.2">
      <c r="A3662" s="3"/>
      <c r="B3662" s="3"/>
      <c r="C3662" s="11"/>
      <c r="D3662" s="11"/>
      <c r="E3662" s="11"/>
      <c r="F3662" s="11"/>
      <c r="G3662" s="11"/>
      <c r="H3662" s="11"/>
      <c r="I3662" s="11"/>
      <c r="J3662" s="11"/>
      <c r="K3662" s="11"/>
      <c r="L3662" s="11"/>
      <c r="M3662" s="11"/>
      <c r="N3662" s="11"/>
      <c r="O3662" s="11"/>
      <c r="P3662" s="11"/>
      <c r="Q3662" s="11"/>
      <c r="R3662" s="11"/>
    </row>
    <row r="3663" spans="1:18" x14ac:dyDescent="0.2">
      <c r="A3663" s="3"/>
      <c r="B3663" s="3"/>
      <c r="C3663" s="11"/>
      <c r="D3663" s="11"/>
      <c r="E3663" s="11"/>
      <c r="F3663" s="11"/>
      <c r="G3663" s="11"/>
      <c r="H3663" s="11"/>
      <c r="I3663" s="11"/>
      <c r="J3663" s="11"/>
      <c r="K3663" s="11"/>
      <c r="L3663" s="11"/>
      <c r="M3663" s="11"/>
      <c r="N3663" s="11"/>
      <c r="O3663" s="11"/>
      <c r="P3663" s="11"/>
      <c r="Q3663" s="11"/>
      <c r="R3663" s="11"/>
    </row>
    <row r="3664" spans="1:18" x14ac:dyDescent="0.2">
      <c r="A3664" s="3"/>
      <c r="B3664" s="3"/>
      <c r="C3664" s="11"/>
      <c r="D3664" s="11"/>
      <c r="E3664" s="11"/>
      <c r="F3664" s="11"/>
      <c r="G3664" s="11"/>
      <c r="H3664" s="11"/>
      <c r="I3664" s="11"/>
      <c r="J3664" s="11"/>
      <c r="K3664" s="11"/>
      <c r="L3664" s="11"/>
      <c r="M3664" s="11"/>
      <c r="N3664" s="11"/>
      <c r="O3664" s="11"/>
      <c r="P3664" s="11"/>
      <c r="Q3664" s="11"/>
      <c r="R3664" s="11"/>
    </row>
    <row r="3665" spans="1:18" x14ac:dyDescent="0.2">
      <c r="A3665" s="3"/>
      <c r="B3665" s="3"/>
      <c r="C3665" s="11"/>
      <c r="D3665" s="11"/>
      <c r="E3665" s="11"/>
      <c r="F3665" s="11"/>
      <c r="G3665" s="11"/>
      <c r="H3665" s="11"/>
      <c r="I3665" s="11"/>
      <c r="J3665" s="11"/>
      <c r="K3665" s="11"/>
      <c r="L3665" s="11"/>
      <c r="M3665" s="11"/>
      <c r="N3665" s="11"/>
      <c r="O3665" s="11"/>
      <c r="P3665" s="11"/>
      <c r="Q3665" s="11"/>
      <c r="R3665" s="11"/>
    </row>
    <row r="3666" spans="1:18" x14ac:dyDescent="0.2">
      <c r="A3666" s="3"/>
      <c r="B3666" s="3"/>
      <c r="C3666" s="11"/>
      <c r="D3666" s="11"/>
      <c r="E3666" s="11"/>
      <c r="F3666" s="11"/>
      <c r="G3666" s="11"/>
      <c r="H3666" s="11"/>
      <c r="I3666" s="11"/>
      <c r="J3666" s="11"/>
      <c r="K3666" s="11"/>
      <c r="L3666" s="11"/>
      <c r="M3666" s="11"/>
      <c r="N3666" s="11"/>
      <c r="O3666" s="11"/>
      <c r="P3666" s="11"/>
      <c r="Q3666" s="11"/>
      <c r="R3666" s="11"/>
    </row>
    <row r="3667" spans="1:18" x14ac:dyDescent="0.2">
      <c r="A3667" s="3"/>
      <c r="B3667" s="3"/>
      <c r="C3667" s="11"/>
      <c r="D3667" s="11"/>
      <c r="E3667" s="11"/>
      <c r="F3667" s="11"/>
      <c r="G3667" s="11"/>
      <c r="H3667" s="11"/>
      <c r="I3667" s="11"/>
      <c r="J3667" s="11"/>
      <c r="K3667" s="11"/>
      <c r="L3667" s="11"/>
      <c r="M3667" s="11"/>
      <c r="N3667" s="11"/>
      <c r="O3667" s="11"/>
      <c r="P3667" s="11"/>
      <c r="Q3667" s="11"/>
      <c r="R3667" s="11"/>
    </row>
    <row r="3668" spans="1:18" x14ac:dyDescent="0.2">
      <c r="A3668" s="3"/>
      <c r="B3668" s="3"/>
      <c r="C3668" s="11"/>
      <c r="D3668" s="11"/>
      <c r="E3668" s="11"/>
      <c r="F3668" s="11"/>
      <c r="G3668" s="11"/>
      <c r="H3668" s="11"/>
      <c r="I3668" s="11"/>
      <c r="J3668" s="11"/>
      <c r="K3668" s="11"/>
      <c r="L3668" s="11"/>
      <c r="M3668" s="11"/>
      <c r="N3668" s="11"/>
      <c r="O3668" s="11"/>
      <c r="P3668" s="11"/>
      <c r="Q3668" s="11"/>
      <c r="R3668" s="11"/>
    </row>
    <row r="3669" spans="1:18" x14ac:dyDescent="0.2">
      <c r="A3669" s="3"/>
      <c r="B3669" s="3"/>
      <c r="C3669" s="11"/>
      <c r="D3669" s="11"/>
      <c r="E3669" s="11"/>
      <c r="F3669" s="11"/>
      <c r="G3669" s="11"/>
      <c r="H3669" s="11"/>
      <c r="I3669" s="11"/>
      <c r="J3669" s="11"/>
      <c r="K3669" s="11"/>
      <c r="L3669" s="11"/>
      <c r="M3669" s="11"/>
      <c r="N3669" s="11"/>
      <c r="O3669" s="11"/>
      <c r="P3669" s="11"/>
      <c r="Q3669" s="11"/>
      <c r="R3669" s="11"/>
    </row>
    <row r="3670" spans="1:18" x14ac:dyDescent="0.2">
      <c r="A3670" s="3"/>
      <c r="B3670" s="3"/>
      <c r="C3670" s="11"/>
      <c r="D3670" s="11"/>
      <c r="E3670" s="11"/>
      <c r="F3670" s="11"/>
      <c r="G3670" s="11"/>
      <c r="H3670" s="11"/>
      <c r="I3670" s="11"/>
      <c r="J3670" s="11"/>
      <c r="K3670" s="11"/>
      <c r="L3670" s="11"/>
      <c r="M3670" s="11"/>
      <c r="N3670" s="11"/>
      <c r="O3670" s="11"/>
      <c r="P3670" s="11"/>
      <c r="Q3670" s="11"/>
      <c r="R3670" s="11"/>
    </row>
    <row r="3671" spans="1:18" x14ac:dyDescent="0.2">
      <c r="A3671" s="3"/>
      <c r="B3671" s="3"/>
      <c r="C3671" s="11"/>
      <c r="D3671" s="11"/>
      <c r="E3671" s="11"/>
      <c r="F3671" s="11"/>
      <c r="G3671" s="11"/>
      <c r="H3671" s="11"/>
      <c r="I3671" s="11"/>
      <c r="J3671" s="11"/>
      <c r="K3671" s="11"/>
      <c r="L3671" s="11"/>
      <c r="M3671" s="11"/>
      <c r="N3671" s="11"/>
      <c r="O3671" s="11"/>
      <c r="P3671" s="11"/>
      <c r="Q3671" s="11"/>
      <c r="R3671" s="11"/>
    </row>
    <row r="3672" spans="1:18" x14ac:dyDescent="0.2">
      <c r="A3672" s="3"/>
      <c r="B3672" s="3"/>
      <c r="C3672" s="11"/>
      <c r="D3672" s="11"/>
      <c r="E3672" s="11"/>
      <c r="F3672" s="11"/>
      <c r="G3672" s="11"/>
      <c r="H3672" s="11"/>
      <c r="I3672" s="11"/>
      <c r="J3672" s="11"/>
      <c r="K3672" s="11"/>
      <c r="L3672" s="11"/>
      <c r="M3672" s="11"/>
      <c r="N3672" s="11"/>
      <c r="O3672" s="11"/>
      <c r="P3672" s="11"/>
      <c r="Q3672" s="11"/>
      <c r="R3672" s="11"/>
    </row>
    <row r="3673" spans="1:18" x14ac:dyDescent="0.2">
      <c r="A3673" s="3"/>
      <c r="B3673" s="3"/>
      <c r="C3673" s="11"/>
      <c r="D3673" s="11"/>
      <c r="E3673" s="11"/>
      <c r="F3673" s="11"/>
      <c r="G3673" s="11"/>
      <c r="H3673" s="11"/>
      <c r="I3673" s="11"/>
      <c r="J3673" s="11"/>
      <c r="K3673" s="11"/>
      <c r="L3673" s="11"/>
      <c r="M3673" s="11"/>
      <c r="N3673" s="11"/>
      <c r="O3673" s="11"/>
      <c r="P3673" s="11"/>
      <c r="Q3673" s="11"/>
      <c r="R3673" s="11"/>
    </row>
    <row r="3674" spans="1:18" x14ac:dyDescent="0.2">
      <c r="A3674" s="3"/>
      <c r="B3674" s="3"/>
      <c r="C3674" s="11"/>
      <c r="D3674" s="11"/>
      <c r="E3674" s="11"/>
      <c r="F3674" s="11"/>
      <c r="G3674" s="11"/>
      <c r="H3674" s="11"/>
      <c r="I3674" s="11"/>
      <c r="J3674" s="11"/>
      <c r="K3674" s="11"/>
      <c r="L3674" s="11"/>
      <c r="M3674" s="11"/>
      <c r="N3674" s="11"/>
      <c r="O3674" s="11"/>
      <c r="P3674" s="11"/>
      <c r="Q3674" s="11"/>
      <c r="R3674" s="11"/>
    </row>
    <row r="3675" spans="1:18" x14ac:dyDescent="0.2">
      <c r="A3675" s="3"/>
      <c r="B3675" s="3"/>
      <c r="C3675" s="11"/>
      <c r="D3675" s="11"/>
      <c r="E3675" s="11"/>
      <c r="F3675" s="11"/>
      <c r="G3675" s="11"/>
      <c r="H3675" s="11"/>
      <c r="I3675" s="11"/>
      <c r="J3675" s="11"/>
      <c r="K3675" s="11"/>
      <c r="L3675" s="11"/>
      <c r="M3675" s="11"/>
      <c r="N3675" s="11"/>
      <c r="O3675" s="11"/>
      <c r="P3675" s="11"/>
      <c r="Q3675" s="11"/>
      <c r="R3675" s="11"/>
    </row>
    <row r="3676" spans="1:18" x14ac:dyDescent="0.2">
      <c r="A3676" s="3"/>
      <c r="B3676" s="3"/>
      <c r="C3676" s="11"/>
      <c r="D3676" s="11"/>
      <c r="E3676" s="11"/>
      <c r="F3676" s="11"/>
      <c r="G3676" s="11"/>
      <c r="H3676" s="11"/>
      <c r="I3676" s="11"/>
      <c r="J3676" s="11"/>
      <c r="K3676" s="11"/>
      <c r="L3676" s="11"/>
      <c r="M3676" s="11"/>
      <c r="N3676" s="11"/>
      <c r="O3676" s="11"/>
      <c r="P3676" s="11"/>
      <c r="Q3676" s="11"/>
      <c r="R3676" s="11"/>
    </row>
    <row r="3677" spans="1:18" x14ac:dyDescent="0.2">
      <c r="A3677" s="3"/>
      <c r="B3677" s="3"/>
      <c r="C3677" s="11"/>
      <c r="D3677" s="11"/>
      <c r="E3677" s="11"/>
      <c r="F3677" s="11"/>
      <c r="G3677" s="11"/>
      <c r="H3677" s="11"/>
      <c r="I3677" s="11"/>
      <c r="J3677" s="11"/>
      <c r="K3677" s="11"/>
      <c r="L3677" s="11"/>
      <c r="M3677" s="11"/>
      <c r="N3677" s="11"/>
      <c r="O3677" s="11"/>
      <c r="P3677" s="11"/>
      <c r="Q3677" s="11"/>
      <c r="R3677" s="11"/>
    </row>
    <row r="3678" spans="1:18" x14ac:dyDescent="0.2">
      <c r="A3678" s="3"/>
      <c r="B3678" s="3"/>
      <c r="C3678" s="11"/>
      <c r="D3678" s="11"/>
      <c r="E3678" s="11"/>
      <c r="F3678" s="11"/>
      <c r="G3678" s="11"/>
      <c r="H3678" s="11"/>
      <c r="I3678" s="11"/>
      <c r="J3678" s="11"/>
      <c r="K3678" s="11"/>
      <c r="L3678" s="11"/>
      <c r="M3678" s="11"/>
      <c r="N3678" s="11"/>
      <c r="O3678" s="11"/>
      <c r="P3678" s="11"/>
      <c r="Q3678" s="11"/>
      <c r="R3678" s="11"/>
    </row>
    <row r="3679" spans="1:18" x14ac:dyDescent="0.2">
      <c r="A3679" s="3"/>
      <c r="B3679" s="3"/>
      <c r="C3679" s="11"/>
      <c r="D3679" s="11"/>
      <c r="E3679" s="11"/>
      <c r="F3679" s="11"/>
      <c r="G3679" s="11"/>
      <c r="H3679" s="11"/>
      <c r="I3679" s="11"/>
      <c r="J3679" s="11"/>
      <c r="K3679" s="11"/>
      <c r="L3679" s="11"/>
      <c r="M3679" s="11"/>
      <c r="N3679" s="11"/>
      <c r="O3679" s="11"/>
      <c r="P3679" s="11"/>
      <c r="Q3679" s="11"/>
      <c r="R3679" s="11"/>
    </row>
    <row r="3680" spans="1:18" x14ac:dyDescent="0.2">
      <c r="A3680" s="3"/>
      <c r="B3680" s="3"/>
      <c r="C3680" s="11"/>
      <c r="D3680" s="11"/>
      <c r="E3680" s="11"/>
      <c r="F3680" s="11"/>
      <c r="G3680" s="11"/>
      <c r="H3680" s="11"/>
      <c r="I3680" s="11"/>
      <c r="J3680" s="11"/>
      <c r="K3680" s="11"/>
      <c r="L3680" s="11"/>
      <c r="M3680" s="11"/>
      <c r="N3680" s="11"/>
      <c r="O3680" s="11"/>
      <c r="P3680" s="11"/>
      <c r="Q3680" s="11"/>
      <c r="R3680" s="11"/>
    </row>
    <row r="3681" spans="1:18" x14ac:dyDescent="0.2">
      <c r="A3681" s="3"/>
      <c r="B3681" s="3"/>
      <c r="C3681" s="11"/>
      <c r="D3681" s="11"/>
      <c r="E3681" s="11"/>
      <c r="F3681" s="11"/>
      <c r="G3681" s="11"/>
      <c r="H3681" s="11"/>
      <c r="I3681" s="11"/>
      <c r="J3681" s="11"/>
      <c r="K3681" s="11"/>
      <c r="L3681" s="11"/>
      <c r="M3681" s="11"/>
      <c r="N3681" s="11"/>
      <c r="O3681" s="11"/>
      <c r="P3681" s="11"/>
      <c r="Q3681" s="11"/>
      <c r="R3681" s="11"/>
    </row>
    <row r="3682" spans="1:18" x14ac:dyDescent="0.2">
      <c r="A3682" s="3"/>
      <c r="B3682" s="3"/>
      <c r="C3682" s="11"/>
      <c r="D3682" s="11"/>
      <c r="E3682" s="11"/>
      <c r="F3682" s="11"/>
      <c r="G3682" s="11"/>
      <c r="H3682" s="11"/>
      <c r="I3682" s="11"/>
      <c r="J3682" s="11"/>
      <c r="K3682" s="11"/>
      <c r="L3682" s="11"/>
      <c r="M3682" s="11"/>
      <c r="N3682" s="11"/>
      <c r="O3682" s="11"/>
      <c r="P3682" s="11"/>
      <c r="Q3682" s="11"/>
      <c r="R3682" s="11"/>
    </row>
    <row r="3683" spans="1:18" x14ac:dyDescent="0.2">
      <c r="A3683" s="3"/>
      <c r="B3683" s="3"/>
      <c r="C3683" s="11"/>
      <c r="D3683" s="11"/>
      <c r="E3683" s="11"/>
      <c r="F3683" s="11"/>
      <c r="G3683" s="11"/>
      <c r="H3683" s="11"/>
      <c r="I3683" s="11"/>
      <c r="J3683" s="11"/>
      <c r="K3683" s="11"/>
      <c r="L3683" s="11"/>
      <c r="M3683" s="11"/>
      <c r="N3683" s="11"/>
      <c r="O3683" s="11"/>
      <c r="P3683" s="11"/>
      <c r="Q3683" s="11"/>
      <c r="R3683" s="11"/>
    </row>
    <row r="3684" spans="1:18" x14ac:dyDescent="0.2">
      <c r="A3684" s="3"/>
      <c r="B3684" s="3"/>
      <c r="C3684" s="11"/>
      <c r="D3684" s="11"/>
      <c r="E3684" s="11"/>
      <c r="F3684" s="11"/>
      <c r="G3684" s="11"/>
      <c r="H3684" s="11"/>
      <c r="I3684" s="11"/>
      <c r="J3684" s="11"/>
      <c r="K3684" s="11"/>
      <c r="L3684" s="11"/>
      <c r="M3684" s="11"/>
      <c r="N3684" s="11"/>
      <c r="O3684" s="11"/>
      <c r="P3684" s="11"/>
      <c r="Q3684" s="11"/>
      <c r="R3684" s="11"/>
    </row>
    <row r="3685" spans="1:18" x14ac:dyDescent="0.2">
      <c r="A3685" s="3"/>
      <c r="B3685" s="3"/>
      <c r="C3685" s="11"/>
      <c r="D3685" s="11"/>
      <c r="E3685" s="11"/>
      <c r="F3685" s="11"/>
      <c r="G3685" s="11"/>
      <c r="H3685" s="11"/>
      <c r="I3685" s="11"/>
      <c r="J3685" s="11"/>
      <c r="K3685" s="11"/>
      <c r="L3685" s="11"/>
      <c r="M3685" s="11"/>
      <c r="N3685" s="11"/>
      <c r="O3685" s="11"/>
      <c r="P3685" s="11"/>
      <c r="Q3685" s="11"/>
      <c r="R3685" s="11"/>
    </row>
    <row r="3686" spans="1:18" x14ac:dyDescent="0.2">
      <c r="A3686" s="3"/>
      <c r="B3686" s="3"/>
      <c r="C3686" s="11"/>
      <c r="D3686" s="11"/>
      <c r="E3686" s="11"/>
      <c r="F3686" s="11"/>
      <c r="G3686" s="11"/>
      <c r="H3686" s="11"/>
      <c r="I3686" s="11"/>
      <c r="J3686" s="11"/>
      <c r="K3686" s="11"/>
      <c r="L3686" s="11"/>
      <c r="M3686" s="11"/>
      <c r="N3686" s="11"/>
      <c r="O3686" s="11"/>
      <c r="P3686" s="11"/>
      <c r="Q3686" s="11"/>
      <c r="R3686" s="11"/>
    </row>
    <row r="3687" spans="1:18" x14ac:dyDescent="0.2">
      <c r="A3687" s="3"/>
      <c r="B3687" s="3"/>
      <c r="C3687" s="11"/>
      <c r="D3687" s="11"/>
      <c r="E3687" s="11"/>
      <c r="F3687" s="11"/>
      <c r="G3687" s="11"/>
      <c r="H3687" s="11"/>
      <c r="I3687" s="11"/>
      <c r="J3687" s="11"/>
      <c r="K3687" s="11"/>
      <c r="L3687" s="11"/>
      <c r="M3687" s="11"/>
      <c r="N3687" s="11"/>
      <c r="O3687" s="11"/>
      <c r="P3687" s="11"/>
      <c r="Q3687" s="11"/>
      <c r="R3687" s="11"/>
    </row>
    <row r="3688" spans="1:18" x14ac:dyDescent="0.2">
      <c r="A3688" s="3"/>
      <c r="B3688" s="3"/>
      <c r="C3688" s="11"/>
      <c r="D3688" s="11"/>
      <c r="E3688" s="11"/>
      <c r="F3688" s="11"/>
      <c r="G3688" s="11"/>
      <c r="H3688" s="11"/>
      <c r="I3688" s="11"/>
      <c r="J3688" s="11"/>
      <c r="K3688" s="11"/>
      <c r="L3688" s="11"/>
      <c r="M3688" s="11"/>
      <c r="N3688" s="11"/>
      <c r="O3688" s="11"/>
      <c r="P3688" s="11"/>
      <c r="Q3688" s="11"/>
      <c r="R3688" s="11"/>
    </row>
    <row r="3689" spans="1:18" x14ac:dyDescent="0.2">
      <c r="A3689" s="3"/>
      <c r="B3689" s="3"/>
      <c r="C3689" s="11"/>
      <c r="D3689" s="11"/>
      <c r="E3689" s="11"/>
      <c r="F3689" s="11"/>
      <c r="G3689" s="11"/>
      <c r="H3689" s="11"/>
      <c r="I3689" s="11"/>
      <c r="J3689" s="11"/>
      <c r="K3689" s="11"/>
      <c r="L3689" s="11"/>
      <c r="M3689" s="11"/>
      <c r="N3689" s="11"/>
      <c r="O3689" s="11"/>
      <c r="P3689" s="11"/>
      <c r="Q3689" s="11"/>
      <c r="R3689" s="11"/>
    </row>
    <row r="3690" spans="1:18" x14ac:dyDescent="0.2">
      <c r="A3690" s="3"/>
      <c r="B3690" s="3"/>
      <c r="C3690" s="11"/>
      <c r="D3690" s="11"/>
      <c r="E3690" s="11"/>
      <c r="F3690" s="11"/>
      <c r="G3690" s="11"/>
      <c r="H3690" s="11"/>
      <c r="I3690" s="11"/>
      <c r="J3690" s="11"/>
      <c r="K3690" s="11"/>
      <c r="L3690" s="11"/>
      <c r="M3690" s="11"/>
      <c r="N3690" s="11"/>
      <c r="O3690" s="11"/>
      <c r="P3690" s="11"/>
      <c r="Q3690" s="11"/>
      <c r="R3690" s="11"/>
    </row>
    <row r="3691" spans="1:18" x14ac:dyDescent="0.2">
      <c r="A3691" s="3"/>
      <c r="B3691" s="3"/>
      <c r="C3691" s="11"/>
      <c r="D3691" s="11"/>
      <c r="E3691" s="11"/>
      <c r="F3691" s="11"/>
      <c r="G3691" s="11"/>
      <c r="H3691" s="11"/>
      <c r="I3691" s="11"/>
      <c r="J3691" s="11"/>
      <c r="K3691" s="11"/>
      <c r="L3691" s="11"/>
      <c r="M3691" s="11"/>
      <c r="N3691" s="11"/>
      <c r="O3691" s="11"/>
      <c r="P3691" s="11"/>
      <c r="Q3691" s="11"/>
      <c r="R3691" s="11"/>
    </row>
    <row r="3692" spans="1:18" x14ac:dyDescent="0.2">
      <c r="A3692" s="3"/>
      <c r="B3692" s="3"/>
      <c r="C3692" s="11"/>
      <c r="D3692" s="11"/>
      <c r="E3692" s="11"/>
      <c r="F3692" s="11"/>
      <c r="G3692" s="11"/>
      <c r="H3692" s="11"/>
      <c r="I3692" s="11"/>
      <c r="J3692" s="11"/>
      <c r="K3692" s="11"/>
      <c r="L3692" s="11"/>
      <c r="M3692" s="11"/>
      <c r="N3692" s="11"/>
      <c r="O3692" s="11"/>
      <c r="P3692" s="11"/>
      <c r="Q3692" s="11"/>
      <c r="R3692" s="11"/>
    </row>
    <row r="3693" spans="1:18" x14ac:dyDescent="0.2">
      <c r="A3693" s="3"/>
      <c r="B3693" s="3"/>
      <c r="C3693" s="11"/>
      <c r="D3693" s="11"/>
      <c r="E3693" s="11"/>
      <c r="F3693" s="11"/>
      <c r="G3693" s="11"/>
      <c r="H3693" s="11"/>
      <c r="I3693" s="11"/>
      <c r="J3693" s="11"/>
      <c r="K3693" s="11"/>
      <c r="L3693" s="11"/>
      <c r="M3693" s="11"/>
      <c r="N3693" s="11"/>
      <c r="O3693" s="11"/>
      <c r="P3693" s="11"/>
      <c r="Q3693" s="11"/>
      <c r="R3693" s="11"/>
    </row>
    <row r="3694" spans="1:18" x14ac:dyDescent="0.2">
      <c r="A3694" s="3"/>
      <c r="B3694" s="3"/>
      <c r="C3694" s="11"/>
      <c r="D3694" s="11"/>
      <c r="E3694" s="11"/>
      <c r="F3694" s="11"/>
      <c r="G3694" s="11"/>
      <c r="H3694" s="11"/>
      <c r="I3694" s="11"/>
      <c r="J3694" s="11"/>
      <c r="K3694" s="11"/>
      <c r="L3694" s="11"/>
      <c r="M3694" s="11"/>
      <c r="N3694" s="11"/>
      <c r="O3694" s="11"/>
      <c r="P3694" s="11"/>
      <c r="Q3694" s="11"/>
      <c r="R3694" s="11"/>
    </row>
    <row r="3695" spans="1:18" x14ac:dyDescent="0.2">
      <c r="A3695" s="3"/>
      <c r="B3695" s="3"/>
      <c r="C3695" s="11"/>
      <c r="D3695" s="11"/>
      <c r="E3695" s="11"/>
      <c r="F3695" s="11"/>
      <c r="G3695" s="11"/>
      <c r="H3695" s="11"/>
      <c r="I3695" s="11"/>
      <c r="J3695" s="11"/>
      <c r="K3695" s="11"/>
      <c r="L3695" s="11"/>
      <c r="M3695" s="11"/>
      <c r="N3695" s="11"/>
      <c r="O3695" s="11"/>
      <c r="P3695" s="11"/>
      <c r="Q3695" s="11"/>
      <c r="R3695" s="11"/>
    </row>
    <row r="3696" spans="1:18" x14ac:dyDescent="0.2">
      <c r="A3696" s="3"/>
      <c r="B3696" s="3"/>
      <c r="C3696" s="11"/>
      <c r="D3696" s="11"/>
      <c r="E3696" s="11"/>
      <c r="F3696" s="11"/>
      <c r="G3696" s="11"/>
      <c r="H3696" s="11"/>
      <c r="I3696" s="11"/>
      <c r="J3696" s="11"/>
      <c r="K3696" s="11"/>
      <c r="L3696" s="11"/>
      <c r="M3696" s="11"/>
      <c r="N3696" s="11"/>
      <c r="O3696" s="11"/>
      <c r="P3696" s="11"/>
      <c r="Q3696" s="11"/>
      <c r="R3696" s="11"/>
    </row>
    <row r="3697" spans="1:18" x14ac:dyDescent="0.2">
      <c r="A3697" s="3"/>
      <c r="B3697" s="3"/>
      <c r="C3697" s="11"/>
      <c r="D3697" s="11"/>
      <c r="E3697" s="11"/>
      <c r="F3697" s="11"/>
      <c r="G3697" s="11"/>
      <c r="H3697" s="11"/>
      <c r="I3697" s="11"/>
      <c r="J3697" s="11"/>
      <c r="K3697" s="11"/>
      <c r="L3697" s="11"/>
      <c r="M3697" s="11"/>
      <c r="N3697" s="11"/>
      <c r="O3697" s="11"/>
      <c r="P3697" s="11"/>
      <c r="Q3697" s="11"/>
      <c r="R3697" s="11"/>
    </row>
    <row r="3698" spans="1:18" x14ac:dyDescent="0.2">
      <c r="A3698" s="3"/>
      <c r="B3698" s="3"/>
      <c r="C3698" s="11"/>
      <c r="D3698" s="11"/>
      <c r="E3698" s="11"/>
      <c r="F3698" s="11"/>
      <c r="G3698" s="11"/>
      <c r="H3698" s="11"/>
      <c r="I3698" s="11"/>
      <c r="J3698" s="11"/>
      <c r="K3698" s="11"/>
      <c r="L3698" s="11"/>
      <c r="M3698" s="11"/>
      <c r="N3698" s="11"/>
      <c r="O3698" s="11"/>
      <c r="P3698" s="11"/>
      <c r="Q3698" s="11"/>
      <c r="R3698" s="11"/>
    </row>
    <row r="3699" spans="1:18" x14ac:dyDescent="0.2">
      <c r="A3699" s="3"/>
      <c r="B3699" s="3"/>
      <c r="C3699" s="11"/>
      <c r="D3699" s="11"/>
      <c r="E3699" s="11"/>
      <c r="F3699" s="11"/>
      <c r="G3699" s="11"/>
      <c r="H3699" s="11"/>
      <c r="I3699" s="11"/>
      <c r="J3699" s="11"/>
      <c r="K3699" s="11"/>
      <c r="L3699" s="11"/>
      <c r="M3699" s="11"/>
      <c r="N3699" s="11"/>
      <c r="O3699" s="11"/>
      <c r="P3699" s="11"/>
      <c r="Q3699" s="11"/>
      <c r="R3699" s="11"/>
    </row>
    <row r="3700" spans="1:18" x14ac:dyDescent="0.2">
      <c r="A3700" s="3"/>
      <c r="B3700" s="3"/>
      <c r="C3700" s="11"/>
      <c r="D3700" s="11"/>
      <c r="E3700" s="11"/>
      <c r="F3700" s="11"/>
      <c r="G3700" s="11"/>
      <c r="H3700" s="11"/>
      <c r="I3700" s="11"/>
      <c r="J3700" s="11"/>
      <c r="K3700" s="11"/>
      <c r="L3700" s="11"/>
      <c r="M3700" s="11"/>
      <c r="N3700" s="11"/>
      <c r="O3700" s="11"/>
      <c r="P3700" s="11"/>
      <c r="Q3700" s="11"/>
      <c r="R3700" s="11"/>
    </row>
    <row r="3701" spans="1:18" x14ac:dyDescent="0.2">
      <c r="A3701" s="3"/>
      <c r="B3701" s="3"/>
      <c r="C3701" s="11"/>
      <c r="D3701" s="11"/>
      <c r="E3701" s="11"/>
      <c r="F3701" s="11"/>
      <c r="G3701" s="11"/>
      <c r="H3701" s="11"/>
      <c r="I3701" s="11"/>
      <c r="J3701" s="11"/>
      <c r="K3701" s="11"/>
      <c r="L3701" s="11"/>
      <c r="M3701" s="11"/>
      <c r="N3701" s="11"/>
      <c r="O3701" s="11"/>
      <c r="P3701" s="11"/>
      <c r="Q3701" s="11"/>
      <c r="R3701" s="11"/>
    </row>
    <row r="3702" spans="1:18" x14ac:dyDescent="0.2">
      <c r="A3702" s="3"/>
      <c r="B3702" s="3"/>
      <c r="C3702" s="11"/>
      <c r="D3702" s="11"/>
      <c r="E3702" s="11"/>
      <c r="F3702" s="11"/>
      <c r="G3702" s="11"/>
      <c r="H3702" s="11"/>
      <c r="I3702" s="11"/>
      <c r="J3702" s="11"/>
      <c r="K3702" s="11"/>
      <c r="L3702" s="11"/>
      <c r="M3702" s="11"/>
      <c r="N3702" s="11"/>
      <c r="O3702" s="11"/>
      <c r="P3702" s="11"/>
      <c r="Q3702" s="11"/>
      <c r="R3702" s="11"/>
    </row>
    <row r="3703" spans="1:18" x14ac:dyDescent="0.2">
      <c r="A3703" s="3"/>
      <c r="B3703" s="3"/>
      <c r="C3703" s="11"/>
      <c r="D3703" s="11"/>
      <c r="E3703" s="11"/>
      <c r="F3703" s="11"/>
      <c r="G3703" s="11"/>
      <c r="H3703" s="11"/>
      <c r="I3703" s="11"/>
      <c r="J3703" s="11"/>
      <c r="K3703" s="11"/>
      <c r="L3703" s="11"/>
      <c r="M3703" s="11"/>
      <c r="N3703" s="11"/>
      <c r="O3703" s="11"/>
      <c r="P3703" s="11"/>
      <c r="Q3703" s="11"/>
      <c r="R3703" s="11"/>
    </row>
    <row r="3704" spans="1:18" x14ac:dyDescent="0.2">
      <c r="A3704" s="3"/>
      <c r="B3704" s="3"/>
      <c r="C3704" s="11"/>
      <c r="D3704" s="11"/>
      <c r="E3704" s="11"/>
      <c r="F3704" s="11"/>
      <c r="G3704" s="11"/>
      <c r="H3704" s="11"/>
      <c r="I3704" s="11"/>
      <c r="J3704" s="11"/>
      <c r="K3704" s="11"/>
      <c r="L3704" s="11"/>
      <c r="M3704" s="11"/>
      <c r="N3704" s="11"/>
      <c r="O3704" s="11"/>
      <c r="P3704" s="11"/>
      <c r="Q3704" s="11"/>
      <c r="R3704" s="11"/>
    </row>
    <row r="3705" spans="1:18" x14ac:dyDescent="0.2">
      <c r="A3705" s="3"/>
      <c r="B3705" s="3"/>
      <c r="C3705" s="11"/>
      <c r="D3705" s="11"/>
      <c r="E3705" s="11"/>
      <c r="F3705" s="11"/>
      <c r="G3705" s="11"/>
      <c r="H3705" s="11"/>
      <c r="I3705" s="11"/>
      <c r="J3705" s="11"/>
      <c r="K3705" s="11"/>
      <c r="L3705" s="11"/>
      <c r="M3705" s="11"/>
      <c r="N3705" s="11"/>
      <c r="O3705" s="11"/>
      <c r="P3705" s="11"/>
      <c r="Q3705" s="11"/>
      <c r="R3705" s="11"/>
    </row>
    <row r="3706" spans="1:18" x14ac:dyDescent="0.2">
      <c r="A3706" s="3"/>
      <c r="B3706" s="3"/>
      <c r="C3706" s="11"/>
      <c r="D3706" s="11"/>
      <c r="E3706" s="11"/>
      <c r="F3706" s="11"/>
      <c r="G3706" s="11"/>
      <c r="H3706" s="11"/>
      <c r="I3706" s="11"/>
      <c r="J3706" s="11"/>
      <c r="K3706" s="11"/>
      <c r="L3706" s="11"/>
      <c r="M3706" s="11"/>
      <c r="N3706" s="11"/>
      <c r="O3706" s="11"/>
      <c r="P3706" s="11"/>
      <c r="Q3706" s="11"/>
      <c r="R3706" s="11"/>
    </row>
    <row r="3707" spans="1:18" x14ac:dyDescent="0.2">
      <c r="A3707" s="3"/>
      <c r="B3707" s="3"/>
      <c r="C3707" s="11"/>
      <c r="D3707" s="11"/>
      <c r="E3707" s="11"/>
      <c r="F3707" s="11"/>
      <c r="G3707" s="11"/>
      <c r="H3707" s="11"/>
      <c r="I3707" s="11"/>
      <c r="J3707" s="11"/>
      <c r="K3707" s="11"/>
      <c r="L3707" s="11"/>
      <c r="M3707" s="11"/>
      <c r="N3707" s="11"/>
      <c r="O3707" s="11"/>
      <c r="P3707" s="11"/>
      <c r="Q3707" s="11"/>
      <c r="R3707" s="11"/>
    </row>
    <row r="3708" spans="1:18" x14ac:dyDescent="0.2">
      <c r="A3708" s="3"/>
      <c r="B3708" s="3"/>
      <c r="C3708" s="11"/>
      <c r="D3708" s="11"/>
      <c r="E3708" s="11"/>
      <c r="F3708" s="11"/>
      <c r="G3708" s="11"/>
      <c r="H3708" s="11"/>
      <c r="I3708" s="11"/>
      <c r="J3708" s="11"/>
      <c r="K3708" s="11"/>
      <c r="L3708" s="11"/>
      <c r="M3708" s="11"/>
      <c r="N3708" s="11"/>
      <c r="O3708" s="11"/>
      <c r="P3708" s="11"/>
      <c r="Q3708" s="11"/>
      <c r="R3708" s="11"/>
    </row>
    <row r="3709" spans="1:18" x14ac:dyDescent="0.2">
      <c r="A3709" s="3"/>
      <c r="B3709" s="3"/>
      <c r="C3709" s="11"/>
      <c r="D3709" s="11"/>
      <c r="E3709" s="11"/>
      <c r="F3709" s="11"/>
      <c r="G3709" s="11"/>
      <c r="H3709" s="11"/>
      <c r="I3709" s="11"/>
      <c r="J3709" s="11"/>
      <c r="K3709" s="11"/>
      <c r="L3709" s="11"/>
      <c r="M3709" s="11"/>
      <c r="N3709" s="11"/>
      <c r="O3709" s="11"/>
      <c r="P3709" s="11"/>
      <c r="Q3709" s="11"/>
      <c r="R3709" s="11"/>
    </row>
    <row r="3710" spans="1:18" x14ac:dyDescent="0.2">
      <c r="A3710" s="3"/>
      <c r="B3710" s="3"/>
      <c r="C3710" s="11"/>
      <c r="D3710" s="11"/>
      <c r="E3710" s="11"/>
      <c r="F3710" s="11"/>
      <c r="G3710" s="11"/>
      <c r="H3710" s="11"/>
      <c r="I3710" s="11"/>
      <c r="J3710" s="11"/>
      <c r="K3710" s="11"/>
      <c r="L3710" s="11"/>
      <c r="M3710" s="11"/>
      <c r="N3710" s="11"/>
      <c r="O3710" s="11"/>
      <c r="P3710" s="11"/>
      <c r="Q3710" s="11"/>
      <c r="R3710" s="11"/>
    </row>
    <row r="3711" spans="1:18" x14ac:dyDescent="0.2">
      <c r="A3711" s="3"/>
      <c r="B3711" s="3"/>
      <c r="C3711" s="11"/>
      <c r="D3711" s="11"/>
      <c r="E3711" s="11"/>
      <c r="F3711" s="11"/>
      <c r="G3711" s="11"/>
      <c r="H3711" s="11"/>
      <c r="I3711" s="11"/>
      <c r="J3711" s="11"/>
      <c r="K3711" s="11"/>
      <c r="L3711" s="11"/>
      <c r="M3711" s="11"/>
      <c r="N3711" s="11"/>
      <c r="O3711" s="11"/>
      <c r="P3711" s="11"/>
      <c r="Q3711" s="11"/>
      <c r="R3711" s="11"/>
    </row>
    <row r="3712" spans="1:18" x14ac:dyDescent="0.2">
      <c r="A3712" s="3"/>
      <c r="B3712" s="3"/>
      <c r="C3712" s="11"/>
      <c r="D3712" s="11"/>
      <c r="E3712" s="11"/>
      <c r="F3712" s="11"/>
      <c r="G3712" s="11"/>
      <c r="H3712" s="11"/>
      <c r="I3712" s="11"/>
      <c r="J3712" s="11"/>
      <c r="K3712" s="11"/>
      <c r="L3712" s="11"/>
      <c r="M3712" s="11"/>
      <c r="N3712" s="11"/>
      <c r="O3712" s="11"/>
      <c r="P3712" s="11"/>
      <c r="Q3712" s="11"/>
      <c r="R3712" s="11"/>
    </row>
    <row r="3713" spans="1:18" x14ac:dyDescent="0.2">
      <c r="A3713" s="3"/>
      <c r="B3713" s="3"/>
      <c r="C3713" s="11"/>
      <c r="D3713" s="11"/>
      <c r="E3713" s="11"/>
      <c r="F3713" s="11"/>
      <c r="G3713" s="11"/>
      <c r="H3713" s="11"/>
      <c r="I3713" s="11"/>
      <c r="J3713" s="11"/>
      <c r="K3713" s="11"/>
      <c r="L3713" s="11"/>
      <c r="M3713" s="11"/>
      <c r="N3713" s="11"/>
      <c r="O3713" s="11"/>
      <c r="P3713" s="11"/>
      <c r="Q3713" s="11"/>
      <c r="R3713" s="11"/>
    </row>
    <row r="3714" spans="1:18" x14ac:dyDescent="0.2">
      <c r="A3714" s="3"/>
      <c r="B3714" s="3"/>
      <c r="C3714" s="11"/>
      <c r="D3714" s="11"/>
      <c r="E3714" s="11"/>
      <c r="F3714" s="11"/>
      <c r="G3714" s="11"/>
      <c r="H3714" s="11"/>
      <c r="I3714" s="11"/>
      <c r="J3714" s="11"/>
      <c r="K3714" s="11"/>
      <c r="L3714" s="11"/>
      <c r="M3714" s="11"/>
      <c r="N3714" s="11"/>
      <c r="O3714" s="11"/>
      <c r="P3714" s="11"/>
      <c r="Q3714" s="11"/>
      <c r="R3714" s="11"/>
    </row>
    <row r="3715" spans="1:18" x14ac:dyDescent="0.2">
      <c r="A3715" s="3"/>
      <c r="B3715" s="3"/>
      <c r="C3715" s="11"/>
      <c r="D3715" s="11"/>
      <c r="E3715" s="11"/>
      <c r="F3715" s="11"/>
      <c r="G3715" s="11"/>
      <c r="H3715" s="11"/>
      <c r="I3715" s="11"/>
      <c r="J3715" s="11"/>
      <c r="K3715" s="11"/>
      <c r="L3715" s="11"/>
      <c r="M3715" s="11"/>
      <c r="N3715" s="11"/>
      <c r="O3715" s="11"/>
      <c r="P3715" s="11"/>
      <c r="Q3715" s="11"/>
      <c r="R3715" s="11"/>
    </row>
    <row r="3716" spans="1:18" x14ac:dyDescent="0.2">
      <c r="A3716" s="3"/>
      <c r="B3716" s="3"/>
      <c r="C3716" s="11"/>
      <c r="D3716" s="11"/>
      <c r="E3716" s="11"/>
      <c r="F3716" s="11"/>
      <c r="G3716" s="11"/>
      <c r="H3716" s="11"/>
      <c r="I3716" s="11"/>
      <c r="J3716" s="11"/>
      <c r="K3716" s="11"/>
      <c r="L3716" s="11"/>
      <c r="M3716" s="11"/>
      <c r="N3716" s="11"/>
      <c r="O3716" s="11"/>
      <c r="P3716" s="11"/>
      <c r="Q3716" s="11"/>
      <c r="R3716" s="11"/>
    </row>
    <row r="3717" spans="1:18" x14ac:dyDescent="0.2">
      <c r="A3717" s="3"/>
      <c r="B3717" s="3"/>
      <c r="C3717" s="11"/>
      <c r="D3717" s="11"/>
      <c r="E3717" s="11"/>
      <c r="F3717" s="11"/>
      <c r="G3717" s="11"/>
      <c r="H3717" s="11"/>
      <c r="I3717" s="11"/>
      <c r="J3717" s="11"/>
      <c r="K3717" s="11"/>
      <c r="L3717" s="11"/>
      <c r="M3717" s="11"/>
      <c r="N3717" s="11"/>
      <c r="O3717" s="11"/>
      <c r="P3717" s="11"/>
      <c r="Q3717" s="11"/>
      <c r="R3717" s="11"/>
    </row>
    <row r="3718" spans="1:18" x14ac:dyDescent="0.2">
      <c r="A3718" s="3"/>
      <c r="B3718" s="3"/>
      <c r="C3718" s="11"/>
      <c r="D3718" s="11"/>
      <c r="E3718" s="11"/>
      <c r="F3718" s="11"/>
      <c r="G3718" s="11"/>
      <c r="H3718" s="11"/>
      <c r="I3718" s="11"/>
      <c r="J3718" s="11"/>
      <c r="K3718" s="11"/>
      <c r="L3718" s="11"/>
      <c r="M3718" s="11"/>
      <c r="N3718" s="11"/>
      <c r="O3718" s="11"/>
      <c r="P3718" s="11"/>
      <c r="Q3718" s="11"/>
      <c r="R3718" s="11"/>
    </row>
    <row r="3719" spans="1:18" x14ac:dyDescent="0.2">
      <c r="A3719" s="3"/>
      <c r="B3719" s="3"/>
      <c r="C3719" s="11"/>
      <c r="D3719" s="11"/>
      <c r="E3719" s="11"/>
      <c r="F3719" s="11"/>
      <c r="G3719" s="11"/>
      <c r="H3719" s="11"/>
      <c r="I3719" s="11"/>
      <c r="J3719" s="11"/>
      <c r="K3719" s="11"/>
      <c r="L3719" s="11"/>
      <c r="M3719" s="11"/>
      <c r="N3719" s="11"/>
      <c r="O3719" s="11"/>
      <c r="P3719" s="11"/>
      <c r="Q3719" s="11"/>
      <c r="R3719" s="11"/>
    </row>
    <row r="3720" spans="1:18" x14ac:dyDescent="0.2">
      <c r="A3720" s="3"/>
      <c r="B3720" s="3"/>
      <c r="C3720" s="11"/>
      <c r="D3720" s="11"/>
      <c r="E3720" s="11"/>
      <c r="F3720" s="11"/>
      <c r="G3720" s="11"/>
      <c r="H3720" s="11"/>
      <c r="I3720" s="11"/>
      <c r="J3720" s="11"/>
      <c r="K3720" s="11"/>
      <c r="L3720" s="11"/>
      <c r="M3720" s="11"/>
      <c r="N3720" s="11"/>
      <c r="O3720" s="11"/>
      <c r="P3720" s="11"/>
      <c r="Q3720" s="11"/>
      <c r="R3720" s="11"/>
    </row>
    <row r="3721" spans="1:18" x14ac:dyDescent="0.2">
      <c r="A3721" s="3"/>
      <c r="B3721" s="3"/>
      <c r="C3721" s="11"/>
      <c r="D3721" s="11"/>
      <c r="E3721" s="11"/>
      <c r="F3721" s="11"/>
      <c r="G3721" s="11"/>
      <c r="H3721" s="11"/>
      <c r="I3721" s="11"/>
      <c r="J3721" s="11"/>
      <c r="K3721" s="11"/>
      <c r="L3721" s="11"/>
      <c r="M3721" s="11"/>
      <c r="N3721" s="11"/>
      <c r="O3721" s="11"/>
      <c r="P3721" s="11"/>
      <c r="Q3721" s="11"/>
      <c r="R3721" s="11"/>
    </row>
    <row r="3722" spans="1:18" x14ac:dyDescent="0.2">
      <c r="A3722" s="3"/>
      <c r="B3722" s="3"/>
      <c r="C3722" s="11"/>
      <c r="D3722" s="11"/>
      <c r="E3722" s="11"/>
      <c r="F3722" s="11"/>
      <c r="G3722" s="11"/>
      <c r="H3722" s="11"/>
      <c r="I3722" s="11"/>
      <c r="J3722" s="11"/>
      <c r="K3722" s="11"/>
      <c r="L3722" s="11"/>
      <c r="M3722" s="11"/>
      <c r="N3722" s="11"/>
      <c r="O3722" s="11"/>
      <c r="P3722" s="11"/>
      <c r="Q3722" s="11"/>
      <c r="R3722" s="11"/>
    </row>
    <row r="3723" spans="1:18" x14ac:dyDescent="0.2">
      <c r="A3723" s="3"/>
      <c r="B3723" s="3"/>
      <c r="C3723" s="11"/>
      <c r="D3723" s="11"/>
      <c r="E3723" s="11"/>
      <c r="F3723" s="11"/>
      <c r="G3723" s="11"/>
      <c r="H3723" s="11"/>
      <c r="I3723" s="11"/>
      <c r="J3723" s="11"/>
      <c r="K3723" s="11"/>
      <c r="L3723" s="11"/>
      <c r="M3723" s="11"/>
      <c r="N3723" s="11"/>
      <c r="O3723" s="11"/>
      <c r="P3723" s="11"/>
      <c r="Q3723" s="11"/>
      <c r="R3723" s="11"/>
    </row>
    <row r="3724" spans="1:18" x14ac:dyDescent="0.2">
      <c r="A3724" s="3"/>
      <c r="B3724" s="3"/>
      <c r="C3724" s="11"/>
      <c r="D3724" s="11"/>
      <c r="E3724" s="11"/>
      <c r="F3724" s="11"/>
      <c r="G3724" s="11"/>
      <c r="H3724" s="11"/>
      <c r="I3724" s="11"/>
      <c r="J3724" s="11"/>
      <c r="K3724" s="11"/>
      <c r="L3724" s="11"/>
      <c r="M3724" s="11"/>
      <c r="N3724" s="11"/>
      <c r="O3724" s="11"/>
      <c r="P3724" s="11"/>
      <c r="Q3724" s="11"/>
      <c r="R3724" s="11"/>
    </row>
    <row r="3725" spans="1:18" x14ac:dyDescent="0.2">
      <c r="A3725" s="3"/>
      <c r="B3725" s="3"/>
      <c r="C3725" s="11"/>
      <c r="D3725" s="11"/>
      <c r="E3725" s="11"/>
      <c r="F3725" s="11"/>
      <c r="G3725" s="11"/>
      <c r="H3725" s="11"/>
      <c r="I3725" s="11"/>
      <c r="J3725" s="11"/>
      <c r="K3725" s="11"/>
      <c r="L3725" s="11"/>
      <c r="M3725" s="11"/>
      <c r="N3725" s="11"/>
      <c r="O3725" s="11"/>
      <c r="P3725" s="11"/>
      <c r="Q3725" s="11"/>
      <c r="R3725" s="11"/>
    </row>
    <row r="3726" spans="1:18" x14ac:dyDescent="0.2">
      <c r="A3726" s="3"/>
      <c r="B3726" s="3"/>
      <c r="C3726" s="11"/>
      <c r="D3726" s="11"/>
      <c r="E3726" s="11"/>
      <c r="F3726" s="11"/>
      <c r="G3726" s="11"/>
      <c r="H3726" s="11"/>
      <c r="I3726" s="11"/>
      <c r="J3726" s="11"/>
      <c r="K3726" s="11"/>
      <c r="L3726" s="11"/>
      <c r="M3726" s="11"/>
      <c r="N3726" s="11"/>
      <c r="O3726" s="11"/>
      <c r="P3726" s="11"/>
      <c r="Q3726" s="11"/>
      <c r="R3726" s="11"/>
    </row>
    <row r="3727" spans="1:18" x14ac:dyDescent="0.2">
      <c r="A3727" s="3"/>
      <c r="B3727" s="3"/>
      <c r="C3727" s="11"/>
      <c r="D3727" s="11"/>
      <c r="E3727" s="11"/>
      <c r="F3727" s="11"/>
      <c r="G3727" s="11"/>
      <c r="H3727" s="11"/>
      <c r="I3727" s="11"/>
      <c r="J3727" s="11"/>
      <c r="K3727" s="11"/>
      <c r="L3727" s="11"/>
      <c r="M3727" s="11"/>
      <c r="N3727" s="11"/>
      <c r="O3727" s="11"/>
      <c r="P3727" s="11"/>
      <c r="Q3727" s="11"/>
      <c r="R3727" s="11"/>
    </row>
    <row r="3728" spans="1:18" x14ac:dyDescent="0.2">
      <c r="A3728" s="3"/>
      <c r="B3728" s="3"/>
      <c r="C3728" s="11"/>
      <c r="D3728" s="11"/>
      <c r="E3728" s="11"/>
      <c r="F3728" s="11"/>
      <c r="G3728" s="11"/>
      <c r="H3728" s="11"/>
      <c r="I3728" s="11"/>
      <c r="J3728" s="11"/>
      <c r="K3728" s="11"/>
      <c r="L3728" s="11"/>
      <c r="M3728" s="11"/>
      <c r="N3728" s="11"/>
      <c r="O3728" s="11"/>
      <c r="P3728" s="11"/>
      <c r="Q3728" s="11"/>
      <c r="R3728" s="11"/>
    </row>
    <row r="3729" spans="1:18" x14ac:dyDescent="0.2">
      <c r="A3729" s="3"/>
      <c r="B3729" s="3"/>
      <c r="C3729" s="11"/>
      <c r="D3729" s="11"/>
      <c r="E3729" s="11"/>
      <c r="F3729" s="11"/>
      <c r="G3729" s="11"/>
      <c r="H3729" s="11"/>
      <c r="I3729" s="11"/>
      <c r="J3729" s="11"/>
      <c r="K3729" s="11"/>
      <c r="L3729" s="11"/>
      <c r="M3729" s="11"/>
      <c r="N3729" s="11"/>
      <c r="O3729" s="11"/>
      <c r="P3729" s="11"/>
      <c r="Q3729" s="11"/>
      <c r="R3729" s="11"/>
    </row>
    <row r="3730" spans="1:18" x14ac:dyDescent="0.2">
      <c r="A3730" s="3"/>
      <c r="B3730" s="3"/>
      <c r="C3730" s="11"/>
      <c r="D3730" s="11"/>
      <c r="E3730" s="11"/>
      <c r="F3730" s="11"/>
      <c r="G3730" s="11"/>
      <c r="H3730" s="11"/>
      <c r="I3730" s="11"/>
      <c r="J3730" s="11"/>
      <c r="K3730" s="11"/>
      <c r="L3730" s="11"/>
      <c r="M3730" s="11"/>
      <c r="N3730" s="11"/>
      <c r="O3730" s="11"/>
      <c r="P3730" s="11"/>
      <c r="Q3730" s="11"/>
      <c r="R3730" s="11"/>
    </row>
    <row r="3731" spans="1:18" x14ac:dyDescent="0.2">
      <c r="A3731" s="3"/>
      <c r="B3731" s="3"/>
      <c r="C3731" s="11"/>
      <c r="D3731" s="11"/>
      <c r="E3731" s="11"/>
      <c r="F3731" s="11"/>
      <c r="G3731" s="11"/>
      <c r="H3731" s="11"/>
      <c r="I3731" s="11"/>
      <c r="J3731" s="11"/>
      <c r="K3731" s="11"/>
      <c r="L3731" s="11"/>
      <c r="M3731" s="11"/>
      <c r="N3731" s="11"/>
      <c r="O3731" s="11"/>
      <c r="P3731" s="11"/>
      <c r="Q3731" s="11"/>
      <c r="R3731" s="11"/>
    </row>
    <row r="3732" spans="1:18" x14ac:dyDescent="0.2">
      <c r="A3732" s="3"/>
      <c r="B3732" s="3"/>
      <c r="C3732" s="11"/>
      <c r="D3732" s="11"/>
      <c r="E3732" s="11"/>
      <c r="F3732" s="11"/>
      <c r="G3732" s="11"/>
      <c r="H3732" s="11"/>
      <c r="I3732" s="11"/>
      <c r="J3732" s="11"/>
      <c r="K3732" s="11"/>
      <c r="L3732" s="11"/>
      <c r="M3732" s="11"/>
      <c r="N3732" s="11"/>
      <c r="O3732" s="11"/>
      <c r="P3732" s="11"/>
      <c r="Q3732" s="11"/>
      <c r="R3732" s="11"/>
    </row>
    <row r="3733" spans="1:18" x14ac:dyDescent="0.2">
      <c r="A3733" s="3"/>
      <c r="B3733" s="3"/>
      <c r="C3733" s="11"/>
      <c r="D3733" s="11"/>
      <c r="E3733" s="11"/>
      <c r="F3733" s="11"/>
      <c r="G3733" s="11"/>
      <c r="H3733" s="11"/>
      <c r="I3733" s="11"/>
      <c r="J3733" s="11"/>
      <c r="K3733" s="11"/>
      <c r="L3733" s="11"/>
      <c r="M3733" s="11"/>
      <c r="N3733" s="11"/>
      <c r="O3733" s="11"/>
      <c r="P3733" s="11"/>
      <c r="Q3733" s="11"/>
      <c r="R3733" s="11"/>
    </row>
    <row r="3734" spans="1:18" x14ac:dyDescent="0.2">
      <c r="A3734" s="3"/>
      <c r="B3734" s="3"/>
      <c r="C3734" s="11"/>
      <c r="D3734" s="11"/>
      <c r="E3734" s="11"/>
      <c r="F3734" s="11"/>
      <c r="G3734" s="11"/>
      <c r="H3734" s="11"/>
      <c r="I3734" s="11"/>
      <c r="J3734" s="11"/>
      <c r="K3734" s="11"/>
      <c r="L3734" s="11"/>
      <c r="M3734" s="11"/>
      <c r="N3734" s="11"/>
      <c r="O3734" s="11"/>
      <c r="P3734" s="11"/>
      <c r="Q3734" s="11"/>
      <c r="R3734" s="11"/>
    </row>
    <row r="3735" spans="1:18" x14ac:dyDescent="0.2">
      <c r="A3735" s="3"/>
      <c r="B3735" s="3"/>
      <c r="C3735" s="11"/>
      <c r="D3735" s="11"/>
      <c r="E3735" s="11"/>
      <c r="F3735" s="11"/>
      <c r="G3735" s="11"/>
      <c r="H3735" s="11"/>
      <c r="I3735" s="11"/>
      <c r="J3735" s="11"/>
      <c r="K3735" s="11"/>
      <c r="L3735" s="11"/>
      <c r="M3735" s="11"/>
      <c r="N3735" s="11"/>
      <c r="O3735" s="11"/>
      <c r="P3735" s="11"/>
      <c r="Q3735" s="11"/>
      <c r="R3735" s="11"/>
    </row>
    <row r="3736" spans="1:18" x14ac:dyDescent="0.2">
      <c r="A3736" s="3"/>
      <c r="B3736" s="3"/>
      <c r="C3736" s="11"/>
      <c r="D3736" s="11"/>
      <c r="E3736" s="11"/>
      <c r="F3736" s="11"/>
      <c r="G3736" s="11"/>
      <c r="H3736" s="11"/>
      <c r="I3736" s="11"/>
      <c r="J3736" s="11"/>
      <c r="K3736" s="11"/>
      <c r="L3736" s="11"/>
      <c r="M3736" s="11"/>
      <c r="N3736" s="11"/>
      <c r="O3736" s="11"/>
      <c r="P3736" s="11"/>
      <c r="Q3736" s="11"/>
      <c r="R3736" s="11"/>
    </row>
    <row r="3737" spans="1:18" x14ac:dyDescent="0.2">
      <c r="A3737" s="3"/>
      <c r="B3737" s="3"/>
      <c r="C3737" s="11"/>
      <c r="D3737" s="11"/>
      <c r="E3737" s="11"/>
      <c r="F3737" s="11"/>
      <c r="G3737" s="11"/>
      <c r="H3737" s="11"/>
      <c r="I3737" s="11"/>
      <c r="J3737" s="11"/>
      <c r="K3737" s="11"/>
      <c r="L3737" s="11"/>
      <c r="M3737" s="11"/>
      <c r="N3737" s="11"/>
      <c r="O3737" s="11"/>
      <c r="P3737" s="11"/>
      <c r="Q3737" s="11"/>
      <c r="R3737" s="11"/>
    </row>
    <row r="3738" spans="1:18" x14ac:dyDescent="0.2">
      <c r="A3738" s="3"/>
      <c r="B3738" s="3"/>
      <c r="C3738" s="11"/>
      <c r="D3738" s="11"/>
      <c r="E3738" s="11"/>
      <c r="F3738" s="11"/>
      <c r="G3738" s="11"/>
      <c r="H3738" s="11"/>
      <c r="I3738" s="11"/>
      <c r="J3738" s="11"/>
      <c r="K3738" s="11"/>
      <c r="L3738" s="11"/>
      <c r="M3738" s="11"/>
      <c r="N3738" s="11"/>
      <c r="O3738" s="11"/>
      <c r="P3738" s="11"/>
      <c r="Q3738" s="11"/>
      <c r="R3738" s="11"/>
    </row>
    <row r="3739" spans="1:18" x14ac:dyDescent="0.2">
      <c r="A3739" s="3"/>
      <c r="B3739" s="3"/>
      <c r="C3739" s="11"/>
      <c r="D3739" s="11"/>
      <c r="E3739" s="11"/>
      <c r="F3739" s="11"/>
      <c r="G3739" s="11"/>
      <c r="H3739" s="11"/>
      <c r="I3739" s="11"/>
      <c r="J3739" s="11"/>
      <c r="K3739" s="11"/>
      <c r="L3739" s="11"/>
      <c r="M3739" s="11"/>
      <c r="N3739" s="11"/>
      <c r="O3739" s="11"/>
      <c r="P3739" s="11"/>
      <c r="Q3739" s="11"/>
      <c r="R3739" s="11"/>
    </row>
    <row r="3740" spans="1:18" x14ac:dyDescent="0.2">
      <c r="A3740" s="3"/>
      <c r="B3740" s="3"/>
      <c r="C3740" s="11"/>
      <c r="D3740" s="11"/>
      <c r="E3740" s="11"/>
      <c r="F3740" s="11"/>
      <c r="G3740" s="11"/>
      <c r="H3740" s="11"/>
      <c r="I3740" s="11"/>
      <c r="J3740" s="11"/>
      <c r="K3740" s="11"/>
      <c r="L3740" s="11"/>
      <c r="M3740" s="11"/>
      <c r="N3740" s="11"/>
      <c r="O3740" s="11"/>
      <c r="P3740" s="11"/>
      <c r="Q3740" s="11"/>
      <c r="R3740" s="11"/>
    </row>
    <row r="3741" spans="1:18" x14ac:dyDescent="0.2">
      <c r="A3741" s="3"/>
      <c r="B3741" s="3"/>
      <c r="C3741" s="11"/>
      <c r="D3741" s="11"/>
      <c r="E3741" s="11"/>
      <c r="F3741" s="11"/>
      <c r="G3741" s="11"/>
      <c r="H3741" s="11"/>
      <c r="I3741" s="11"/>
      <c r="J3741" s="11"/>
      <c r="K3741" s="11"/>
      <c r="L3741" s="11"/>
      <c r="M3741" s="11"/>
      <c r="N3741" s="11"/>
      <c r="O3741" s="11"/>
      <c r="P3741" s="11"/>
      <c r="Q3741" s="11"/>
      <c r="R3741" s="11"/>
    </row>
    <row r="3742" spans="1:18" x14ac:dyDescent="0.2">
      <c r="A3742" s="3"/>
      <c r="B3742" s="3"/>
      <c r="C3742" s="11"/>
      <c r="D3742" s="11"/>
      <c r="E3742" s="11"/>
      <c r="F3742" s="11"/>
      <c r="G3742" s="11"/>
      <c r="H3742" s="11"/>
      <c r="I3742" s="11"/>
      <c r="J3742" s="11"/>
      <c r="K3742" s="11"/>
      <c r="L3742" s="11"/>
      <c r="M3742" s="11"/>
      <c r="N3742" s="11"/>
      <c r="O3742" s="11"/>
      <c r="P3742" s="11"/>
      <c r="Q3742" s="11"/>
      <c r="R3742" s="11"/>
    </row>
    <row r="3743" spans="1:18" x14ac:dyDescent="0.2">
      <c r="A3743" s="3"/>
      <c r="B3743" s="3"/>
      <c r="C3743" s="11"/>
      <c r="D3743" s="11"/>
      <c r="E3743" s="11"/>
      <c r="F3743" s="11"/>
      <c r="G3743" s="11"/>
      <c r="H3743" s="11"/>
      <c r="I3743" s="11"/>
      <c r="J3743" s="11"/>
      <c r="K3743" s="11"/>
      <c r="L3743" s="11"/>
      <c r="M3743" s="11"/>
      <c r="N3743" s="11"/>
      <c r="O3743" s="11"/>
      <c r="P3743" s="11"/>
      <c r="Q3743" s="11"/>
      <c r="R3743" s="11"/>
    </row>
    <row r="3744" spans="1:18" x14ac:dyDescent="0.2">
      <c r="A3744" s="3"/>
      <c r="B3744" s="3"/>
      <c r="C3744" s="11"/>
      <c r="D3744" s="11"/>
      <c r="E3744" s="11"/>
      <c r="F3744" s="11"/>
      <c r="G3744" s="11"/>
      <c r="H3744" s="11"/>
      <c r="I3744" s="11"/>
      <c r="J3744" s="11"/>
      <c r="K3744" s="11"/>
      <c r="L3744" s="11"/>
      <c r="M3744" s="11"/>
      <c r="N3744" s="11"/>
      <c r="O3744" s="11"/>
      <c r="P3744" s="11"/>
      <c r="Q3744" s="11"/>
      <c r="R3744" s="11"/>
    </row>
    <row r="3745" spans="1:18" x14ac:dyDescent="0.2">
      <c r="A3745" s="3"/>
      <c r="B3745" s="3"/>
      <c r="C3745" s="11"/>
      <c r="D3745" s="11"/>
      <c r="E3745" s="11"/>
      <c r="F3745" s="11"/>
      <c r="G3745" s="11"/>
      <c r="H3745" s="11"/>
      <c r="I3745" s="11"/>
      <c r="J3745" s="11"/>
      <c r="K3745" s="11"/>
      <c r="L3745" s="11"/>
      <c r="M3745" s="11"/>
      <c r="N3745" s="11"/>
      <c r="O3745" s="11"/>
      <c r="P3745" s="11"/>
      <c r="Q3745" s="11"/>
      <c r="R3745" s="11"/>
    </row>
    <row r="3746" spans="1:18" x14ac:dyDescent="0.2">
      <c r="A3746" s="3"/>
      <c r="B3746" s="3"/>
      <c r="C3746" s="11"/>
      <c r="D3746" s="11"/>
      <c r="E3746" s="11"/>
      <c r="F3746" s="11"/>
      <c r="G3746" s="11"/>
      <c r="H3746" s="11"/>
      <c r="I3746" s="11"/>
      <c r="J3746" s="11"/>
      <c r="K3746" s="11"/>
      <c r="L3746" s="11"/>
      <c r="M3746" s="11"/>
      <c r="N3746" s="11"/>
      <c r="O3746" s="11"/>
      <c r="P3746" s="11"/>
      <c r="Q3746" s="11"/>
      <c r="R3746" s="11"/>
    </row>
    <row r="3747" spans="1:18" x14ac:dyDescent="0.2">
      <c r="A3747" s="3"/>
      <c r="B3747" s="3"/>
      <c r="C3747" s="11"/>
      <c r="D3747" s="11"/>
      <c r="E3747" s="11"/>
      <c r="F3747" s="11"/>
      <c r="G3747" s="11"/>
      <c r="H3747" s="11"/>
      <c r="I3747" s="11"/>
      <c r="J3747" s="11"/>
      <c r="K3747" s="11"/>
      <c r="L3747" s="11"/>
      <c r="M3747" s="11"/>
      <c r="N3747" s="11"/>
      <c r="O3747" s="11"/>
      <c r="P3747" s="11"/>
      <c r="Q3747" s="11"/>
      <c r="R3747" s="11"/>
    </row>
    <row r="3748" spans="1:18" x14ac:dyDescent="0.2">
      <c r="A3748" s="3"/>
      <c r="B3748" s="3"/>
      <c r="C3748" s="11"/>
      <c r="D3748" s="11"/>
      <c r="E3748" s="11"/>
      <c r="F3748" s="11"/>
      <c r="G3748" s="11"/>
      <c r="H3748" s="11"/>
      <c r="I3748" s="11"/>
      <c r="J3748" s="11"/>
      <c r="K3748" s="11"/>
      <c r="L3748" s="11"/>
      <c r="M3748" s="11"/>
      <c r="N3748" s="11"/>
      <c r="O3748" s="11"/>
      <c r="P3748" s="11"/>
      <c r="Q3748" s="11"/>
      <c r="R3748" s="11"/>
    </row>
    <row r="3749" spans="1:18" x14ac:dyDescent="0.2">
      <c r="A3749" s="3"/>
      <c r="B3749" s="3"/>
      <c r="C3749" s="11"/>
      <c r="D3749" s="11"/>
      <c r="E3749" s="11"/>
      <c r="F3749" s="11"/>
      <c r="G3749" s="11"/>
      <c r="H3749" s="11"/>
      <c r="I3749" s="11"/>
      <c r="J3749" s="11"/>
      <c r="K3749" s="11"/>
      <c r="L3749" s="11"/>
      <c r="M3749" s="11"/>
      <c r="N3749" s="11"/>
      <c r="O3749" s="11"/>
      <c r="P3749" s="11"/>
      <c r="Q3749" s="11"/>
      <c r="R3749" s="11"/>
    </row>
    <row r="3750" spans="1:18" x14ac:dyDescent="0.2">
      <c r="A3750" s="3"/>
      <c r="B3750" s="3"/>
      <c r="C3750" s="11"/>
      <c r="D3750" s="11"/>
      <c r="E3750" s="11"/>
      <c r="F3750" s="11"/>
      <c r="G3750" s="11"/>
      <c r="H3750" s="11"/>
      <c r="I3750" s="11"/>
      <c r="J3750" s="11"/>
      <c r="K3750" s="11"/>
      <c r="L3750" s="11"/>
      <c r="M3750" s="11"/>
      <c r="N3750" s="11"/>
      <c r="O3750" s="11"/>
      <c r="P3750" s="11"/>
      <c r="Q3750" s="11"/>
      <c r="R3750" s="11"/>
    </row>
    <row r="3751" spans="1:18" x14ac:dyDescent="0.2">
      <c r="A3751" s="3"/>
      <c r="B3751" s="3"/>
      <c r="C3751" s="11"/>
      <c r="D3751" s="11"/>
      <c r="E3751" s="11"/>
      <c r="F3751" s="11"/>
      <c r="G3751" s="11"/>
      <c r="H3751" s="11"/>
      <c r="I3751" s="11"/>
      <c r="J3751" s="11"/>
      <c r="K3751" s="11"/>
      <c r="L3751" s="11"/>
      <c r="M3751" s="11"/>
      <c r="N3751" s="11"/>
      <c r="O3751" s="11"/>
      <c r="P3751" s="11"/>
      <c r="Q3751" s="11"/>
      <c r="R3751" s="11"/>
    </row>
    <row r="3752" spans="1:18" x14ac:dyDescent="0.2">
      <c r="A3752" s="3"/>
      <c r="B3752" s="3"/>
      <c r="C3752" s="11"/>
      <c r="D3752" s="11"/>
      <c r="E3752" s="11"/>
      <c r="F3752" s="11"/>
      <c r="G3752" s="11"/>
      <c r="H3752" s="11"/>
      <c r="I3752" s="11"/>
      <c r="J3752" s="11"/>
      <c r="K3752" s="11"/>
      <c r="L3752" s="11"/>
      <c r="M3752" s="11"/>
      <c r="N3752" s="11"/>
      <c r="O3752" s="11"/>
      <c r="P3752" s="11"/>
      <c r="Q3752" s="11"/>
      <c r="R3752" s="11"/>
    </row>
    <row r="3753" spans="1:18" x14ac:dyDescent="0.2">
      <c r="A3753" s="3"/>
      <c r="B3753" s="3"/>
      <c r="C3753" s="11"/>
      <c r="D3753" s="11"/>
      <c r="E3753" s="11"/>
      <c r="F3753" s="11"/>
      <c r="G3753" s="11"/>
      <c r="H3753" s="11"/>
      <c r="I3753" s="11"/>
      <c r="J3753" s="11"/>
      <c r="K3753" s="11"/>
      <c r="L3753" s="11"/>
      <c r="M3753" s="11"/>
      <c r="N3753" s="11"/>
      <c r="O3753" s="11"/>
      <c r="P3753" s="11"/>
      <c r="Q3753" s="11"/>
      <c r="R3753" s="11"/>
    </row>
    <row r="3754" spans="1:18" x14ac:dyDescent="0.2">
      <c r="A3754" s="3"/>
      <c r="B3754" s="3"/>
      <c r="C3754" s="11"/>
      <c r="D3754" s="11"/>
      <c r="E3754" s="11"/>
      <c r="F3754" s="11"/>
      <c r="G3754" s="11"/>
      <c r="H3754" s="11"/>
      <c r="I3754" s="11"/>
      <c r="J3754" s="11"/>
      <c r="K3754" s="11"/>
      <c r="L3754" s="11"/>
      <c r="M3754" s="11"/>
      <c r="N3754" s="11"/>
      <c r="O3754" s="11"/>
      <c r="P3754" s="11"/>
      <c r="Q3754" s="11"/>
      <c r="R3754" s="11"/>
    </row>
    <row r="3755" spans="1:18" x14ac:dyDescent="0.2">
      <c r="A3755" s="3"/>
      <c r="B3755" s="3"/>
      <c r="C3755" s="11"/>
      <c r="D3755" s="11"/>
      <c r="E3755" s="11"/>
      <c r="F3755" s="11"/>
      <c r="G3755" s="11"/>
      <c r="H3755" s="11"/>
      <c r="I3755" s="11"/>
      <c r="J3755" s="11"/>
      <c r="K3755" s="11"/>
      <c r="L3755" s="11"/>
      <c r="M3755" s="11"/>
      <c r="N3755" s="11"/>
      <c r="O3755" s="11"/>
      <c r="P3755" s="11"/>
      <c r="Q3755" s="11"/>
      <c r="R3755" s="11"/>
    </row>
    <row r="3756" spans="1:18" x14ac:dyDescent="0.2">
      <c r="A3756" s="3"/>
      <c r="B3756" s="3"/>
      <c r="C3756" s="11"/>
      <c r="D3756" s="11"/>
      <c r="E3756" s="11"/>
      <c r="F3756" s="11"/>
      <c r="G3756" s="11"/>
      <c r="H3756" s="11"/>
      <c r="I3756" s="11"/>
      <c r="J3756" s="11"/>
      <c r="K3756" s="11"/>
      <c r="L3756" s="11"/>
      <c r="M3756" s="11"/>
      <c r="N3756" s="11"/>
      <c r="O3756" s="11"/>
      <c r="P3756" s="11"/>
      <c r="Q3756" s="11"/>
      <c r="R3756" s="11"/>
    </row>
    <row r="3757" spans="1:18" x14ac:dyDescent="0.2">
      <c r="A3757" s="3"/>
      <c r="B3757" s="3"/>
      <c r="C3757" s="11"/>
      <c r="D3757" s="11"/>
      <c r="E3757" s="11"/>
      <c r="F3757" s="11"/>
      <c r="G3757" s="11"/>
      <c r="H3757" s="11"/>
      <c r="I3757" s="11"/>
      <c r="J3757" s="11"/>
      <c r="K3757" s="11"/>
      <c r="L3757" s="11"/>
      <c r="M3757" s="11"/>
      <c r="N3757" s="11"/>
      <c r="O3757" s="11"/>
      <c r="P3757" s="11"/>
      <c r="Q3757" s="11"/>
      <c r="R3757" s="11"/>
    </row>
    <row r="3758" spans="1:18" x14ac:dyDescent="0.2">
      <c r="A3758" s="3"/>
      <c r="B3758" s="3"/>
      <c r="C3758" s="11"/>
      <c r="D3758" s="11"/>
      <c r="E3758" s="11"/>
      <c r="F3758" s="11"/>
      <c r="G3758" s="11"/>
      <c r="H3758" s="11"/>
      <c r="I3758" s="11"/>
      <c r="J3758" s="11"/>
      <c r="K3758" s="11"/>
      <c r="L3758" s="11"/>
      <c r="M3758" s="11"/>
      <c r="N3758" s="11"/>
      <c r="O3758" s="11"/>
      <c r="P3758" s="11"/>
      <c r="Q3758" s="11"/>
      <c r="R3758" s="11"/>
    </row>
    <row r="3759" spans="1:18" x14ac:dyDescent="0.2">
      <c r="A3759" s="3"/>
      <c r="B3759" s="3"/>
      <c r="C3759" s="11"/>
      <c r="D3759" s="11"/>
      <c r="E3759" s="11"/>
      <c r="F3759" s="11"/>
      <c r="G3759" s="11"/>
      <c r="H3759" s="11"/>
      <c r="I3759" s="11"/>
      <c r="J3759" s="11"/>
      <c r="K3759" s="11"/>
      <c r="L3759" s="11"/>
      <c r="M3759" s="11"/>
      <c r="N3759" s="11"/>
      <c r="O3759" s="11"/>
      <c r="P3759" s="11"/>
      <c r="Q3759" s="11"/>
      <c r="R3759" s="11"/>
    </row>
    <row r="3760" spans="1:18" x14ac:dyDescent="0.2">
      <c r="A3760" s="3"/>
      <c r="B3760" s="3"/>
      <c r="C3760" s="11"/>
      <c r="D3760" s="11"/>
      <c r="E3760" s="11"/>
      <c r="F3760" s="11"/>
      <c r="G3760" s="11"/>
      <c r="H3760" s="11"/>
      <c r="I3760" s="11"/>
      <c r="J3760" s="11"/>
      <c r="K3760" s="11"/>
      <c r="L3760" s="11"/>
      <c r="M3760" s="11"/>
      <c r="N3760" s="11"/>
      <c r="O3760" s="11"/>
      <c r="P3760" s="11"/>
      <c r="Q3760" s="11"/>
      <c r="R3760" s="11"/>
    </row>
    <row r="3761" spans="1:18" x14ac:dyDescent="0.2">
      <c r="A3761" s="3"/>
      <c r="B3761" s="3"/>
      <c r="C3761" s="11"/>
      <c r="D3761" s="11"/>
      <c r="E3761" s="11"/>
      <c r="F3761" s="11"/>
      <c r="G3761" s="11"/>
      <c r="H3761" s="11"/>
      <c r="I3761" s="11"/>
      <c r="J3761" s="11"/>
      <c r="K3761" s="11"/>
      <c r="L3761" s="11"/>
      <c r="M3761" s="11"/>
      <c r="N3761" s="11"/>
      <c r="O3761" s="11"/>
      <c r="P3761" s="11"/>
      <c r="Q3761" s="11"/>
      <c r="R3761" s="11"/>
    </row>
    <row r="3762" spans="1:18" x14ac:dyDescent="0.2">
      <c r="A3762" s="3"/>
      <c r="B3762" s="3"/>
      <c r="C3762" s="11"/>
      <c r="D3762" s="11"/>
      <c r="E3762" s="11"/>
      <c r="F3762" s="11"/>
      <c r="G3762" s="11"/>
      <c r="H3762" s="11"/>
      <c r="I3762" s="11"/>
      <c r="J3762" s="11"/>
      <c r="K3762" s="11"/>
      <c r="L3762" s="11"/>
      <c r="M3762" s="11"/>
      <c r="N3762" s="11"/>
      <c r="O3762" s="11"/>
      <c r="P3762" s="11"/>
      <c r="Q3762" s="11"/>
      <c r="R3762" s="11"/>
    </row>
    <row r="3763" spans="1:18" x14ac:dyDescent="0.2">
      <c r="A3763" s="3"/>
      <c r="B3763" s="3"/>
      <c r="C3763" s="11"/>
      <c r="D3763" s="11"/>
      <c r="E3763" s="11"/>
      <c r="F3763" s="11"/>
      <c r="G3763" s="11"/>
      <c r="H3763" s="11"/>
      <c r="I3763" s="11"/>
      <c r="J3763" s="11"/>
      <c r="K3763" s="11"/>
      <c r="L3763" s="11"/>
      <c r="M3763" s="11"/>
      <c r="N3763" s="11"/>
      <c r="O3763" s="11"/>
      <c r="P3763" s="11"/>
      <c r="Q3763" s="11"/>
      <c r="R3763" s="11"/>
    </row>
    <row r="3764" spans="1:18" x14ac:dyDescent="0.2">
      <c r="A3764" s="3"/>
      <c r="B3764" s="3"/>
      <c r="C3764" s="11"/>
      <c r="D3764" s="11"/>
      <c r="E3764" s="11"/>
      <c r="F3764" s="11"/>
      <c r="G3764" s="11"/>
      <c r="H3764" s="11"/>
      <c r="I3764" s="11"/>
      <c r="J3764" s="11"/>
      <c r="K3764" s="11"/>
      <c r="L3764" s="11"/>
      <c r="M3764" s="11"/>
      <c r="N3764" s="11"/>
      <c r="O3764" s="11"/>
      <c r="P3764" s="11"/>
      <c r="Q3764" s="11"/>
      <c r="R3764" s="11"/>
    </row>
    <row r="3765" spans="1:18" x14ac:dyDescent="0.2">
      <c r="A3765" s="3"/>
      <c r="B3765" s="3"/>
      <c r="C3765" s="11"/>
      <c r="D3765" s="11"/>
      <c r="E3765" s="11"/>
      <c r="F3765" s="11"/>
      <c r="G3765" s="11"/>
      <c r="H3765" s="11"/>
      <c r="I3765" s="11"/>
      <c r="J3765" s="11"/>
      <c r="K3765" s="11"/>
      <c r="L3765" s="11"/>
      <c r="M3765" s="11"/>
      <c r="N3765" s="11"/>
      <c r="O3765" s="11"/>
      <c r="P3765" s="11"/>
      <c r="Q3765" s="11"/>
      <c r="R3765" s="11"/>
    </row>
    <row r="3766" spans="1:18" x14ac:dyDescent="0.2">
      <c r="A3766" s="3"/>
      <c r="B3766" s="3"/>
      <c r="C3766" s="11"/>
      <c r="D3766" s="11"/>
      <c r="E3766" s="11"/>
      <c r="F3766" s="11"/>
      <c r="G3766" s="11"/>
      <c r="H3766" s="11"/>
      <c r="I3766" s="11"/>
      <c r="J3766" s="11"/>
      <c r="K3766" s="11"/>
      <c r="L3766" s="11"/>
      <c r="M3766" s="11"/>
      <c r="N3766" s="11"/>
      <c r="O3766" s="11"/>
      <c r="P3766" s="11"/>
      <c r="Q3766" s="11"/>
      <c r="R3766" s="11"/>
    </row>
    <row r="3767" spans="1:18" x14ac:dyDescent="0.2">
      <c r="A3767" s="3"/>
      <c r="B3767" s="3"/>
      <c r="C3767" s="11"/>
      <c r="D3767" s="11"/>
      <c r="E3767" s="11"/>
      <c r="F3767" s="11"/>
      <c r="G3767" s="11"/>
      <c r="H3767" s="11"/>
      <c r="I3767" s="11"/>
      <c r="J3767" s="11"/>
      <c r="K3767" s="11"/>
      <c r="L3767" s="11"/>
      <c r="M3767" s="11"/>
      <c r="N3767" s="11"/>
      <c r="O3767" s="11"/>
      <c r="P3767" s="11"/>
      <c r="Q3767" s="11"/>
      <c r="R3767" s="11"/>
    </row>
    <row r="3768" spans="1:18" x14ac:dyDescent="0.2">
      <c r="A3768" s="3"/>
      <c r="B3768" s="3"/>
      <c r="C3768" s="11"/>
      <c r="D3768" s="11"/>
      <c r="E3768" s="11"/>
      <c r="F3768" s="11"/>
      <c r="G3768" s="11"/>
      <c r="H3768" s="11"/>
      <c r="I3768" s="11"/>
      <c r="J3768" s="11"/>
      <c r="K3768" s="11"/>
      <c r="L3768" s="11"/>
      <c r="M3768" s="11"/>
      <c r="N3768" s="11"/>
      <c r="O3768" s="11"/>
      <c r="P3768" s="11"/>
      <c r="Q3768" s="11"/>
      <c r="R3768" s="11"/>
    </row>
    <row r="3769" spans="1:18" x14ac:dyDescent="0.2">
      <c r="A3769" s="3"/>
      <c r="B3769" s="3"/>
      <c r="C3769" s="11"/>
      <c r="D3769" s="11"/>
      <c r="E3769" s="11"/>
      <c r="F3769" s="11"/>
      <c r="G3769" s="11"/>
      <c r="H3769" s="11"/>
      <c r="I3769" s="11"/>
      <c r="J3769" s="11"/>
      <c r="K3769" s="11"/>
      <c r="L3769" s="11"/>
      <c r="M3769" s="11"/>
      <c r="N3769" s="11"/>
      <c r="O3769" s="11"/>
      <c r="P3769" s="11"/>
      <c r="Q3769" s="11"/>
      <c r="R3769" s="11"/>
    </row>
    <row r="3770" spans="1:18" x14ac:dyDescent="0.2">
      <c r="A3770" s="3"/>
      <c r="B3770" s="3"/>
      <c r="C3770" s="11"/>
      <c r="D3770" s="11"/>
      <c r="E3770" s="11"/>
      <c r="F3770" s="11"/>
      <c r="G3770" s="11"/>
      <c r="H3770" s="11"/>
      <c r="I3770" s="11"/>
      <c r="J3770" s="11"/>
      <c r="K3770" s="11"/>
      <c r="L3770" s="11"/>
      <c r="M3770" s="11"/>
      <c r="N3770" s="11"/>
      <c r="O3770" s="11"/>
      <c r="P3770" s="11"/>
      <c r="Q3770" s="11"/>
      <c r="R3770" s="11"/>
    </row>
    <row r="3771" spans="1:18" x14ac:dyDescent="0.2">
      <c r="A3771" s="3"/>
      <c r="B3771" s="3"/>
      <c r="C3771" s="11"/>
      <c r="D3771" s="11"/>
      <c r="E3771" s="11"/>
      <c r="F3771" s="11"/>
      <c r="G3771" s="11"/>
      <c r="H3771" s="11"/>
      <c r="I3771" s="11"/>
      <c r="J3771" s="11"/>
      <c r="K3771" s="11"/>
      <c r="L3771" s="11"/>
      <c r="M3771" s="11"/>
      <c r="N3771" s="11"/>
      <c r="O3771" s="11"/>
      <c r="P3771" s="11"/>
      <c r="Q3771" s="11"/>
      <c r="R3771" s="11"/>
    </row>
    <row r="3772" spans="1:18" x14ac:dyDescent="0.2">
      <c r="A3772" s="3"/>
      <c r="B3772" s="3"/>
      <c r="C3772" s="11"/>
      <c r="D3772" s="11"/>
      <c r="E3772" s="11"/>
      <c r="F3772" s="11"/>
      <c r="G3772" s="11"/>
      <c r="H3772" s="11"/>
      <c r="I3772" s="11"/>
      <c r="J3772" s="11"/>
      <c r="K3772" s="11"/>
      <c r="L3772" s="11"/>
      <c r="M3772" s="11"/>
      <c r="N3772" s="11"/>
      <c r="O3772" s="11"/>
      <c r="P3772" s="11"/>
      <c r="Q3772" s="11"/>
      <c r="R3772" s="11"/>
    </row>
    <row r="3773" spans="1:18" x14ac:dyDescent="0.2">
      <c r="A3773" s="3"/>
      <c r="B3773" s="3"/>
      <c r="C3773" s="11"/>
      <c r="D3773" s="11"/>
      <c r="E3773" s="11"/>
      <c r="F3773" s="11"/>
      <c r="G3773" s="11"/>
      <c r="H3773" s="11"/>
      <c r="I3773" s="11"/>
      <c r="J3773" s="11"/>
      <c r="K3773" s="11"/>
      <c r="L3773" s="11"/>
      <c r="M3773" s="11"/>
      <c r="N3773" s="11"/>
      <c r="O3773" s="11"/>
      <c r="P3773" s="11"/>
      <c r="Q3773" s="11"/>
      <c r="R3773" s="11"/>
    </row>
    <row r="3774" spans="1:18" x14ac:dyDescent="0.2">
      <c r="A3774" s="3"/>
      <c r="B3774" s="3"/>
      <c r="C3774" s="11"/>
      <c r="D3774" s="11"/>
      <c r="E3774" s="11"/>
      <c r="F3774" s="11"/>
      <c r="G3774" s="11"/>
      <c r="H3774" s="11"/>
      <c r="I3774" s="11"/>
      <c r="J3774" s="11"/>
      <c r="K3774" s="11"/>
      <c r="L3774" s="11"/>
      <c r="M3774" s="11"/>
      <c r="N3774" s="11"/>
      <c r="O3774" s="11"/>
      <c r="P3774" s="11"/>
      <c r="Q3774" s="11"/>
      <c r="R3774" s="11"/>
    </row>
    <row r="3775" spans="1:18" x14ac:dyDescent="0.2">
      <c r="A3775" s="3"/>
      <c r="B3775" s="3"/>
      <c r="C3775" s="11"/>
      <c r="D3775" s="11"/>
      <c r="E3775" s="11"/>
      <c r="F3775" s="11"/>
      <c r="G3775" s="11"/>
      <c r="H3775" s="11"/>
      <c r="I3775" s="11"/>
      <c r="J3775" s="11"/>
      <c r="K3775" s="11"/>
      <c r="L3775" s="11"/>
      <c r="M3775" s="11"/>
      <c r="N3775" s="11"/>
      <c r="O3775" s="11"/>
      <c r="P3775" s="11"/>
      <c r="Q3775" s="11"/>
      <c r="R3775" s="11"/>
    </row>
    <row r="3776" spans="1:18" x14ac:dyDescent="0.2">
      <c r="A3776" s="3"/>
      <c r="B3776" s="3"/>
      <c r="C3776" s="11"/>
      <c r="D3776" s="11"/>
      <c r="E3776" s="11"/>
      <c r="F3776" s="11"/>
      <c r="G3776" s="11"/>
      <c r="H3776" s="11"/>
      <c r="I3776" s="11"/>
      <c r="J3776" s="11"/>
      <c r="K3776" s="11"/>
      <c r="L3776" s="11"/>
      <c r="M3776" s="11"/>
      <c r="N3776" s="11"/>
      <c r="O3776" s="11"/>
      <c r="P3776" s="11"/>
      <c r="Q3776" s="11"/>
      <c r="R3776" s="11"/>
    </row>
    <row r="3777" spans="1:18" x14ac:dyDescent="0.2">
      <c r="A3777" s="3"/>
      <c r="B3777" s="3"/>
      <c r="C3777" s="11"/>
      <c r="D3777" s="11"/>
      <c r="E3777" s="11"/>
      <c r="F3777" s="11"/>
      <c r="G3777" s="11"/>
      <c r="H3777" s="11"/>
      <c r="I3777" s="11"/>
      <c r="J3777" s="11"/>
      <c r="K3777" s="11"/>
      <c r="L3777" s="11"/>
      <c r="M3777" s="11"/>
      <c r="N3777" s="11"/>
      <c r="O3777" s="11"/>
      <c r="P3777" s="11"/>
      <c r="Q3777" s="11"/>
      <c r="R3777" s="11"/>
    </row>
    <row r="3778" spans="1:18" x14ac:dyDescent="0.2">
      <c r="A3778" s="3"/>
      <c r="B3778" s="3"/>
      <c r="C3778" s="11"/>
      <c r="D3778" s="11"/>
      <c r="E3778" s="11"/>
      <c r="F3778" s="11"/>
      <c r="G3778" s="11"/>
      <c r="H3778" s="11"/>
      <c r="I3778" s="11"/>
      <c r="J3778" s="11"/>
      <c r="K3778" s="11"/>
      <c r="L3778" s="11"/>
      <c r="M3778" s="11"/>
      <c r="N3778" s="11"/>
      <c r="O3778" s="11"/>
      <c r="P3778" s="11"/>
      <c r="Q3778" s="11"/>
      <c r="R3778" s="11"/>
    </row>
    <row r="3779" spans="1:18" x14ac:dyDescent="0.2">
      <c r="A3779" s="3"/>
      <c r="B3779" s="3"/>
      <c r="C3779" s="11"/>
      <c r="D3779" s="11"/>
      <c r="E3779" s="11"/>
      <c r="F3779" s="11"/>
      <c r="G3779" s="11"/>
      <c r="H3779" s="11"/>
      <c r="I3779" s="11"/>
      <c r="J3779" s="11"/>
      <c r="K3779" s="11"/>
      <c r="L3779" s="11"/>
      <c r="M3779" s="11"/>
      <c r="N3779" s="11"/>
      <c r="O3779" s="11"/>
      <c r="P3779" s="11"/>
      <c r="Q3779" s="11"/>
      <c r="R3779" s="11"/>
    </row>
    <row r="3780" spans="1:18" x14ac:dyDescent="0.2">
      <c r="A3780" s="3"/>
      <c r="B3780" s="3"/>
      <c r="C3780" s="11"/>
      <c r="D3780" s="11"/>
      <c r="E3780" s="11"/>
      <c r="F3780" s="11"/>
      <c r="G3780" s="11"/>
      <c r="H3780" s="11"/>
      <c r="I3780" s="11"/>
      <c r="J3780" s="11"/>
      <c r="K3780" s="11"/>
      <c r="L3780" s="11"/>
      <c r="M3780" s="11"/>
      <c r="N3780" s="11"/>
      <c r="O3780" s="11"/>
      <c r="P3780" s="11"/>
      <c r="Q3780" s="11"/>
      <c r="R3780" s="11"/>
    </row>
    <row r="3781" spans="1:18" x14ac:dyDescent="0.2">
      <c r="A3781" s="3"/>
      <c r="B3781" s="3"/>
      <c r="C3781" s="11"/>
      <c r="D3781" s="11"/>
      <c r="E3781" s="11"/>
      <c r="F3781" s="11"/>
      <c r="G3781" s="11"/>
      <c r="H3781" s="11"/>
      <c r="I3781" s="11"/>
      <c r="J3781" s="11"/>
      <c r="K3781" s="11"/>
      <c r="L3781" s="11"/>
      <c r="M3781" s="11"/>
      <c r="N3781" s="11"/>
      <c r="O3781" s="11"/>
      <c r="P3781" s="11"/>
      <c r="Q3781" s="11"/>
      <c r="R3781" s="11"/>
    </row>
    <row r="3782" spans="1:18" x14ac:dyDescent="0.2">
      <c r="A3782" s="3"/>
      <c r="B3782" s="3"/>
      <c r="C3782" s="11"/>
      <c r="D3782" s="11"/>
      <c r="E3782" s="11"/>
      <c r="F3782" s="11"/>
      <c r="G3782" s="11"/>
      <c r="H3782" s="11"/>
      <c r="I3782" s="11"/>
      <c r="J3782" s="11"/>
      <c r="K3782" s="11"/>
      <c r="L3782" s="11"/>
      <c r="M3782" s="11"/>
      <c r="N3782" s="11"/>
      <c r="O3782" s="11"/>
      <c r="P3782" s="11"/>
      <c r="Q3782" s="11"/>
      <c r="R3782" s="11"/>
    </row>
    <row r="3783" spans="1:18" x14ac:dyDescent="0.2">
      <c r="A3783" s="3"/>
      <c r="B3783" s="3"/>
      <c r="C3783" s="11"/>
      <c r="D3783" s="11"/>
      <c r="E3783" s="11"/>
      <c r="F3783" s="11"/>
      <c r="G3783" s="11"/>
      <c r="H3783" s="11"/>
      <c r="I3783" s="11"/>
      <c r="J3783" s="11"/>
      <c r="K3783" s="11"/>
      <c r="L3783" s="11"/>
      <c r="M3783" s="11"/>
      <c r="N3783" s="11"/>
      <c r="O3783" s="11"/>
      <c r="P3783" s="11"/>
      <c r="Q3783" s="11"/>
      <c r="R3783" s="11"/>
    </row>
    <row r="3784" spans="1:18" x14ac:dyDescent="0.2">
      <c r="A3784" s="3"/>
      <c r="B3784" s="3"/>
      <c r="C3784" s="11"/>
      <c r="D3784" s="11"/>
      <c r="E3784" s="11"/>
      <c r="F3784" s="11"/>
      <c r="G3784" s="11"/>
      <c r="H3784" s="11"/>
      <c r="I3784" s="11"/>
      <c r="J3784" s="11"/>
      <c r="K3784" s="11"/>
      <c r="L3784" s="11"/>
      <c r="M3784" s="11"/>
      <c r="N3784" s="11"/>
      <c r="O3784" s="11"/>
      <c r="P3784" s="11"/>
      <c r="Q3784" s="11"/>
      <c r="R3784" s="11"/>
    </row>
    <row r="3785" spans="1:18" x14ac:dyDescent="0.2">
      <c r="A3785" s="3"/>
      <c r="B3785" s="3"/>
      <c r="C3785" s="11"/>
      <c r="D3785" s="11"/>
      <c r="E3785" s="11"/>
      <c r="F3785" s="11"/>
      <c r="G3785" s="11"/>
      <c r="H3785" s="11"/>
      <c r="I3785" s="11"/>
      <c r="J3785" s="11"/>
      <c r="K3785" s="11"/>
      <c r="L3785" s="11"/>
      <c r="M3785" s="11"/>
      <c r="N3785" s="11"/>
      <c r="O3785" s="11"/>
      <c r="P3785" s="11"/>
      <c r="Q3785" s="11"/>
      <c r="R3785" s="11"/>
    </row>
    <row r="3786" spans="1:18" x14ac:dyDescent="0.2">
      <c r="A3786" s="3"/>
      <c r="B3786" s="3"/>
      <c r="C3786" s="11"/>
      <c r="D3786" s="11"/>
      <c r="E3786" s="11"/>
      <c r="F3786" s="11"/>
      <c r="G3786" s="11"/>
      <c r="H3786" s="11"/>
      <c r="I3786" s="11"/>
      <c r="J3786" s="11"/>
      <c r="K3786" s="11"/>
      <c r="L3786" s="11"/>
      <c r="M3786" s="11"/>
      <c r="N3786" s="11"/>
      <c r="O3786" s="11"/>
      <c r="P3786" s="11"/>
      <c r="Q3786" s="11"/>
      <c r="R3786" s="11"/>
    </row>
    <row r="3787" spans="1:18" x14ac:dyDescent="0.2">
      <c r="A3787" s="3"/>
      <c r="B3787" s="3"/>
      <c r="C3787" s="11"/>
      <c r="D3787" s="11"/>
      <c r="E3787" s="11"/>
      <c r="F3787" s="11"/>
      <c r="G3787" s="11"/>
      <c r="H3787" s="11"/>
      <c r="I3787" s="11"/>
      <c r="J3787" s="11"/>
      <c r="K3787" s="11"/>
      <c r="L3787" s="11"/>
      <c r="M3787" s="11"/>
      <c r="N3787" s="11"/>
      <c r="O3787" s="11"/>
      <c r="P3787" s="11"/>
      <c r="Q3787" s="11"/>
      <c r="R3787" s="11"/>
    </row>
    <row r="3788" spans="1:18" x14ac:dyDescent="0.2">
      <c r="A3788" s="3"/>
      <c r="B3788" s="3"/>
      <c r="C3788" s="11"/>
      <c r="D3788" s="11"/>
      <c r="E3788" s="11"/>
      <c r="F3788" s="11"/>
      <c r="G3788" s="11"/>
      <c r="H3788" s="11"/>
      <c r="I3788" s="11"/>
      <c r="J3788" s="11"/>
      <c r="K3788" s="11"/>
      <c r="L3788" s="11"/>
      <c r="M3788" s="11"/>
      <c r="N3788" s="11"/>
      <c r="O3788" s="11"/>
      <c r="P3788" s="11"/>
      <c r="Q3788" s="11"/>
      <c r="R3788" s="11"/>
    </row>
    <row r="3789" spans="1:18" x14ac:dyDescent="0.2">
      <c r="A3789" s="3"/>
      <c r="B3789" s="3"/>
      <c r="C3789" s="11"/>
      <c r="D3789" s="11"/>
      <c r="E3789" s="11"/>
      <c r="F3789" s="11"/>
      <c r="G3789" s="11"/>
      <c r="H3789" s="11"/>
      <c r="I3789" s="11"/>
      <c r="J3789" s="11"/>
      <c r="K3789" s="11"/>
      <c r="L3789" s="11"/>
      <c r="M3789" s="11"/>
      <c r="N3789" s="11"/>
      <c r="O3789" s="11"/>
      <c r="P3789" s="11"/>
      <c r="Q3789" s="11"/>
      <c r="R3789" s="11"/>
    </row>
    <row r="3790" spans="1:18" x14ac:dyDescent="0.2">
      <c r="A3790" s="3"/>
      <c r="B3790" s="3"/>
      <c r="C3790" s="11"/>
      <c r="D3790" s="11"/>
      <c r="E3790" s="11"/>
      <c r="F3790" s="11"/>
      <c r="G3790" s="11"/>
      <c r="H3790" s="11"/>
      <c r="I3790" s="11"/>
      <c r="J3790" s="11"/>
      <c r="K3790" s="11"/>
      <c r="L3790" s="11"/>
      <c r="M3790" s="11"/>
      <c r="N3790" s="11"/>
      <c r="O3790" s="11"/>
      <c r="P3790" s="11"/>
      <c r="Q3790" s="11"/>
      <c r="R3790" s="11"/>
    </row>
    <row r="3791" spans="1:18" x14ac:dyDescent="0.2">
      <c r="A3791" s="3"/>
      <c r="B3791" s="3"/>
      <c r="C3791" s="11"/>
      <c r="D3791" s="11"/>
      <c r="E3791" s="11"/>
      <c r="F3791" s="11"/>
      <c r="G3791" s="11"/>
      <c r="H3791" s="11"/>
      <c r="I3791" s="11"/>
      <c r="J3791" s="11"/>
      <c r="K3791" s="11"/>
      <c r="L3791" s="11"/>
      <c r="M3791" s="11"/>
      <c r="N3791" s="11"/>
      <c r="O3791" s="11"/>
      <c r="P3791" s="11"/>
      <c r="Q3791" s="11"/>
      <c r="R3791" s="11"/>
    </row>
    <row r="3792" spans="1:18" x14ac:dyDescent="0.2">
      <c r="A3792" s="3"/>
      <c r="B3792" s="3"/>
      <c r="C3792" s="11"/>
      <c r="D3792" s="11"/>
      <c r="E3792" s="11"/>
      <c r="F3792" s="11"/>
      <c r="G3792" s="11"/>
      <c r="H3792" s="11"/>
      <c r="I3792" s="11"/>
      <c r="J3792" s="11"/>
      <c r="K3792" s="11"/>
      <c r="L3792" s="11"/>
      <c r="M3792" s="11"/>
      <c r="N3792" s="11"/>
      <c r="O3792" s="11"/>
      <c r="P3792" s="11"/>
      <c r="Q3792" s="11"/>
      <c r="R3792" s="11"/>
    </row>
    <row r="3793" spans="1:18" x14ac:dyDescent="0.2">
      <c r="A3793" s="3"/>
      <c r="B3793" s="3"/>
      <c r="C3793" s="11"/>
      <c r="D3793" s="11"/>
      <c r="E3793" s="11"/>
      <c r="F3793" s="11"/>
      <c r="G3793" s="11"/>
      <c r="H3793" s="11"/>
      <c r="I3793" s="11"/>
      <c r="J3793" s="11"/>
      <c r="K3793" s="11"/>
      <c r="L3793" s="11"/>
      <c r="M3793" s="11"/>
      <c r="N3793" s="11"/>
      <c r="O3793" s="11"/>
      <c r="P3793" s="11"/>
      <c r="Q3793" s="11"/>
      <c r="R3793" s="11"/>
    </row>
    <row r="3794" spans="1:18" x14ac:dyDescent="0.2">
      <c r="A3794" s="3"/>
      <c r="B3794" s="3"/>
      <c r="C3794" s="11"/>
      <c r="D3794" s="11"/>
      <c r="E3794" s="11"/>
      <c r="F3794" s="11"/>
      <c r="G3794" s="11"/>
      <c r="H3794" s="11"/>
      <c r="I3794" s="11"/>
      <c r="J3794" s="11"/>
      <c r="K3794" s="11"/>
      <c r="L3794" s="11"/>
      <c r="M3794" s="11"/>
      <c r="N3794" s="11"/>
      <c r="O3794" s="11"/>
      <c r="P3794" s="11"/>
      <c r="Q3794" s="11"/>
      <c r="R3794" s="11"/>
    </row>
    <row r="3795" spans="1:18" x14ac:dyDescent="0.2">
      <c r="A3795" s="3"/>
      <c r="B3795" s="3"/>
      <c r="C3795" s="11"/>
      <c r="D3795" s="11"/>
      <c r="E3795" s="11"/>
      <c r="F3795" s="11"/>
      <c r="G3795" s="11"/>
      <c r="H3795" s="11"/>
      <c r="I3795" s="11"/>
      <c r="J3795" s="11"/>
      <c r="K3795" s="11"/>
      <c r="L3795" s="11"/>
      <c r="M3795" s="11"/>
      <c r="N3795" s="11"/>
      <c r="O3795" s="11"/>
      <c r="P3795" s="11"/>
      <c r="Q3795" s="11"/>
      <c r="R3795" s="11"/>
    </row>
    <row r="3796" spans="1:18" x14ac:dyDescent="0.2">
      <c r="A3796" s="3"/>
      <c r="B3796" s="3"/>
      <c r="C3796" s="11"/>
      <c r="D3796" s="11"/>
      <c r="E3796" s="11"/>
      <c r="F3796" s="11"/>
      <c r="G3796" s="11"/>
      <c r="H3796" s="11"/>
      <c r="I3796" s="11"/>
      <c r="J3796" s="11"/>
      <c r="K3796" s="11"/>
      <c r="L3796" s="11"/>
      <c r="M3796" s="11"/>
      <c r="N3796" s="11"/>
      <c r="O3796" s="11"/>
      <c r="P3796" s="11"/>
      <c r="Q3796" s="11"/>
      <c r="R3796" s="11"/>
    </row>
    <row r="3797" spans="1:18" x14ac:dyDescent="0.2">
      <c r="A3797" s="3"/>
      <c r="B3797" s="3"/>
      <c r="C3797" s="11"/>
      <c r="D3797" s="11"/>
      <c r="E3797" s="11"/>
      <c r="F3797" s="11"/>
      <c r="G3797" s="11"/>
      <c r="H3797" s="11"/>
      <c r="I3797" s="11"/>
      <c r="J3797" s="11"/>
      <c r="K3797" s="11"/>
      <c r="L3797" s="11"/>
      <c r="M3797" s="11"/>
      <c r="N3797" s="11"/>
      <c r="O3797" s="11"/>
      <c r="P3797" s="11"/>
      <c r="Q3797" s="11"/>
      <c r="R3797" s="11"/>
    </row>
    <row r="3798" spans="1:18" x14ac:dyDescent="0.2">
      <c r="A3798" s="3"/>
      <c r="B3798" s="3"/>
      <c r="C3798" s="11"/>
      <c r="D3798" s="11"/>
      <c r="E3798" s="11"/>
      <c r="F3798" s="11"/>
      <c r="G3798" s="11"/>
      <c r="H3798" s="11"/>
      <c r="I3798" s="11"/>
      <c r="J3798" s="11"/>
      <c r="K3798" s="11"/>
      <c r="L3798" s="11"/>
      <c r="M3798" s="11"/>
      <c r="N3798" s="11"/>
      <c r="O3798" s="11"/>
      <c r="P3798" s="11"/>
      <c r="Q3798" s="11"/>
      <c r="R3798" s="11"/>
    </row>
    <row r="3799" spans="1:18" x14ac:dyDescent="0.2">
      <c r="A3799" s="3"/>
      <c r="B3799" s="3"/>
      <c r="C3799" s="11"/>
      <c r="D3799" s="11"/>
      <c r="E3799" s="11"/>
      <c r="F3799" s="11"/>
      <c r="G3799" s="11"/>
      <c r="H3799" s="11"/>
      <c r="I3799" s="11"/>
      <c r="J3799" s="11"/>
      <c r="K3799" s="11"/>
      <c r="L3799" s="11"/>
      <c r="M3799" s="11"/>
      <c r="N3799" s="11"/>
      <c r="O3799" s="11"/>
      <c r="P3799" s="11"/>
      <c r="Q3799" s="11"/>
      <c r="R3799" s="11"/>
    </row>
    <row r="3800" spans="1:18" x14ac:dyDescent="0.2">
      <c r="A3800" s="3"/>
      <c r="B3800" s="3"/>
      <c r="C3800" s="11"/>
      <c r="D3800" s="11"/>
      <c r="E3800" s="11"/>
      <c r="F3800" s="11"/>
      <c r="G3800" s="11"/>
      <c r="H3800" s="11"/>
      <c r="I3800" s="11"/>
      <c r="J3800" s="11"/>
      <c r="K3800" s="11"/>
      <c r="L3800" s="11"/>
      <c r="M3800" s="11"/>
      <c r="N3800" s="11"/>
      <c r="O3800" s="11"/>
      <c r="P3800" s="11"/>
      <c r="Q3800" s="11"/>
      <c r="R3800" s="11"/>
    </row>
    <row r="3801" spans="1:18" x14ac:dyDescent="0.2">
      <c r="A3801" s="3"/>
      <c r="B3801" s="3"/>
      <c r="C3801" s="11"/>
      <c r="D3801" s="11"/>
      <c r="E3801" s="11"/>
      <c r="F3801" s="11"/>
      <c r="G3801" s="11"/>
      <c r="H3801" s="11"/>
      <c r="I3801" s="11"/>
      <c r="J3801" s="11"/>
      <c r="K3801" s="11"/>
      <c r="L3801" s="11"/>
      <c r="M3801" s="11"/>
      <c r="N3801" s="11"/>
      <c r="O3801" s="11"/>
      <c r="P3801" s="11"/>
      <c r="Q3801" s="11"/>
      <c r="R3801" s="11"/>
    </row>
    <row r="3802" spans="1:18" x14ac:dyDescent="0.2">
      <c r="A3802" s="3"/>
      <c r="B3802" s="3"/>
      <c r="C3802" s="11"/>
      <c r="D3802" s="11"/>
      <c r="E3802" s="11"/>
      <c r="F3802" s="11"/>
      <c r="G3802" s="11"/>
      <c r="H3802" s="11"/>
      <c r="I3802" s="11"/>
      <c r="J3802" s="11"/>
      <c r="K3802" s="11"/>
      <c r="L3802" s="11"/>
      <c r="M3802" s="11"/>
      <c r="N3802" s="11"/>
      <c r="O3802" s="11"/>
      <c r="P3802" s="11"/>
      <c r="Q3802" s="11"/>
      <c r="R3802" s="11"/>
    </row>
    <row r="3803" spans="1:18" x14ac:dyDescent="0.2">
      <c r="A3803" s="3"/>
      <c r="B3803" s="3"/>
      <c r="C3803" s="11"/>
      <c r="D3803" s="11"/>
      <c r="E3803" s="11"/>
      <c r="F3803" s="11"/>
      <c r="G3803" s="11"/>
      <c r="H3803" s="11"/>
      <c r="I3803" s="11"/>
      <c r="J3803" s="11"/>
      <c r="K3803" s="11"/>
      <c r="L3803" s="11"/>
      <c r="M3803" s="11"/>
      <c r="N3803" s="11"/>
      <c r="O3803" s="11"/>
      <c r="P3803" s="11"/>
      <c r="Q3803" s="11"/>
      <c r="R3803" s="11"/>
    </row>
    <row r="3804" spans="1:18" x14ac:dyDescent="0.2">
      <c r="A3804" s="3"/>
      <c r="B3804" s="3"/>
      <c r="C3804" s="11"/>
      <c r="D3804" s="11"/>
      <c r="E3804" s="11"/>
      <c r="F3804" s="11"/>
      <c r="G3804" s="11"/>
      <c r="H3804" s="11"/>
      <c r="I3804" s="11"/>
      <c r="J3804" s="11"/>
      <c r="K3804" s="11"/>
      <c r="L3804" s="11"/>
      <c r="M3804" s="11"/>
      <c r="N3804" s="11"/>
      <c r="O3804" s="11"/>
      <c r="P3804" s="11"/>
      <c r="Q3804" s="11"/>
      <c r="R3804" s="11"/>
    </row>
    <row r="3805" spans="1:18" x14ac:dyDescent="0.2">
      <c r="A3805" s="3"/>
      <c r="B3805" s="3"/>
      <c r="C3805" s="11"/>
      <c r="D3805" s="11"/>
      <c r="E3805" s="11"/>
      <c r="F3805" s="11"/>
      <c r="G3805" s="11"/>
      <c r="H3805" s="11"/>
      <c r="I3805" s="11"/>
      <c r="J3805" s="11"/>
      <c r="K3805" s="11"/>
      <c r="L3805" s="11"/>
      <c r="M3805" s="11"/>
      <c r="N3805" s="11"/>
      <c r="O3805" s="11"/>
      <c r="P3805" s="11"/>
      <c r="Q3805" s="11"/>
      <c r="R3805" s="11"/>
    </row>
    <row r="3806" spans="1:18" x14ac:dyDescent="0.2">
      <c r="A3806" s="3"/>
      <c r="B3806" s="3"/>
      <c r="C3806" s="11"/>
      <c r="D3806" s="11"/>
      <c r="E3806" s="11"/>
      <c r="F3806" s="11"/>
      <c r="G3806" s="11"/>
      <c r="H3806" s="11"/>
      <c r="I3806" s="11"/>
      <c r="J3806" s="11"/>
      <c r="K3806" s="11"/>
      <c r="L3806" s="11"/>
      <c r="M3806" s="11"/>
      <c r="N3806" s="11"/>
      <c r="O3806" s="11"/>
      <c r="P3806" s="11"/>
      <c r="Q3806" s="11"/>
      <c r="R3806" s="11"/>
    </row>
    <row r="3807" spans="1:18" x14ac:dyDescent="0.2">
      <c r="A3807" s="3"/>
      <c r="B3807" s="3"/>
      <c r="C3807" s="11"/>
      <c r="D3807" s="11"/>
      <c r="E3807" s="11"/>
      <c r="F3807" s="11"/>
      <c r="G3807" s="11"/>
      <c r="H3807" s="11"/>
      <c r="I3807" s="11"/>
      <c r="J3807" s="11"/>
      <c r="K3807" s="11"/>
      <c r="L3807" s="11"/>
      <c r="M3807" s="11"/>
      <c r="N3807" s="11"/>
      <c r="O3807" s="11"/>
      <c r="P3807" s="11"/>
      <c r="Q3807" s="11"/>
      <c r="R3807" s="11"/>
    </row>
    <row r="3808" spans="1:18" x14ac:dyDescent="0.2">
      <c r="A3808" s="3"/>
      <c r="B3808" s="3"/>
      <c r="C3808" s="11"/>
      <c r="D3808" s="11"/>
      <c r="E3808" s="11"/>
      <c r="F3808" s="11"/>
      <c r="G3808" s="11"/>
      <c r="H3808" s="11"/>
      <c r="I3808" s="11"/>
      <c r="J3808" s="11"/>
      <c r="K3808" s="11"/>
      <c r="L3808" s="11"/>
      <c r="M3808" s="11"/>
      <c r="N3808" s="11"/>
      <c r="O3808" s="11"/>
      <c r="P3808" s="11"/>
      <c r="Q3808" s="11"/>
      <c r="R3808" s="11"/>
    </row>
    <row r="3809" spans="1:18" x14ac:dyDescent="0.2">
      <c r="A3809" s="3"/>
      <c r="B3809" s="3"/>
      <c r="C3809" s="11"/>
      <c r="D3809" s="11"/>
      <c r="E3809" s="11"/>
      <c r="F3809" s="11"/>
      <c r="G3809" s="11"/>
      <c r="H3809" s="11"/>
      <c r="I3809" s="11"/>
      <c r="J3809" s="11"/>
      <c r="K3809" s="11"/>
      <c r="L3809" s="11"/>
      <c r="M3809" s="11"/>
      <c r="N3809" s="11"/>
      <c r="O3809" s="11"/>
      <c r="P3809" s="11"/>
      <c r="Q3809" s="11"/>
      <c r="R3809" s="11"/>
    </row>
    <row r="3810" spans="1:18" x14ac:dyDescent="0.2">
      <c r="A3810" s="3"/>
      <c r="B3810" s="3"/>
      <c r="C3810" s="11"/>
      <c r="D3810" s="11"/>
      <c r="E3810" s="11"/>
      <c r="F3810" s="11"/>
      <c r="G3810" s="11"/>
      <c r="H3810" s="11"/>
      <c r="I3810" s="11"/>
      <c r="J3810" s="11"/>
      <c r="K3810" s="11"/>
      <c r="L3810" s="11"/>
      <c r="M3810" s="11"/>
      <c r="N3810" s="11"/>
      <c r="O3810" s="11"/>
      <c r="P3810" s="11"/>
      <c r="Q3810" s="11"/>
      <c r="R3810" s="11"/>
    </row>
    <row r="3811" spans="1:18" x14ac:dyDescent="0.2">
      <c r="A3811" s="3"/>
      <c r="B3811" s="3"/>
      <c r="C3811" s="11"/>
      <c r="D3811" s="11"/>
      <c r="E3811" s="11"/>
      <c r="F3811" s="11"/>
      <c r="G3811" s="11"/>
      <c r="H3811" s="11"/>
      <c r="I3811" s="11"/>
      <c r="J3811" s="11"/>
      <c r="K3811" s="11"/>
      <c r="L3811" s="11"/>
      <c r="M3811" s="11"/>
      <c r="N3811" s="11"/>
      <c r="O3811" s="11"/>
      <c r="P3811" s="11"/>
      <c r="Q3811" s="11"/>
      <c r="R3811" s="11"/>
    </row>
    <row r="3812" spans="1:18" x14ac:dyDescent="0.2">
      <c r="A3812" s="3"/>
      <c r="B3812" s="3"/>
      <c r="C3812" s="11"/>
      <c r="D3812" s="11"/>
      <c r="E3812" s="11"/>
      <c r="F3812" s="11"/>
      <c r="G3812" s="11"/>
      <c r="H3812" s="11"/>
      <c r="I3812" s="11"/>
      <c r="J3812" s="11"/>
      <c r="K3812" s="11"/>
      <c r="L3812" s="11"/>
      <c r="M3812" s="11"/>
      <c r="N3812" s="11"/>
      <c r="O3812" s="11"/>
      <c r="P3812" s="11"/>
      <c r="Q3812" s="11"/>
      <c r="R3812" s="11"/>
    </row>
    <row r="3813" spans="1:18" x14ac:dyDescent="0.2">
      <c r="A3813" s="3"/>
      <c r="B3813" s="3"/>
      <c r="C3813" s="11"/>
      <c r="D3813" s="11"/>
      <c r="E3813" s="11"/>
      <c r="F3813" s="11"/>
      <c r="G3813" s="11"/>
      <c r="H3813" s="11"/>
      <c r="I3813" s="11"/>
      <c r="J3813" s="11"/>
      <c r="K3813" s="11"/>
      <c r="L3813" s="11"/>
      <c r="M3813" s="11"/>
      <c r="N3813" s="11"/>
      <c r="O3813" s="11"/>
      <c r="P3813" s="11"/>
      <c r="Q3813" s="11"/>
      <c r="R3813" s="11"/>
    </row>
    <row r="3814" spans="1:18" x14ac:dyDescent="0.2">
      <c r="A3814" s="3"/>
      <c r="B3814" s="3"/>
      <c r="C3814" s="11"/>
      <c r="D3814" s="11"/>
      <c r="E3814" s="11"/>
      <c r="F3814" s="11"/>
      <c r="G3814" s="11"/>
      <c r="H3814" s="11"/>
      <c r="I3814" s="11"/>
      <c r="J3814" s="11"/>
      <c r="K3814" s="11"/>
      <c r="L3814" s="11"/>
      <c r="M3814" s="11"/>
      <c r="N3814" s="11"/>
      <c r="O3814" s="11"/>
      <c r="P3814" s="11"/>
      <c r="Q3814" s="11"/>
      <c r="R3814" s="11"/>
    </row>
    <row r="3815" spans="1:18" x14ac:dyDescent="0.2">
      <c r="A3815" s="3"/>
      <c r="B3815" s="3"/>
      <c r="C3815" s="11"/>
      <c r="D3815" s="11"/>
      <c r="E3815" s="11"/>
      <c r="F3815" s="11"/>
      <c r="G3815" s="11"/>
      <c r="H3815" s="11"/>
      <c r="I3815" s="11"/>
      <c r="J3815" s="11"/>
      <c r="K3815" s="11"/>
      <c r="L3815" s="11"/>
      <c r="M3815" s="11"/>
      <c r="N3815" s="11"/>
      <c r="O3815" s="11"/>
      <c r="P3815" s="11"/>
      <c r="Q3815" s="11"/>
      <c r="R3815" s="11"/>
    </row>
    <row r="3816" spans="1:18" x14ac:dyDescent="0.2">
      <c r="A3816" s="3"/>
      <c r="B3816" s="3"/>
      <c r="C3816" s="11"/>
      <c r="D3816" s="11"/>
      <c r="E3816" s="11"/>
      <c r="F3816" s="11"/>
      <c r="G3816" s="11"/>
      <c r="H3816" s="11"/>
      <c r="I3816" s="11"/>
      <c r="J3816" s="11"/>
      <c r="K3816" s="11"/>
      <c r="L3816" s="11"/>
      <c r="M3816" s="11"/>
      <c r="N3816" s="11"/>
      <c r="O3816" s="11"/>
      <c r="P3816" s="11"/>
      <c r="Q3816" s="11"/>
      <c r="R3816" s="11"/>
    </row>
    <row r="3817" spans="1:18" x14ac:dyDescent="0.2">
      <c r="A3817" s="3"/>
      <c r="B3817" s="3"/>
      <c r="C3817" s="11"/>
      <c r="D3817" s="11"/>
      <c r="E3817" s="11"/>
      <c r="F3817" s="11"/>
      <c r="G3817" s="11"/>
      <c r="H3817" s="11"/>
      <c r="I3817" s="11"/>
      <c r="J3817" s="11"/>
      <c r="K3817" s="11"/>
      <c r="L3817" s="11"/>
      <c r="M3817" s="11"/>
      <c r="N3817" s="11"/>
      <c r="O3817" s="11"/>
      <c r="P3817" s="11"/>
      <c r="Q3817" s="11"/>
      <c r="R3817" s="11"/>
    </row>
    <row r="3818" spans="1:18" x14ac:dyDescent="0.2">
      <c r="A3818" s="3"/>
      <c r="B3818" s="3"/>
      <c r="C3818" s="11"/>
      <c r="D3818" s="11"/>
      <c r="E3818" s="11"/>
      <c r="F3818" s="11"/>
      <c r="G3818" s="11"/>
      <c r="H3818" s="11"/>
      <c r="I3818" s="11"/>
      <c r="J3818" s="11"/>
      <c r="K3818" s="11"/>
      <c r="L3818" s="11"/>
      <c r="M3818" s="11"/>
      <c r="N3818" s="11"/>
      <c r="O3818" s="11"/>
      <c r="P3818" s="11"/>
      <c r="Q3818" s="11"/>
      <c r="R3818" s="11"/>
    </row>
    <row r="3819" spans="1:18" x14ac:dyDescent="0.2">
      <c r="A3819" s="3"/>
      <c r="B3819" s="3"/>
      <c r="C3819" s="11"/>
      <c r="D3819" s="11"/>
      <c r="E3819" s="11"/>
      <c r="F3819" s="11"/>
      <c r="G3819" s="11"/>
      <c r="H3819" s="11"/>
      <c r="I3819" s="11"/>
      <c r="J3819" s="11"/>
      <c r="K3819" s="11"/>
      <c r="L3819" s="11"/>
      <c r="M3819" s="11"/>
      <c r="N3819" s="11"/>
      <c r="O3819" s="11"/>
      <c r="P3819" s="11"/>
      <c r="Q3819" s="11"/>
      <c r="R3819" s="11"/>
    </row>
    <row r="3820" spans="1:18" x14ac:dyDescent="0.2">
      <c r="A3820" s="3"/>
      <c r="B3820" s="3"/>
      <c r="C3820" s="11"/>
      <c r="D3820" s="11"/>
      <c r="E3820" s="11"/>
      <c r="F3820" s="11"/>
      <c r="G3820" s="11"/>
      <c r="H3820" s="11"/>
      <c r="I3820" s="11"/>
      <c r="J3820" s="11"/>
      <c r="K3820" s="11"/>
      <c r="L3820" s="11"/>
      <c r="M3820" s="11"/>
      <c r="N3820" s="11"/>
      <c r="O3820" s="11"/>
      <c r="P3820" s="11"/>
      <c r="Q3820" s="11"/>
      <c r="R3820" s="11"/>
    </row>
    <row r="3821" spans="1:18" x14ac:dyDescent="0.2">
      <c r="A3821" s="3"/>
      <c r="B3821" s="3"/>
      <c r="C3821" s="11"/>
      <c r="D3821" s="11"/>
      <c r="E3821" s="11"/>
      <c r="F3821" s="11"/>
      <c r="G3821" s="11"/>
      <c r="H3821" s="11"/>
      <c r="I3821" s="11"/>
      <c r="J3821" s="11"/>
      <c r="K3821" s="11"/>
      <c r="L3821" s="11"/>
      <c r="M3821" s="11"/>
      <c r="N3821" s="11"/>
      <c r="O3821" s="11"/>
      <c r="P3821" s="11"/>
      <c r="Q3821" s="11"/>
      <c r="R3821" s="11"/>
    </row>
    <row r="3822" spans="1:18" x14ac:dyDescent="0.2">
      <c r="A3822" s="3"/>
      <c r="B3822" s="3"/>
      <c r="C3822" s="11"/>
      <c r="D3822" s="11"/>
      <c r="E3822" s="11"/>
      <c r="F3822" s="11"/>
      <c r="G3822" s="11"/>
      <c r="H3822" s="11"/>
      <c r="I3822" s="11"/>
      <c r="J3822" s="11"/>
      <c r="K3822" s="11"/>
      <c r="L3822" s="11"/>
      <c r="M3822" s="11"/>
      <c r="N3822" s="11"/>
      <c r="O3822" s="11"/>
      <c r="P3822" s="11"/>
      <c r="Q3822" s="11"/>
      <c r="R3822" s="11"/>
    </row>
    <row r="3823" spans="1:18" x14ac:dyDescent="0.2">
      <c r="A3823" s="3"/>
      <c r="B3823" s="3"/>
      <c r="C3823" s="11"/>
      <c r="D3823" s="11"/>
      <c r="E3823" s="11"/>
      <c r="F3823" s="11"/>
      <c r="G3823" s="11"/>
      <c r="H3823" s="11"/>
      <c r="I3823" s="11"/>
      <c r="J3823" s="11"/>
      <c r="K3823" s="11"/>
      <c r="L3823" s="11"/>
      <c r="M3823" s="11"/>
      <c r="N3823" s="11"/>
      <c r="O3823" s="11"/>
      <c r="P3823" s="11"/>
      <c r="Q3823" s="11"/>
      <c r="R3823" s="11"/>
    </row>
    <row r="3824" spans="1:18" x14ac:dyDescent="0.2">
      <c r="A3824" s="3"/>
      <c r="B3824" s="3"/>
      <c r="C3824" s="11"/>
      <c r="D3824" s="11"/>
      <c r="E3824" s="11"/>
      <c r="F3824" s="11"/>
      <c r="G3824" s="11"/>
      <c r="H3824" s="11"/>
      <c r="I3824" s="11"/>
      <c r="J3824" s="11"/>
      <c r="K3824" s="11"/>
      <c r="L3824" s="11"/>
      <c r="M3824" s="11"/>
      <c r="N3824" s="11"/>
      <c r="O3824" s="11"/>
      <c r="P3824" s="11"/>
      <c r="Q3824" s="11"/>
      <c r="R3824" s="11"/>
    </row>
    <row r="3825" spans="1:18" x14ac:dyDescent="0.2">
      <c r="A3825" s="3"/>
      <c r="B3825" s="3"/>
      <c r="C3825" s="11"/>
      <c r="D3825" s="11"/>
      <c r="E3825" s="11"/>
      <c r="F3825" s="11"/>
      <c r="G3825" s="11"/>
      <c r="H3825" s="11"/>
      <c r="I3825" s="11"/>
      <c r="J3825" s="11"/>
      <c r="K3825" s="11"/>
      <c r="L3825" s="11"/>
      <c r="M3825" s="11"/>
      <c r="N3825" s="11"/>
      <c r="O3825" s="11"/>
      <c r="P3825" s="11"/>
      <c r="Q3825" s="11"/>
      <c r="R3825" s="11"/>
    </row>
    <row r="3826" spans="1:18" x14ac:dyDescent="0.2">
      <c r="A3826" s="3"/>
      <c r="B3826" s="3"/>
      <c r="C3826" s="11"/>
      <c r="D3826" s="11"/>
      <c r="E3826" s="11"/>
      <c r="F3826" s="11"/>
      <c r="G3826" s="11"/>
      <c r="H3826" s="11"/>
      <c r="I3826" s="11"/>
      <c r="J3826" s="11"/>
      <c r="K3826" s="11"/>
      <c r="L3826" s="11"/>
      <c r="M3826" s="11"/>
      <c r="N3826" s="11"/>
      <c r="O3826" s="11"/>
      <c r="P3826" s="11"/>
      <c r="Q3826" s="11"/>
      <c r="R3826" s="11"/>
    </row>
    <row r="3827" spans="1:18" x14ac:dyDescent="0.2">
      <c r="A3827" s="3"/>
      <c r="B3827" s="3"/>
      <c r="C3827" s="11"/>
      <c r="D3827" s="11"/>
      <c r="E3827" s="11"/>
      <c r="F3827" s="11"/>
      <c r="G3827" s="11"/>
      <c r="H3827" s="11"/>
      <c r="I3827" s="11"/>
      <c r="J3827" s="11"/>
      <c r="K3827" s="11"/>
      <c r="L3827" s="11"/>
      <c r="M3827" s="11"/>
      <c r="N3827" s="11"/>
      <c r="O3827" s="11"/>
      <c r="P3827" s="11"/>
      <c r="Q3827" s="11"/>
      <c r="R3827" s="11"/>
    </row>
    <row r="3828" spans="1:18" x14ac:dyDescent="0.2">
      <c r="A3828" s="3"/>
      <c r="B3828" s="3"/>
      <c r="C3828" s="11"/>
      <c r="D3828" s="11"/>
      <c r="E3828" s="11"/>
      <c r="F3828" s="11"/>
      <c r="G3828" s="11"/>
      <c r="H3828" s="11"/>
      <c r="I3828" s="11"/>
      <c r="J3828" s="11"/>
      <c r="K3828" s="11"/>
      <c r="L3828" s="11"/>
      <c r="M3828" s="11"/>
      <c r="N3828" s="11"/>
      <c r="O3828" s="11"/>
      <c r="P3828" s="11"/>
      <c r="Q3828" s="11"/>
      <c r="R3828" s="11"/>
    </row>
    <row r="3829" spans="1:18" x14ac:dyDescent="0.2">
      <c r="A3829" s="3"/>
      <c r="B3829" s="3"/>
      <c r="C3829" s="11"/>
      <c r="D3829" s="11"/>
      <c r="E3829" s="11"/>
      <c r="F3829" s="11"/>
      <c r="G3829" s="11"/>
      <c r="H3829" s="11"/>
      <c r="I3829" s="11"/>
      <c r="J3829" s="11"/>
      <c r="K3829" s="11"/>
      <c r="L3829" s="11"/>
      <c r="M3829" s="11"/>
      <c r="N3829" s="11"/>
      <c r="O3829" s="11"/>
      <c r="P3829" s="11"/>
      <c r="Q3829" s="11"/>
      <c r="R3829" s="11"/>
    </row>
    <row r="3830" spans="1:18" x14ac:dyDescent="0.2">
      <c r="A3830" s="3"/>
      <c r="B3830" s="3"/>
      <c r="C3830" s="11"/>
      <c r="D3830" s="11"/>
      <c r="E3830" s="11"/>
      <c r="F3830" s="11"/>
      <c r="G3830" s="11"/>
      <c r="H3830" s="11"/>
      <c r="I3830" s="11"/>
      <c r="J3830" s="11"/>
      <c r="K3830" s="11"/>
      <c r="L3830" s="11"/>
      <c r="M3830" s="11"/>
      <c r="N3830" s="11"/>
      <c r="O3830" s="11"/>
      <c r="P3830" s="11"/>
      <c r="Q3830" s="11"/>
      <c r="R3830" s="11"/>
    </row>
    <row r="3831" spans="1:18" x14ac:dyDescent="0.2">
      <c r="A3831" s="3"/>
      <c r="B3831" s="3"/>
      <c r="C3831" s="11"/>
      <c r="D3831" s="11"/>
      <c r="E3831" s="11"/>
      <c r="F3831" s="11"/>
      <c r="G3831" s="11"/>
      <c r="H3831" s="11"/>
      <c r="I3831" s="11"/>
      <c r="J3831" s="11"/>
      <c r="K3831" s="11"/>
      <c r="L3831" s="11"/>
      <c r="M3831" s="11"/>
      <c r="N3831" s="11"/>
      <c r="O3831" s="11"/>
      <c r="P3831" s="11"/>
      <c r="Q3831" s="11"/>
      <c r="R3831" s="11"/>
    </row>
    <row r="3832" spans="1:18" x14ac:dyDescent="0.2">
      <c r="A3832" s="3"/>
      <c r="B3832" s="3"/>
      <c r="C3832" s="11"/>
      <c r="D3832" s="11"/>
      <c r="E3832" s="11"/>
      <c r="F3832" s="11"/>
      <c r="G3832" s="11"/>
      <c r="H3832" s="11"/>
      <c r="I3832" s="11"/>
      <c r="J3832" s="11"/>
      <c r="K3832" s="11"/>
      <c r="L3832" s="11"/>
      <c r="M3832" s="11"/>
      <c r="N3832" s="11"/>
      <c r="O3832" s="11"/>
      <c r="P3832" s="11"/>
      <c r="Q3832" s="11"/>
      <c r="R3832" s="11"/>
    </row>
    <row r="3833" spans="1:18" x14ac:dyDescent="0.2">
      <c r="A3833" s="3"/>
      <c r="B3833" s="3"/>
      <c r="C3833" s="11"/>
      <c r="D3833" s="11"/>
      <c r="E3833" s="11"/>
      <c r="F3833" s="11"/>
      <c r="G3833" s="11"/>
      <c r="H3833" s="11"/>
      <c r="I3833" s="11"/>
      <c r="J3833" s="11"/>
      <c r="K3833" s="11"/>
      <c r="L3833" s="11"/>
      <c r="M3833" s="11"/>
      <c r="N3833" s="11"/>
      <c r="O3833" s="11"/>
      <c r="P3833" s="11"/>
      <c r="Q3833" s="11"/>
      <c r="R3833" s="11"/>
    </row>
    <row r="3834" spans="1:18" x14ac:dyDescent="0.2">
      <c r="A3834" s="3"/>
      <c r="B3834" s="3"/>
      <c r="C3834" s="11"/>
      <c r="D3834" s="11"/>
      <c r="E3834" s="11"/>
      <c r="F3834" s="11"/>
      <c r="G3834" s="11"/>
      <c r="H3834" s="11"/>
      <c r="I3834" s="11"/>
      <c r="J3834" s="11"/>
      <c r="K3834" s="11"/>
      <c r="L3834" s="11"/>
      <c r="M3834" s="11"/>
      <c r="N3834" s="11"/>
      <c r="O3834" s="11"/>
      <c r="P3834" s="11"/>
      <c r="Q3834" s="11"/>
      <c r="R3834" s="11"/>
    </row>
    <row r="3835" spans="1:18" x14ac:dyDescent="0.2">
      <c r="A3835" s="3"/>
      <c r="B3835" s="3"/>
      <c r="C3835" s="11"/>
      <c r="D3835" s="11"/>
      <c r="E3835" s="11"/>
      <c r="F3835" s="11"/>
      <c r="G3835" s="11"/>
      <c r="H3835" s="11"/>
      <c r="I3835" s="11"/>
      <c r="J3835" s="11"/>
      <c r="K3835" s="11"/>
      <c r="L3835" s="11"/>
      <c r="M3835" s="11"/>
      <c r="N3835" s="11"/>
      <c r="O3835" s="11"/>
      <c r="P3835" s="11"/>
      <c r="Q3835" s="11"/>
      <c r="R3835" s="11"/>
    </row>
    <row r="3836" spans="1:18" x14ac:dyDescent="0.2">
      <c r="A3836" s="3"/>
      <c r="B3836" s="3"/>
      <c r="C3836" s="11"/>
      <c r="D3836" s="11"/>
      <c r="E3836" s="11"/>
      <c r="F3836" s="11"/>
      <c r="G3836" s="11"/>
      <c r="H3836" s="11"/>
      <c r="I3836" s="11"/>
      <c r="J3836" s="11"/>
      <c r="K3836" s="11"/>
      <c r="L3836" s="11"/>
      <c r="M3836" s="11"/>
      <c r="N3836" s="11"/>
      <c r="O3836" s="11"/>
      <c r="P3836" s="11"/>
      <c r="Q3836" s="11"/>
      <c r="R3836" s="11"/>
    </row>
    <row r="3837" spans="1:18" x14ac:dyDescent="0.2">
      <c r="A3837" s="3"/>
      <c r="B3837" s="3"/>
      <c r="C3837" s="11"/>
      <c r="D3837" s="11"/>
      <c r="E3837" s="11"/>
      <c r="F3837" s="11"/>
      <c r="G3837" s="11"/>
      <c r="H3837" s="11"/>
      <c r="I3837" s="11"/>
      <c r="J3837" s="11"/>
      <c r="K3837" s="11"/>
      <c r="L3837" s="11"/>
      <c r="M3837" s="11"/>
      <c r="N3837" s="11"/>
      <c r="O3837" s="11"/>
      <c r="P3837" s="11"/>
      <c r="Q3837" s="11"/>
      <c r="R3837" s="11"/>
    </row>
    <row r="3838" spans="1:18" x14ac:dyDescent="0.2">
      <c r="A3838" s="3"/>
      <c r="B3838" s="3"/>
      <c r="C3838" s="11"/>
      <c r="D3838" s="11"/>
      <c r="E3838" s="11"/>
      <c r="F3838" s="11"/>
      <c r="G3838" s="11"/>
      <c r="H3838" s="11"/>
      <c r="I3838" s="11"/>
      <c r="J3838" s="11"/>
      <c r="K3838" s="11"/>
      <c r="L3838" s="11"/>
      <c r="M3838" s="11"/>
      <c r="N3838" s="11"/>
      <c r="O3838" s="11"/>
      <c r="P3838" s="11"/>
      <c r="Q3838" s="11"/>
      <c r="R3838" s="11"/>
    </row>
    <row r="3839" spans="1:18" x14ac:dyDescent="0.2">
      <c r="A3839" s="3"/>
      <c r="B3839" s="3"/>
      <c r="C3839" s="11"/>
      <c r="D3839" s="11"/>
      <c r="E3839" s="11"/>
      <c r="F3839" s="11"/>
      <c r="G3839" s="11"/>
      <c r="H3839" s="11"/>
      <c r="I3839" s="11"/>
      <c r="J3839" s="11"/>
      <c r="K3839" s="11"/>
      <c r="L3839" s="11"/>
      <c r="M3839" s="11"/>
      <c r="N3839" s="11"/>
      <c r="O3839" s="11"/>
      <c r="P3839" s="11"/>
      <c r="Q3839" s="11"/>
      <c r="R3839" s="11"/>
    </row>
    <row r="3840" spans="1:18" x14ac:dyDescent="0.2">
      <c r="A3840" s="3"/>
      <c r="B3840" s="3"/>
      <c r="C3840" s="11"/>
      <c r="D3840" s="11"/>
      <c r="E3840" s="11"/>
      <c r="F3840" s="11"/>
      <c r="G3840" s="11"/>
      <c r="H3840" s="11"/>
      <c r="I3840" s="11"/>
      <c r="J3840" s="11"/>
      <c r="K3840" s="11"/>
      <c r="L3840" s="11"/>
      <c r="M3840" s="11"/>
      <c r="N3840" s="11"/>
      <c r="O3840" s="11"/>
      <c r="P3840" s="11"/>
      <c r="Q3840" s="11"/>
      <c r="R3840" s="11"/>
    </row>
    <row r="3841" spans="1:18" x14ac:dyDescent="0.2">
      <c r="A3841" s="3"/>
      <c r="B3841" s="3"/>
      <c r="C3841" s="11"/>
      <c r="D3841" s="11"/>
      <c r="E3841" s="11"/>
      <c r="F3841" s="11"/>
      <c r="G3841" s="11"/>
      <c r="H3841" s="11"/>
      <c r="I3841" s="11"/>
      <c r="J3841" s="11"/>
      <c r="K3841" s="11"/>
      <c r="L3841" s="11"/>
      <c r="M3841" s="11"/>
      <c r="N3841" s="11"/>
      <c r="O3841" s="11"/>
      <c r="P3841" s="11"/>
      <c r="Q3841" s="11"/>
      <c r="R3841" s="11"/>
    </row>
    <row r="3842" spans="1:18" x14ac:dyDescent="0.2">
      <c r="A3842" s="3"/>
      <c r="B3842" s="3"/>
      <c r="C3842" s="11"/>
      <c r="D3842" s="11"/>
      <c r="E3842" s="11"/>
      <c r="F3842" s="11"/>
      <c r="G3842" s="11"/>
      <c r="H3842" s="11"/>
      <c r="I3842" s="11"/>
      <c r="J3842" s="11"/>
      <c r="K3842" s="11"/>
      <c r="L3842" s="11"/>
      <c r="M3842" s="11"/>
      <c r="N3842" s="11"/>
      <c r="O3842" s="11"/>
      <c r="P3842" s="11"/>
      <c r="Q3842" s="11"/>
      <c r="R3842" s="11"/>
    </row>
    <row r="3843" spans="1:18" x14ac:dyDescent="0.2">
      <c r="A3843" s="3"/>
      <c r="B3843" s="3"/>
      <c r="C3843" s="11"/>
      <c r="D3843" s="11"/>
      <c r="E3843" s="11"/>
      <c r="F3843" s="11"/>
      <c r="G3843" s="11"/>
      <c r="H3843" s="11"/>
      <c r="I3843" s="11"/>
      <c r="J3843" s="11"/>
      <c r="K3843" s="11"/>
      <c r="L3843" s="11"/>
      <c r="M3843" s="11"/>
      <c r="N3843" s="11"/>
      <c r="O3843" s="11"/>
      <c r="P3843" s="11"/>
      <c r="Q3843" s="11"/>
      <c r="R3843" s="11"/>
    </row>
    <row r="3844" spans="1:18" x14ac:dyDescent="0.2">
      <c r="A3844" s="3"/>
      <c r="B3844" s="3"/>
      <c r="C3844" s="11"/>
      <c r="D3844" s="11"/>
      <c r="E3844" s="11"/>
      <c r="F3844" s="11"/>
      <c r="G3844" s="11"/>
      <c r="H3844" s="11"/>
      <c r="I3844" s="11"/>
      <c r="J3844" s="11"/>
      <c r="K3844" s="11"/>
      <c r="L3844" s="11"/>
      <c r="M3844" s="11"/>
      <c r="N3844" s="11"/>
      <c r="O3844" s="11"/>
      <c r="P3844" s="11"/>
      <c r="Q3844" s="11"/>
      <c r="R3844" s="11"/>
    </row>
    <row r="3845" spans="1:18" x14ac:dyDescent="0.2">
      <c r="A3845" s="3"/>
      <c r="B3845" s="3"/>
      <c r="C3845" s="11"/>
      <c r="D3845" s="11"/>
      <c r="E3845" s="11"/>
      <c r="F3845" s="11"/>
      <c r="G3845" s="11"/>
      <c r="H3845" s="11"/>
      <c r="I3845" s="11"/>
      <c r="J3845" s="11"/>
      <c r="K3845" s="11"/>
      <c r="L3845" s="11"/>
      <c r="M3845" s="11"/>
      <c r="N3845" s="11"/>
      <c r="O3845" s="11"/>
      <c r="P3845" s="11"/>
      <c r="Q3845" s="11"/>
      <c r="R3845" s="11"/>
    </row>
    <row r="3846" spans="1:18" x14ac:dyDescent="0.2">
      <c r="A3846" s="3"/>
      <c r="B3846" s="3"/>
      <c r="C3846" s="11"/>
      <c r="D3846" s="11"/>
      <c r="E3846" s="11"/>
      <c r="F3846" s="11"/>
      <c r="G3846" s="11"/>
      <c r="H3846" s="11"/>
      <c r="I3846" s="11"/>
      <c r="J3846" s="11"/>
      <c r="K3846" s="11"/>
      <c r="L3846" s="11"/>
      <c r="M3846" s="11"/>
      <c r="N3846" s="11"/>
      <c r="O3846" s="11"/>
      <c r="P3846" s="11"/>
      <c r="Q3846" s="11"/>
      <c r="R3846" s="11"/>
    </row>
    <row r="3847" spans="1:18" x14ac:dyDescent="0.2">
      <c r="A3847" s="3"/>
      <c r="B3847" s="3"/>
      <c r="C3847" s="11"/>
      <c r="D3847" s="11"/>
      <c r="E3847" s="11"/>
      <c r="F3847" s="11"/>
      <c r="G3847" s="11"/>
      <c r="H3847" s="11"/>
      <c r="I3847" s="11"/>
      <c r="J3847" s="11"/>
      <c r="K3847" s="11"/>
      <c r="L3847" s="11"/>
      <c r="M3847" s="11"/>
      <c r="N3847" s="11"/>
      <c r="O3847" s="11"/>
      <c r="P3847" s="11"/>
      <c r="Q3847" s="11"/>
      <c r="R3847" s="11"/>
    </row>
    <row r="3848" spans="1:18" x14ac:dyDescent="0.2">
      <c r="A3848" s="3"/>
      <c r="B3848" s="3"/>
      <c r="C3848" s="11"/>
      <c r="D3848" s="11"/>
      <c r="E3848" s="11"/>
      <c r="F3848" s="11"/>
      <c r="G3848" s="11"/>
      <c r="H3848" s="11"/>
      <c r="I3848" s="11"/>
      <c r="J3848" s="11"/>
      <c r="K3848" s="11"/>
      <c r="L3848" s="11"/>
      <c r="M3848" s="11"/>
      <c r="N3848" s="11"/>
      <c r="O3848" s="11"/>
      <c r="P3848" s="11"/>
      <c r="Q3848" s="11"/>
      <c r="R3848" s="11"/>
    </row>
    <row r="3849" spans="1:18" x14ac:dyDescent="0.2">
      <c r="A3849" s="3"/>
      <c r="B3849" s="3"/>
      <c r="C3849" s="11"/>
      <c r="D3849" s="11"/>
      <c r="E3849" s="11"/>
      <c r="F3849" s="11"/>
      <c r="G3849" s="11"/>
      <c r="H3849" s="11"/>
      <c r="I3849" s="11"/>
      <c r="J3849" s="11"/>
      <c r="K3849" s="11"/>
      <c r="L3849" s="11"/>
      <c r="M3849" s="11"/>
      <c r="N3849" s="11"/>
      <c r="O3849" s="11"/>
      <c r="P3849" s="11"/>
      <c r="Q3849" s="11"/>
      <c r="R3849" s="11"/>
    </row>
    <row r="3850" spans="1:18" x14ac:dyDescent="0.2">
      <c r="A3850" s="3"/>
      <c r="B3850" s="3"/>
      <c r="C3850" s="11"/>
      <c r="D3850" s="11"/>
      <c r="E3850" s="11"/>
      <c r="F3850" s="11"/>
      <c r="G3850" s="11"/>
      <c r="H3850" s="11"/>
      <c r="I3850" s="11"/>
      <c r="J3850" s="11"/>
      <c r="K3850" s="11"/>
      <c r="L3850" s="11"/>
      <c r="M3850" s="11"/>
      <c r="N3850" s="11"/>
      <c r="O3850" s="11"/>
      <c r="P3850" s="11"/>
      <c r="Q3850" s="11"/>
      <c r="R3850" s="11"/>
    </row>
    <row r="3851" spans="1:18" x14ac:dyDescent="0.2">
      <c r="A3851" s="3"/>
      <c r="B3851" s="3"/>
      <c r="C3851" s="11"/>
      <c r="D3851" s="11"/>
      <c r="E3851" s="11"/>
      <c r="F3851" s="11"/>
      <c r="G3851" s="11"/>
      <c r="H3851" s="11"/>
      <c r="I3851" s="11"/>
      <c r="J3851" s="11"/>
      <c r="K3851" s="11"/>
      <c r="L3851" s="11"/>
      <c r="M3851" s="11"/>
      <c r="N3851" s="11"/>
      <c r="O3851" s="11"/>
      <c r="P3851" s="11"/>
      <c r="Q3851" s="11"/>
      <c r="R3851" s="11"/>
    </row>
    <row r="3852" spans="1:18" x14ac:dyDescent="0.2">
      <c r="A3852" s="3"/>
      <c r="B3852" s="3"/>
      <c r="C3852" s="11"/>
      <c r="D3852" s="11"/>
      <c r="E3852" s="11"/>
      <c r="F3852" s="11"/>
      <c r="G3852" s="11"/>
      <c r="H3852" s="11"/>
      <c r="I3852" s="11"/>
      <c r="J3852" s="11"/>
      <c r="K3852" s="11"/>
      <c r="L3852" s="11"/>
      <c r="M3852" s="11"/>
      <c r="N3852" s="11"/>
      <c r="O3852" s="11"/>
      <c r="P3852" s="11"/>
      <c r="Q3852" s="11"/>
      <c r="R3852" s="11"/>
    </row>
    <row r="3853" spans="1:18" x14ac:dyDescent="0.2">
      <c r="A3853" s="3"/>
      <c r="B3853" s="3"/>
      <c r="C3853" s="11"/>
      <c r="D3853" s="11"/>
      <c r="E3853" s="11"/>
      <c r="F3853" s="11"/>
      <c r="G3853" s="11"/>
      <c r="H3853" s="11"/>
      <c r="I3853" s="11"/>
      <c r="J3853" s="11"/>
      <c r="K3853" s="11"/>
      <c r="L3853" s="11"/>
      <c r="M3853" s="11"/>
      <c r="N3853" s="11"/>
      <c r="O3853" s="11"/>
      <c r="P3853" s="11"/>
      <c r="Q3853" s="11"/>
      <c r="R3853" s="11"/>
    </row>
    <row r="3854" spans="1:18" x14ac:dyDescent="0.2">
      <c r="A3854" s="3"/>
      <c r="B3854" s="3"/>
      <c r="C3854" s="11"/>
      <c r="D3854" s="11"/>
      <c r="E3854" s="11"/>
      <c r="F3854" s="11"/>
      <c r="G3854" s="11"/>
      <c r="H3854" s="11"/>
      <c r="I3854" s="11"/>
      <c r="J3854" s="11"/>
      <c r="K3854" s="11"/>
      <c r="L3854" s="11"/>
      <c r="M3854" s="11"/>
      <c r="N3854" s="11"/>
      <c r="O3854" s="11"/>
      <c r="P3854" s="11"/>
      <c r="Q3854" s="11"/>
      <c r="R3854" s="11"/>
    </row>
    <row r="3855" spans="1:18" x14ac:dyDescent="0.2">
      <c r="A3855" s="3"/>
      <c r="B3855" s="3"/>
      <c r="C3855" s="11"/>
      <c r="D3855" s="11"/>
      <c r="E3855" s="11"/>
      <c r="F3855" s="11"/>
      <c r="G3855" s="11"/>
      <c r="H3855" s="11"/>
      <c r="I3855" s="11"/>
      <c r="J3855" s="11"/>
      <c r="K3855" s="11"/>
      <c r="L3855" s="11"/>
      <c r="M3855" s="11"/>
      <c r="N3855" s="11"/>
      <c r="O3855" s="11"/>
      <c r="P3855" s="11"/>
      <c r="Q3855" s="11"/>
      <c r="R3855" s="11"/>
    </row>
    <row r="3856" spans="1:18" x14ac:dyDescent="0.2">
      <c r="A3856" s="3"/>
      <c r="B3856" s="3"/>
      <c r="C3856" s="11"/>
      <c r="D3856" s="11"/>
      <c r="E3856" s="11"/>
      <c r="F3856" s="11"/>
      <c r="G3856" s="11"/>
      <c r="H3856" s="11"/>
      <c r="I3856" s="11"/>
      <c r="J3856" s="11"/>
      <c r="K3856" s="11"/>
      <c r="L3856" s="11"/>
      <c r="M3856" s="11"/>
      <c r="N3856" s="11"/>
      <c r="O3856" s="11"/>
      <c r="P3856" s="11"/>
      <c r="Q3856" s="11"/>
      <c r="R3856" s="11"/>
    </row>
    <row r="3857" spans="1:18" x14ac:dyDescent="0.2">
      <c r="A3857" s="3"/>
      <c r="B3857" s="3"/>
      <c r="C3857" s="11"/>
      <c r="D3857" s="11"/>
      <c r="E3857" s="11"/>
      <c r="F3857" s="11"/>
      <c r="G3857" s="11"/>
      <c r="H3857" s="11"/>
      <c r="I3857" s="11"/>
      <c r="J3857" s="11"/>
      <c r="K3857" s="11"/>
      <c r="L3857" s="11"/>
      <c r="M3857" s="11"/>
      <c r="N3857" s="11"/>
      <c r="O3857" s="11"/>
      <c r="P3857" s="11"/>
      <c r="Q3857" s="11"/>
      <c r="R3857" s="11"/>
    </row>
    <row r="3858" spans="1:18" x14ac:dyDescent="0.2">
      <c r="A3858" s="3"/>
      <c r="B3858" s="3"/>
      <c r="C3858" s="11"/>
      <c r="D3858" s="11"/>
      <c r="E3858" s="11"/>
      <c r="F3858" s="11"/>
      <c r="G3858" s="11"/>
      <c r="H3858" s="11"/>
      <c r="I3858" s="11"/>
      <c r="J3858" s="11"/>
      <c r="K3858" s="11"/>
      <c r="L3858" s="11"/>
      <c r="M3858" s="11"/>
      <c r="N3858" s="11"/>
      <c r="O3858" s="11"/>
      <c r="P3858" s="11"/>
      <c r="Q3858" s="11"/>
      <c r="R3858" s="11"/>
    </row>
    <row r="3859" spans="1:18" x14ac:dyDescent="0.2">
      <c r="A3859" s="3"/>
      <c r="B3859" s="3"/>
      <c r="C3859" s="11"/>
      <c r="D3859" s="11"/>
      <c r="E3859" s="11"/>
      <c r="F3859" s="11"/>
      <c r="G3859" s="11"/>
      <c r="H3859" s="11"/>
      <c r="I3859" s="11"/>
      <c r="J3859" s="11"/>
      <c r="K3859" s="11"/>
      <c r="L3859" s="11"/>
      <c r="M3859" s="11"/>
      <c r="N3859" s="11"/>
      <c r="O3859" s="11"/>
      <c r="P3859" s="11"/>
      <c r="Q3859" s="11"/>
      <c r="R3859" s="11"/>
    </row>
    <row r="3860" spans="1:18" x14ac:dyDescent="0.2">
      <c r="A3860" s="3"/>
      <c r="B3860" s="3"/>
      <c r="C3860" s="11"/>
      <c r="D3860" s="11"/>
      <c r="E3860" s="11"/>
      <c r="F3860" s="11"/>
      <c r="G3860" s="11"/>
      <c r="H3860" s="11"/>
      <c r="I3860" s="11"/>
      <c r="J3860" s="11"/>
      <c r="K3860" s="11"/>
      <c r="L3860" s="11"/>
      <c r="M3860" s="11"/>
      <c r="N3860" s="11"/>
      <c r="O3860" s="11"/>
      <c r="P3860" s="11"/>
      <c r="Q3860" s="11"/>
      <c r="R3860" s="11"/>
    </row>
    <row r="3861" spans="1:18" x14ac:dyDescent="0.2">
      <c r="A3861" s="3"/>
      <c r="B3861" s="3"/>
      <c r="C3861" s="11"/>
      <c r="D3861" s="11"/>
      <c r="E3861" s="11"/>
      <c r="F3861" s="11"/>
      <c r="G3861" s="11"/>
      <c r="H3861" s="11"/>
      <c r="I3861" s="11"/>
      <c r="J3861" s="11"/>
      <c r="K3861" s="11"/>
      <c r="L3861" s="11"/>
      <c r="M3861" s="11"/>
      <c r="N3861" s="11"/>
      <c r="O3861" s="11"/>
      <c r="P3861" s="11"/>
      <c r="Q3861" s="11"/>
      <c r="R3861" s="11"/>
    </row>
    <row r="3862" spans="1:18" x14ac:dyDescent="0.2">
      <c r="A3862" s="3"/>
      <c r="B3862" s="3"/>
      <c r="C3862" s="11"/>
      <c r="D3862" s="11"/>
      <c r="E3862" s="11"/>
      <c r="F3862" s="11"/>
      <c r="G3862" s="11"/>
      <c r="H3862" s="11"/>
      <c r="I3862" s="11"/>
      <c r="J3862" s="11"/>
      <c r="K3862" s="11"/>
      <c r="L3862" s="11"/>
      <c r="M3862" s="11"/>
      <c r="N3862" s="11"/>
      <c r="O3862" s="11"/>
      <c r="P3862" s="11"/>
      <c r="Q3862" s="11"/>
      <c r="R3862" s="11"/>
    </row>
    <row r="3863" spans="1:18" x14ac:dyDescent="0.2">
      <c r="A3863" s="3"/>
      <c r="B3863" s="3"/>
      <c r="C3863" s="11"/>
      <c r="D3863" s="11"/>
      <c r="E3863" s="11"/>
      <c r="F3863" s="11"/>
      <c r="G3863" s="11"/>
      <c r="H3863" s="11"/>
      <c r="I3863" s="11"/>
      <c r="J3863" s="11"/>
      <c r="K3863" s="11"/>
      <c r="L3863" s="11"/>
      <c r="M3863" s="11"/>
      <c r="N3863" s="11"/>
      <c r="O3863" s="11"/>
      <c r="P3863" s="11"/>
      <c r="Q3863" s="11"/>
      <c r="R3863" s="11"/>
    </row>
    <row r="3864" spans="1:18" x14ac:dyDescent="0.2">
      <c r="A3864" s="3"/>
      <c r="B3864" s="3"/>
      <c r="C3864" s="11"/>
      <c r="D3864" s="11"/>
      <c r="E3864" s="11"/>
      <c r="F3864" s="11"/>
      <c r="G3864" s="11"/>
      <c r="H3864" s="11"/>
      <c r="I3864" s="11"/>
      <c r="J3864" s="11"/>
      <c r="K3864" s="11"/>
      <c r="L3864" s="11"/>
      <c r="M3864" s="11"/>
      <c r="N3864" s="11"/>
      <c r="O3864" s="11"/>
      <c r="P3864" s="11"/>
      <c r="Q3864" s="11"/>
      <c r="R3864" s="11"/>
    </row>
    <row r="3865" spans="1:18" x14ac:dyDescent="0.2">
      <c r="A3865" s="3"/>
      <c r="B3865" s="3"/>
      <c r="C3865" s="11"/>
      <c r="D3865" s="11"/>
      <c r="E3865" s="11"/>
      <c r="F3865" s="11"/>
      <c r="G3865" s="11"/>
      <c r="H3865" s="11"/>
      <c r="I3865" s="11"/>
      <c r="J3865" s="11"/>
      <c r="K3865" s="11"/>
      <c r="L3865" s="11"/>
      <c r="M3865" s="11"/>
      <c r="N3865" s="11"/>
      <c r="O3865" s="11"/>
      <c r="P3865" s="11"/>
      <c r="Q3865" s="11"/>
      <c r="R3865" s="11"/>
    </row>
    <row r="3866" spans="1:18" x14ac:dyDescent="0.2">
      <c r="A3866" s="3"/>
      <c r="B3866" s="3"/>
      <c r="C3866" s="11"/>
      <c r="D3866" s="11"/>
      <c r="E3866" s="11"/>
      <c r="F3866" s="11"/>
      <c r="G3866" s="11"/>
      <c r="H3866" s="11"/>
      <c r="I3866" s="11"/>
      <c r="J3866" s="11"/>
      <c r="K3866" s="11"/>
      <c r="L3866" s="11"/>
      <c r="M3866" s="11"/>
      <c r="N3866" s="11"/>
      <c r="O3866" s="11"/>
      <c r="P3866" s="11"/>
      <c r="Q3866" s="11"/>
      <c r="R3866" s="11"/>
    </row>
    <row r="3867" spans="1:18" x14ac:dyDescent="0.2">
      <c r="A3867" s="3"/>
      <c r="B3867" s="3"/>
      <c r="C3867" s="11"/>
      <c r="D3867" s="11"/>
      <c r="E3867" s="11"/>
      <c r="F3867" s="11"/>
      <c r="G3867" s="11"/>
      <c r="H3867" s="11"/>
      <c r="I3867" s="11"/>
      <c r="J3867" s="11"/>
      <c r="K3867" s="11"/>
      <c r="L3867" s="11"/>
      <c r="M3867" s="11"/>
      <c r="N3867" s="11"/>
      <c r="O3867" s="11"/>
      <c r="P3867" s="11"/>
      <c r="Q3867" s="11"/>
      <c r="R3867" s="11"/>
    </row>
    <row r="3868" spans="1:18" x14ac:dyDescent="0.2">
      <c r="A3868" s="3"/>
      <c r="B3868" s="3"/>
      <c r="C3868" s="11"/>
      <c r="D3868" s="11"/>
      <c r="E3868" s="11"/>
      <c r="F3868" s="11"/>
      <c r="G3868" s="11"/>
      <c r="H3868" s="11"/>
      <c r="I3868" s="11"/>
      <c r="J3868" s="11"/>
      <c r="K3868" s="11"/>
      <c r="L3868" s="11"/>
      <c r="M3868" s="11"/>
      <c r="N3868" s="11"/>
      <c r="O3868" s="11"/>
      <c r="P3868" s="11"/>
      <c r="Q3868" s="11"/>
      <c r="R3868" s="11"/>
    </row>
    <row r="3869" spans="1:18" x14ac:dyDescent="0.2">
      <c r="A3869" s="3"/>
      <c r="B3869" s="3"/>
      <c r="C3869" s="11"/>
      <c r="D3869" s="11"/>
      <c r="E3869" s="11"/>
      <c r="F3869" s="11"/>
      <c r="G3869" s="11"/>
      <c r="H3869" s="11"/>
      <c r="I3869" s="11"/>
      <c r="J3869" s="11"/>
      <c r="K3869" s="11"/>
      <c r="L3869" s="11"/>
      <c r="M3869" s="11"/>
      <c r="N3869" s="11"/>
      <c r="O3869" s="11"/>
      <c r="P3869" s="11"/>
      <c r="Q3869" s="11"/>
      <c r="R3869" s="11"/>
    </row>
    <row r="3870" spans="1:18" x14ac:dyDescent="0.2">
      <c r="A3870" s="3"/>
      <c r="B3870" s="3"/>
      <c r="C3870" s="11"/>
      <c r="D3870" s="11"/>
      <c r="E3870" s="11"/>
      <c r="F3870" s="11"/>
      <c r="G3870" s="11"/>
      <c r="H3870" s="11"/>
      <c r="I3870" s="11"/>
      <c r="J3870" s="11"/>
      <c r="K3870" s="11"/>
      <c r="L3870" s="11"/>
      <c r="M3870" s="11"/>
      <c r="N3870" s="11"/>
      <c r="O3870" s="11"/>
      <c r="P3870" s="11"/>
      <c r="Q3870" s="11"/>
      <c r="R3870" s="11"/>
    </row>
    <row r="3871" spans="1:18" x14ac:dyDescent="0.2">
      <c r="A3871" s="3"/>
      <c r="B3871" s="3"/>
      <c r="C3871" s="11"/>
      <c r="D3871" s="11"/>
      <c r="E3871" s="11"/>
      <c r="F3871" s="11"/>
      <c r="G3871" s="11"/>
      <c r="H3871" s="11"/>
      <c r="I3871" s="11"/>
      <c r="J3871" s="11"/>
      <c r="K3871" s="11"/>
      <c r="L3871" s="11"/>
      <c r="M3871" s="11"/>
      <c r="N3871" s="11"/>
      <c r="O3871" s="11"/>
      <c r="P3871" s="11"/>
      <c r="Q3871" s="11"/>
      <c r="R3871" s="11"/>
    </row>
    <row r="3872" spans="1:18" x14ac:dyDescent="0.2">
      <c r="A3872" s="3"/>
      <c r="B3872" s="3"/>
      <c r="C3872" s="11"/>
      <c r="D3872" s="11"/>
      <c r="E3872" s="11"/>
      <c r="F3872" s="11"/>
      <c r="G3872" s="11"/>
      <c r="H3872" s="11"/>
      <c r="I3872" s="11"/>
      <c r="J3872" s="11"/>
      <c r="K3872" s="11"/>
      <c r="L3872" s="11"/>
      <c r="M3872" s="11"/>
      <c r="N3872" s="11"/>
      <c r="O3872" s="11"/>
      <c r="P3872" s="11"/>
      <c r="Q3872" s="11"/>
      <c r="R3872" s="11"/>
    </row>
    <row r="3873" spans="1:18" x14ac:dyDescent="0.2">
      <c r="A3873" s="3"/>
      <c r="B3873" s="3"/>
      <c r="C3873" s="11"/>
      <c r="D3873" s="11"/>
      <c r="E3873" s="11"/>
      <c r="F3873" s="11"/>
      <c r="G3873" s="11"/>
      <c r="H3873" s="11"/>
      <c r="I3873" s="11"/>
      <c r="J3873" s="11"/>
      <c r="K3873" s="11"/>
      <c r="L3873" s="11"/>
      <c r="M3873" s="11"/>
      <c r="N3873" s="11"/>
      <c r="O3873" s="11"/>
      <c r="P3873" s="11"/>
      <c r="Q3873" s="11"/>
      <c r="R3873" s="11"/>
    </row>
    <row r="3874" spans="1:18" x14ac:dyDescent="0.2">
      <c r="A3874" s="3"/>
      <c r="B3874" s="3"/>
      <c r="C3874" s="11"/>
      <c r="D3874" s="11"/>
      <c r="E3874" s="11"/>
      <c r="F3874" s="11"/>
      <c r="G3874" s="11"/>
      <c r="H3874" s="11"/>
      <c r="I3874" s="11"/>
      <c r="J3874" s="11"/>
      <c r="K3874" s="11"/>
      <c r="L3874" s="11"/>
      <c r="M3874" s="11"/>
      <c r="N3874" s="11"/>
      <c r="O3874" s="11"/>
      <c r="P3874" s="11"/>
      <c r="Q3874" s="11"/>
      <c r="R3874" s="11"/>
    </row>
    <row r="3875" spans="1:18" x14ac:dyDescent="0.2">
      <c r="A3875" s="3"/>
      <c r="B3875" s="3"/>
      <c r="C3875" s="11"/>
      <c r="D3875" s="11"/>
      <c r="E3875" s="11"/>
      <c r="F3875" s="11"/>
      <c r="G3875" s="11"/>
      <c r="H3875" s="11"/>
      <c r="I3875" s="11"/>
      <c r="J3875" s="11"/>
      <c r="K3875" s="11"/>
      <c r="L3875" s="11"/>
      <c r="M3875" s="11"/>
      <c r="N3875" s="11"/>
      <c r="O3875" s="11"/>
      <c r="P3875" s="11"/>
      <c r="Q3875" s="11"/>
      <c r="R3875" s="11"/>
    </row>
    <row r="3876" spans="1:18" x14ac:dyDescent="0.2">
      <c r="A3876" s="3"/>
      <c r="B3876" s="3"/>
      <c r="C3876" s="11"/>
      <c r="D3876" s="11"/>
      <c r="E3876" s="11"/>
      <c r="F3876" s="11"/>
      <c r="G3876" s="11"/>
      <c r="H3876" s="11"/>
      <c r="I3876" s="11"/>
      <c r="J3876" s="11"/>
      <c r="K3876" s="11"/>
      <c r="L3876" s="11"/>
      <c r="M3876" s="11"/>
      <c r="N3876" s="11"/>
      <c r="O3876" s="11"/>
      <c r="P3876" s="11"/>
      <c r="Q3876" s="11"/>
      <c r="R3876" s="11"/>
    </row>
    <row r="3877" spans="1:18" x14ac:dyDescent="0.2">
      <c r="A3877" s="3"/>
      <c r="B3877" s="3"/>
      <c r="C3877" s="11"/>
      <c r="D3877" s="11"/>
      <c r="E3877" s="11"/>
      <c r="F3877" s="11"/>
      <c r="G3877" s="11"/>
      <c r="H3877" s="11"/>
      <c r="I3877" s="11"/>
      <c r="J3877" s="11"/>
      <c r="K3877" s="11"/>
      <c r="L3877" s="11"/>
      <c r="M3877" s="11"/>
      <c r="N3877" s="11"/>
      <c r="O3877" s="11"/>
      <c r="P3877" s="11"/>
      <c r="Q3877" s="11"/>
      <c r="R3877" s="11"/>
    </row>
    <row r="3878" spans="1:18" x14ac:dyDescent="0.2">
      <c r="A3878" s="3"/>
      <c r="B3878" s="3"/>
      <c r="C3878" s="11"/>
      <c r="D3878" s="11"/>
      <c r="E3878" s="11"/>
      <c r="F3878" s="11"/>
      <c r="G3878" s="11"/>
      <c r="H3878" s="11"/>
      <c r="I3878" s="11"/>
      <c r="J3878" s="11"/>
      <c r="K3878" s="11"/>
      <c r="L3878" s="11"/>
      <c r="M3878" s="11"/>
      <c r="N3878" s="11"/>
      <c r="O3878" s="11"/>
      <c r="P3878" s="11"/>
      <c r="Q3878" s="11"/>
      <c r="R3878" s="11"/>
    </row>
    <row r="3879" spans="1:18" x14ac:dyDescent="0.2">
      <c r="A3879" s="3"/>
      <c r="B3879" s="3"/>
      <c r="C3879" s="11"/>
      <c r="D3879" s="11"/>
      <c r="E3879" s="11"/>
      <c r="F3879" s="11"/>
      <c r="G3879" s="11"/>
      <c r="H3879" s="11"/>
      <c r="I3879" s="11"/>
      <c r="J3879" s="11"/>
      <c r="K3879" s="11"/>
      <c r="L3879" s="11"/>
      <c r="M3879" s="11"/>
      <c r="N3879" s="11"/>
      <c r="O3879" s="11"/>
      <c r="P3879" s="11"/>
      <c r="Q3879" s="11"/>
      <c r="R3879" s="11"/>
    </row>
    <row r="3880" spans="1:18" x14ac:dyDescent="0.2">
      <c r="A3880" s="3"/>
      <c r="B3880" s="3"/>
      <c r="C3880" s="11"/>
      <c r="D3880" s="11"/>
      <c r="E3880" s="11"/>
      <c r="F3880" s="11"/>
      <c r="G3880" s="11"/>
      <c r="H3880" s="11"/>
      <c r="I3880" s="11"/>
      <c r="J3880" s="11"/>
      <c r="K3880" s="11"/>
      <c r="L3880" s="11"/>
      <c r="M3880" s="11"/>
      <c r="N3880" s="11"/>
      <c r="O3880" s="11"/>
      <c r="P3880" s="11"/>
      <c r="Q3880" s="11"/>
      <c r="R3880" s="11"/>
    </row>
    <row r="3881" spans="1:18" x14ac:dyDescent="0.2">
      <c r="A3881" s="3"/>
      <c r="B3881" s="3"/>
      <c r="C3881" s="11"/>
      <c r="D3881" s="11"/>
      <c r="E3881" s="11"/>
      <c r="F3881" s="11"/>
      <c r="G3881" s="11"/>
      <c r="H3881" s="11"/>
      <c r="I3881" s="11"/>
      <c r="J3881" s="11"/>
      <c r="K3881" s="11"/>
      <c r="L3881" s="11"/>
      <c r="M3881" s="11"/>
      <c r="N3881" s="11"/>
      <c r="O3881" s="11"/>
      <c r="P3881" s="11"/>
      <c r="Q3881" s="11"/>
      <c r="R3881" s="11"/>
    </row>
    <row r="3882" spans="1:18" x14ac:dyDescent="0.2">
      <c r="A3882" s="3"/>
      <c r="B3882" s="3"/>
      <c r="C3882" s="11"/>
      <c r="D3882" s="11"/>
      <c r="E3882" s="11"/>
      <c r="F3882" s="11"/>
      <c r="G3882" s="11"/>
      <c r="H3882" s="11"/>
      <c r="I3882" s="11"/>
      <c r="J3882" s="11"/>
      <c r="K3882" s="11"/>
      <c r="L3882" s="11"/>
      <c r="M3882" s="11"/>
      <c r="N3882" s="11"/>
      <c r="O3882" s="11"/>
      <c r="P3882" s="11"/>
      <c r="Q3882" s="11"/>
      <c r="R3882" s="11"/>
    </row>
    <row r="3883" spans="1:18" x14ac:dyDescent="0.2">
      <c r="A3883" s="3"/>
      <c r="B3883" s="3"/>
      <c r="C3883" s="11"/>
      <c r="D3883" s="11"/>
      <c r="E3883" s="11"/>
      <c r="F3883" s="11"/>
      <c r="G3883" s="11"/>
      <c r="H3883" s="11"/>
      <c r="I3883" s="11"/>
      <c r="J3883" s="11"/>
      <c r="K3883" s="11"/>
      <c r="L3883" s="11"/>
      <c r="M3883" s="11"/>
      <c r="N3883" s="11"/>
      <c r="O3883" s="11"/>
      <c r="P3883" s="11"/>
      <c r="Q3883" s="11"/>
      <c r="R3883" s="11"/>
    </row>
    <row r="3884" spans="1:18" x14ac:dyDescent="0.2">
      <c r="A3884" s="3"/>
      <c r="B3884" s="3"/>
      <c r="C3884" s="11"/>
      <c r="D3884" s="11"/>
      <c r="E3884" s="11"/>
      <c r="F3884" s="11"/>
      <c r="G3884" s="11"/>
      <c r="H3884" s="11"/>
      <c r="I3884" s="11"/>
      <c r="J3884" s="11"/>
      <c r="K3884" s="11"/>
      <c r="L3884" s="11"/>
      <c r="M3884" s="11"/>
      <c r="N3884" s="11"/>
      <c r="O3884" s="11"/>
      <c r="P3884" s="11"/>
      <c r="Q3884" s="11"/>
      <c r="R3884" s="11"/>
    </row>
    <row r="3885" spans="1:18" x14ac:dyDescent="0.2">
      <c r="A3885" s="3"/>
      <c r="B3885" s="3"/>
      <c r="C3885" s="11"/>
      <c r="D3885" s="11"/>
      <c r="E3885" s="11"/>
      <c r="F3885" s="11"/>
      <c r="G3885" s="11"/>
      <c r="H3885" s="11"/>
      <c r="I3885" s="11"/>
      <c r="J3885" s="11"/>
      <c r="K3885" s="11"/>
      <c r="L3885" s="11"/>
      <c r="M3885" s="11"/>
      <c r="N3885" s="11"/>
      <c r="O3885" s="11"/>
      <c r="P3885" s="11"/>
      <c r="Q3885" s="11"/>
      <c r="R3885" s="11"/>
    </row>
    <row r="3886" spans="1:18" x14ac:dyDescent="0.2">
      <c r="A3886" s="3"/>
      <c r="B3886" s="3"/>
      <c r="C3886" s="11"/>
      <c r="D3886" s="11"/>
      <c r="E3886" s="11"/>
      <c r="F3886" s="11"/>
      <c r="G3886" s="11"/>
      <c r="H3886" s="11"/>
      <c r="I3886" s="11"/>
      <c r="J3886" s="11"/>
      <c r="K3886" s="11"/>
      <c r="L3886" s="11"/>
      <c r="M3886" s="11"/>
      <c r="N3886" s="11"/>
      <c r="O3886" s="11"/>
      <c r="P3886" s="11"/>
      <c r="Q3886" s="11"/>
      <c r="R3886" s="11"/>
    </row>
    <row r="3887" spans="1:18" x14ac:dyDescent="0.2">
      <c r="A3887" s="3"/>
      <c r="B3887" s="3"/>
      <c r="C3887" s="11"/>
      <c r="D3887" s="11"/>
      <c r="E3887" s="11"/>
      <c r="F3887" s="11"/>
      <c r="G3887" s="11"/>
      <c r="H3887" s="11"/>
      <c r="I3887" s="11"/>
      <c r="J3887" s="11"/>
      <c r="K3887" s="11"/>
      <c r="L3887" s="11"/>
      <c r="M3887" s="11"/>
      <c r="N3887" s="11"/>
      <c r="O3887" s="11"/>
      <c r="P3887" s="11"/>
      <c r="Q3887" s="11"/>
      <c r="R3887" s="11"/>
    </row>
    <row r="3888" spans="1:18" x14ac:dyDescent="0.2">
      <c r="A3888" s="3"/>
      <c r="B3888" s="3"/>
      <c r="C3888" s="11"/>
      <c r="D3888" s="11"/>
      <c r="E3888" s="11"/>
      <c r="F3888" s="11"/>
      <c r="G3888" s="11"/>
      <c r="H3888" s="11"/>
      <c r="I3888" s="11"/>
      <c r="J3888" s="11"/>
      <c r="K3888" s="11"/>
      <c r="L3888" s="11"/>
      <c r="M3888" s="11"/>
      <c r="N3888" s="11"/>
      <c r="O3888" s="11"/>
      <c r="P3888" s="11"/>
      <c r="Q3888" s="11"/>
      <c r="R3888" s="11"/>
    </row>
    <row r="3889" spans="1:18" x14ac:dyDescent="0.2">
      <c r="A3889" s="3"/>
      <c r="B3889" s="3"/>
      <c r="C3889" s="11"/>
      <c r="D3889" s="11"/>
      <c r="E3889" s="11"/>
      <c r="F3889" s="11"/>
      <c r="G3889" s="11"/>
      <c r="H3889" s="11"/>
      <c r="I3889" s="11"/>
      <c r="J3889" s="11"/>
      <c r="K3889" s="11"/>
      <c r="L3889" s="11"/>
      <c r="M3889" s="11"/>
      <c r="N3889" s="11"/>
      <c r="O3889" s="11"/>
      <c r="P3889" s="11"/>
      <c r="Q3889" s="11"/>
      <c r="R3889" s="11"/>
    </row>
    <row r="3890" spans="1:18" x14ac:dyDescent="0.2">
      <c r="A3890" s="3"/>
      <c r="B3890" s="3"/>
      <c r="C3890" s="11"/>
      <c r="D3890" s="11"/>
      <c r="E3890" s="11"/>
      <c r="F3890" s="11"/>
      <c r="G3890" s="11"/>
      <c r="H3890" s="11"/>
      <c r="I3890" s="11"/>
      <c r="J3890" s="11"/>
      <c r="K3890" s="11"/>
      <c r="L3890" s="11"/>
      <c r="M3890" s="11"/>
      <c r="N3890" s="11"/>
      <c r="O3890" s="11"/>
      <c r="P3890" s="11"/>
      <c r="Q3890" s="11"/>
      <c r="R3890" s="11"/>
    </row>
    <row r="3891" spans="1:18" x14ac:dyDescent="0.2">
      <c r="A3891" s="3"/>
      <c r="B3891" s="3"/>
      <c r="C3891" s="11"/>
      <c r="D3891" s="11"/>
      <c r="E3891" s="11"/>
      <c r="F3891" s="11"/>
      <c r="G3891" s="11"/>
      <c r="H3891" s="11"/>
      <c r="I3891" s="11"/>
      <c r="J3891" s="11"/>
      <c r="K3891" s="11"/>
      <c r="L3891" s="11"/>
      <c r="M3891" s="11"/>
      <c r="N3891" s="11"/>
      <c r="O3891" s="11"/>
      <c r="P3891" s="11"/>
      <c r="Q3891" s="11"/>
      <c r="R3891" s="11"/>
    </row>
    <row r="3892" spans="1:18" x14ac:dyDescent="0.2">
      <c r="A3892" s="3"/>
      <c r="B3892" s="3"/>
      <c r="C3892" s="11"/>
      <c r="D3892" s="11"/>
      <c r="E3892" s="11"/>
      <c r="F3892" s="11"/>
      <c r="G3892" s="11"/>
      <c r="H3892" s="11"/>
      <c r="I3892" s="11"/>
      <c r="J3892" s="11"/>
      <c r="K3892" s="11"/>
      <c r="L3892" s="11"/>
      <c r="M3892" s="11"/>
      <c r="N3892" s="11"/>
      <c r="O3892" s="11"/>
      <c r="P3892" s="11"/>
      <c r="Q3892" s="11"/>
      <c r="R3892" s="11"/>
    </row>
    <row r="3893" spans="1:18" x14ac:dyDescent="0.2">
      <c r="A3893" s="3"/>
      <c r="B3893" s="3"/>
      <c r="C3893" s="11"/>
      <c r="D3893" s="11"/>
      <c r="E3893" s="11"/>
      <c r="F3893" s="11"/>
      <c r="G3893" s="11"/>
      <c r="H3893" s="11"/>
      <c r="I3893" s="11"/>
      <c r="J3893" s="11"/>
      <c r="K3893" s="11"/>
      <c r="L3893" s="11"/>
      <c r="M3893" s="11"/>
      <c r="N3893" s="11"/>
      <c r="O3893" s="11"/>
      <c r="P3893" s="11"/>
      <c r="Q3893" s="11"/>
      <c r="R3893" s="11"/>
    </row>
    <row r="3894" spans="1:18" x14ac:dyDescent="0.2">
      <c r="A3894" s="3"/>
      <c r="B3894" s="3"/>
      <c r="C3894" s="11"/>
      <c r="D3894" s="11"/>
      <c r="E3894" s="11"/>
      <c r="F3894" s="11"/>
      <c r="G3894" s="11"/>
      <c r="H3894" s="11"/>
      <c r="I3894" s="11"/>
      <c r="J3894" s="11"/>
      <c r="K3894" s="11"/>
      <c r="L3894" s="11"/>
      <c r="M3894" s="11"/>
      <c r="N3894" s="11"/>
      <c r="O3894" s="11"/>
      <c r="P3894" s="11"/>
      <c r="Q3894" s="11"/>
      <c r="R3894" s="11"/>
    </row>
    <row r="3895" spans="1:18" x14ac:dyDescent="0.2">
      <c r="A3895" s="3"/>
      <c r="B3895" s="3"/>
      <c r="C3895" s="11"/>
      <c r="D3895" s="11"/>
      <c r="E3895" s="11"/>
      <c r="F3895" s="11"/>
      <c r="G3895" s="11"/>
      <c r="H3895" s="11"/>
      <c r="I3895" s="11"/>
      <c r="J3895" s="11"/>
      <c r="K3895" s="11"/>
      <c r="L3895" s="11"/>
      <c r="M3895" s="11"/>
      <c r="N3895" s="11"/>
      <c r="O3895" s="11"/>
      <c r="P3895" s="11"/>
      <c r="Q3895" s="11"/>
      <c r="R3895" s="11"/>
    </row>
    <row r="3896" spans="1:18" x14ac:dyDescent="0.2">
      <c r="A3896" s="3"/>
      <c r="B3896" s="3"/>
      <c r="C3896" s="11"/>
      <c r="D3896" s="11"/>
      <c r="E3896" s="11"/>
      <c r="F3896" s="11"/>
      <c r="G3896" s="11"/>
      <c r="H3896" s="11"/>
      <c r="I3896" s="11"/>
      <c r="J3896" s="11"/>
      <c r="K3896" s="11"/>
      <c r="L3896" s="11"/>
      <c r="M3896" s="11"/>
      <c r="N3896" s="11"/>
      <c r="O3896" s="11"/>
      <c r="P3896" s="11"/>
      <c r="Q3896" s="11"/>
      <c r="R3896" s="11"/>
    </row>
    <row r="3897" spans="1:18" x14ac:dyDescent="0.2">
      <c r="A3897" s="3"/>
      <c r="B3897" s="3"/>
      <c r="C3897" s="11"/>
      <c r="D3897" s="11"/>
      <c r="E3897" s="11"/>
      <c r="F3897" s="11"/>
      <c r="G3897" s="11"/>
      <c r="H3897" s="11"/>
      <c r="I3897" s="11"/>
      <c r="J3897" s="11"/>
      <c r="K3897" s="11"/>
      <c r="L3897" s="11"/>
      <c r="M3897" s="11"/>
      <c r="N3897" s="11"/>
      <c r="O3897" s="11"/>
      <c r="P3897" s="11"/>
      <c r="Q3897" s="11"/>
      <c r="R3897" s="11"/>
    </row>
    <row r="3898" spans="1:18" x14ac:dyDescent="0.2">
      <c r="A3898" s="3"/>
      <c r="B3898" s="3"/>
      <c r="C3898" s="11"/>
      <c r="D3898" s="11"/>
      <c r="E3898" s="11"/>
      <c r="F3898" s="11"/>
      <c r="G3898" s="11"/>
      <c r="H3898" s="11"/>
      <c r="I3898" s="11"/>
      <c r="J3898" s="11"/>
      <c r="K3898" s="11"/>
      <c r="L3898" s="11"/>
      <c r="M3898" s="11"/>
      <c r="N3898" s="11"/>
      <c r="O3898" s="11"/>
      <c r="P3898" s="11"/>
      <c r="Q3898" s="11"/>
      <c r="R3898" s="11"/>
    </row>
    <row r="3899" spans="1:18" x14ac:dyDescent="0.2">
      <c r="A3899" s="3"/>
      <c r="B3899" s="3"/>
      <c r="C3899" s="11"/>
      <c r="D3899" s="11"/>
      <c r="E3899" s="11"/>
      <c r="F3899" s="11"/>
      <c r="G3899" s="11"/>
      <c r="H3899" s="11"/>
      <c r="I3899" s="11"/>
      <c r="J3899" s="11"/>
      <c r="K3899" s="11"/>
      <c r="L3899" s="11"/>
      <c r="M3899" s="11"/>
      <c r="N3899" s="11"/>
      <c r="O3899" s="11"/>
      <c r="P3899" s="11"/>
      <c r="Q3899" s="11"/>
      <c r="R3899" s="11"/>
    </row>
    <row r="3900" spans="1:18" x14ac:dyDescent="0.2">
      <c r="A3900" s="3"/>
      <c r="B3900" s="3"/>
      <c r="C3900" s="11"/>
      <c r="D3900" s="11"/>
      <c r="E3900" s="11"/>
      <c r="F3900" s="11"/>
      <c r="G3900" s="11"/>
      <c r="H3900" s="11"/>
      <c r="I3900" s="11"/>
      <c r="J3900" s="11"/>
      <c r="K3900" s="11"/>
      <c r="L3900" s="11"/>
      <c r="M3900" s="11"/>
      <c r="N3900" s="11"/>
      <c r="O3900" s="11"/>
      <c r="P3900" s="11"/>
      <c r="Q3900" s="11"/>
      <c r="R3900" s="11"/>
    </row>
    <row r="3901" spans="1:18" x14ac:dyDescent="0.2">
      <c r="A3901" s="3"/>
      <c r="B3901" s="3"/>
      <c r="C3901" s="11"/>
      <c r="D3901" s="11"/>
      <c r="E3901" s="11"/>
      <c r="F3901" s="11"/>
      <c r="G3901" s="11"/>
      <c r="H3901" s="11"/>
      <c r="I3901" s="11"/>
      <c r="J3901" s="11"/>
      <c r="K3901" s="11"/>
      <c r="L3901" s="11"/>
      <c r="M3901" s="11"/>
      <c r="N3901" s="11"/>
      <c r="O3901" s="11"/>
      <c r="P3901" s="11"/>
      <c r="Q3901" s="11"/>
      <c r="R3901" s="11"/>
    </row>
    <row r="3902" spans="1:18" x14ac:dyDescent="0.2">
      <c r="A3902" s="3"/>
      <c r="B3902" s="3"/>
      <c r="C3902" s="11"/>
      <c r="D3902" s="11"/>
      <c r="E3902" s="11"/>
      <c r="F3902" s="11"/>
      <c r="G3902" s="11"/>
      <c r="H3902" s="11"/>
      <c r="I3902" s="11"/>
      <c r="J3902" s="11"/>
      <c r="K3902" s="11"/>
      <c r="L3902" s="11"/>
      <c r="M3902" s="11"/>
      <c r="N3902" s="11"/>
      <c r="O3902" s="11"/>
      <c r="P3902" s="11"/>
      <c r="Q3902" s="11"/>
      <c r="R3902" s="11"/>
    </row>
    <row r="3903" spans="1:18" x14ac:dyDescent="0.2">
      <c r="A3903" s="3"/>
      <c r="B3903" s="3"/>
      <c r="C3903" s="11"/>
      <c r="D3903" s="11"/>
      <c r="E3903" s="11"/>
      <c r="F3903" s="11"/>
      <c r="G3903" s="11"/>
      <c r="H3903" s="11"/>
      <c r="I3903" s="11"/>
      <c r="J3903" s="11"/>
      <c r="K3903" s="11"/>
      <c r="L3903" s="11"/>
      <c r="M3903" s="11"/>
      <c r="N3903" s="11"/>
      <c r="O3903" s="11"/>
      <c r="P3903" s="11"/>
      <c r="Q3903" s="11"/>
      <c r="R3903" s="11"/>
    </row>
    <row r="3904" spans="1:18" x14ac:dyDescent="0.2">
      <c r="A3904" s="3"/>
      <c r="B3904" s="3"/>
      <c r="C3904" s="11"/>
      <c r="D3904" s="11"/>
      <c r="E3904" s="11"/>
      <c r="F3904" s="11"/>
      <c r="G3904" s="11"/>
      <c r="H3904" s="11"/>
      <c r="I3904" s="11"/>
      <c r="J3904" s="11"/>
      <c r="K3904" s="11"/>
      <c r="L3904" s="11"/>
      <c r="M3904" s="11"/>
      <c r="N3904" s="11"/>
      <c r="O3904" s="11"/>
      <c r="P3904" s="11"/>
      <c r="Q3904" s="11"/>
      <c r="R3904" s="11"/>
    </row>
    <row r="3905" spans="1:18" x14ac:dyDescent="0.2">
      <c r="A3905" s="3"/>
      <c r="B3905" s="3"/>
      <c r="C3905" s="11"/>
      <c r="D3905" s="11"/>
      <c r="E3905" s="11"/>
      <c r="F3905" s="11"/>
      <c r="G3905" s="11"/>
      <c r="H3905" s="11"/>
      <c r="I3905" s="11"/>
      <c r="J3905" s="11"/>
      <c r="K3905" s="11"/>
      <c r="L3905" s="11"/>
      <c r="M3905" s="11"/>
      <c r="N3905" s="11"/>
      <c r="O3905" s="11"/>
      <c r="P3905" s="11"/>
      <c r="Q3905" s="11"/>
      <c r="R3905" s="11"/>
    </row>
    <row r="3906" spans="1:18" x14ac:dyDescent="0.2">
      <c r="A3906" s="3"/>
      <c r="B3906" s="3"/>
      <c r="C3906" s="11"/>
      <c r="D3906" s="11"/>
      <c r="E3906" s="11"/>
      <c r="F3906" s="11"/>
      <c r="G3906" s="11"/>
      <c r="H3906" s="11"/>
      <c r="I3906" s="11"/>
      <c r="J3906" s="11"/>
      <c r="K3906" s="11"/>
      <c r="L3906" s="11"/>
      <c r="M3906" s="11"/>
      <c r="N3906" s="11"/>
      <c r="O3906" s="11"/>
      <c r="P3906" s="11"/>
      <c r="Q3906" s="11"/>
      <c r="R3906" s="11"/>
    </row>
    <row r="3907" spans="1:18" x14ac:dyDescent="0.2">
      <c r="A3907" s="3"/>
      <c r="B3907" s="3"/>
      <c r="C3907" s="11"/>
      <c r="D3907" s="11"/>
      <c r="E3907" s="11"/>
      <c r="F3907" s="11"/>
      <c r="G3907" s="11"/>
      <c r="H3907" s="11"/>
      <c r="I3907" s="11"/>
      <c r="J3907" s="11"/>
      <c r="K3907" s="11"/>
      <c r="L3907" s="11"/>
      <c r="M3907" s="11"/>
      <c r="N3907" s="11"/>
      <c r="O3907" s="11"/>
      <c r="P3907" s="11"/>
      <c r="Q3907" s="11"/>
      <c r="R3907" s="11"/>
    </row>
    <row r="3908" spans="1:18" x14ac:dyDescent="0.2">
      <c r="A3908" s="3"/>
      <c r="B3908" s="3"/>
      <c r="C3908" s="11"/>
      <c r="D3908" s="11"/>
      <c r="E3908" s="11"/>
      <c r="F3908" s="11"/>
      <c r="G3908" s="11"/>
      <c r="H3908" s="11"/>
      <c r="I3908" s="11"/>
      <c r="J3908" s="11"/>
      <c r="K3908" s="11"/>
      <c r="L3908" s="11"/>
      <c r="M3908" s="11"/>
      <c r="N3908" s="11"/>
      <c r="O3908" s="11"/>
      <c r="P3908" s="11"/>
      <c r="Q3908" s="11"/>
      <c r="R3908" s="11"/>
    </row>
    <row r="3909" spans="1:18" x14ac:dyDescent="0.2">
      <c r="A3909" s="3"/>
      <c r="B3909" s="3"/>
      <c r="C3909" s="11"/>
      <c r="D3909" s="11"/>
      <c r="E3909" s="11"/>
      <c r="F3909" s="11"/>
      <c r="G3909" s="11"/>
      <c r="H3909" s="11"/>
      <c r="I3909" s="11"/>
      <c r="J3909" s="11"/>
      <c r="K3909" s="11"/>
      <c r="L3909" s="11"/>
      <c r="M3909" s="11"/>
      <c r="N3909" s="11"/>
      <c r="O3909" s="11"/>
      <c r="P3909" s="11"/>
      <c r="Q3909" s="11"/>
      <c r="R3909" s="11"/>
    </row>
    <row r="3910" spans="1:18" x14ac:dyDescent="0.2">
      <c r="A3910" s="3"/>
      <c r="B3910" s="3"/>
      <c r="C3910" s="11"/>
      <c r="D3910" s="11"/>
      <c r="E3910" s="11"/>
      <c r="F3910" s="11"/>
      <c r="G3910" s="11"/>
      <c r="H3910" s="11"/>
      <c r="I3910" s="11"/>
      <c r="J3910" s="11"/>
      <c r="K3910" s="11"/>
      <c r="L3910" s="11"/>
      <c r="M3910" s="11"/>
      <c r="N3910" s="11"/>
      <c r="O3910" s="11"/>
      <c r="P3910" s="11"/>
      <c r="Q3910" s="11"/>
      <c r="R3910" s="11"/>
    </row>
    <row r="3911" spans="1:18" x14ac:dyDescent="0.2">
      <c r="A3911" s="3"/>
      <c r="B3911" s="3"/>
      <c r="C3911" s="11"/>
      <c r="D3911" s="11"/>
      <c r="E3911" s="11"/>
      <c r="F3911" s="11"/>
      <c r="G3911" s="11"/>
      <c r="H3911" s="11"/>
      <c r="I3911" s="11"/>
      <c r="J3911" s="11"/>
      <c r="K3911" s="11"/>
      <c r="L3911" s="11"/>
      <c r="M3911" s="11"/>
      <c r="N3911" s="11"/>
      <c r="O3911" s="11"/>
      <c r="P3911" s="11"/>
      <c r="Q3911" s="11"/>
      <c r="R3911" s="11"/>
    </row>
    <row r="3912" spans="1:18" x14ac:dyDescent="0.2">
      <c r="A3912" s="3"/>
      <c r="B3912" s="3"/>
      <c r="C3912" s="11"/>
      <c r="D3912" s="11"/>
      <c r="E3912" s="11"/>
      <c r="F3912" s="11"/>
      <c r="G3912" s="11"/>
      <c r="H3912" s="11"/>
      <c r="I3912" s="11"/>
      <c r="J3912" s="11"/>
      <c r="K3912" s="11"/>
      <c r="L3912" s="11"/>
      <c r="M3912" s="11"/>
      <c r="N3912" s="11"/>
      <c r="O3912" s="11"/>
      <c r="P3912" s="11"/>
      <c r="Q3912" s="11"/>
      <c r="R3912" s="11"/>
    </row>
    <row r="3913" spans="1:18" x14ac:dyDescent="0.2">
      <c r="A3913" s="3"/>
      <c r="B3913" s="3"/>
      <c r="C3913" s="11"/>
      <c r="D3913" s="11"/>
      <c r="E3913" s="11"/>
      <c r="F3913" s="11"/>
      <c r="G3913" s="11"/>
      <c r="H3913" s="11"/>
      <c r="I3913" s="11"/>
      <c r="J3913" s="11"/>
      <c r="K3913" s="11"/>
      <c r="L3913" s="11"/>
      <c r="M3913" s="11"/>
      <c r="N3913" s="11"/>
      <c r="O3913" s="11"/>
      <c r="P3913" s="11"/>
      <c r="Q3913" s="11"/>
      <c r="R3913" s="11"/>
    </row>
    <row r="3914" spans="1:18" x14ac:dyDescent="0.2">
      <c r="A3914" s="3"/>
      <c r="B3914" s="3"/>
      <c r="C3914" s="11"/>
      <c r="D3914" s="11"/>
      <c r="E3914" s="11"/>
      <c r="F3914" s="11"/>
      <c r="G3914" s="11"/>
      <c r="H3914" s="11"/>
      <c r="I3914" s="11"/>
      <c r="J3914" s="11"/>
      <c r="K3914" s="11"/>
      <c r="L3914" s="11"/>
      <c r="M3914" s="11"/>
      <c r="N3914" s="11"/>
      <c r="O3914" s="11"/>
      <c r="P3914" s="11"/>
      <c r="Q3914" s="11"/>
      <c r="R3914" s="11"/>
    </row>
    <row r="3915" spans="1:18" x14ac:dyDescent="0.2">
      <c r="A3915" s="3"/>
      <c r="B3915" s="3"/>
      <c r="C3915" s="11"/>
      <c r="D3915" s="11"/>
      <c r="E3915" s="11"/>
      <c r="F3915" s="11"/>
      <c r="G3915" s="11"/>
      <c r="H3915" s="11"/>
      <c r="I3915" s="11"/>
      <c r="J3915" s="11"/>
      <c r="K3915" s="11"/>
      <c r="L3915" s="11"/>
      <c r="M3915" s="11"/>
      <c r="N3915" s="11"/>
      <c r="O3915" s="11"/>
      <c r="P3915" s="11"/>
      <c r="Q3915" s="11"/>
      <c r="R3915" s="11"/>
    </row>
    <row r="3916" spans="1:18" x14ac:dyDescent="0.2">
      <c r="A3916" s="3"/>
      <c r="B3916" s="3"/>
      <c r="C3916" s="11"/>
      <c r="D3916" s="11"/>
      <c r="E3916" s="11"/>
      <c r="F3916" s="11"/>
      <c r="G3916" s="11"/>
      <c r="H3916" s="11"/>
      <c r="I3916" s="11"/>
      <c r="J3916" s="11"/>
      <c r="K3916" s="11"/>
      <c r="L3916" s="11"/>
      <c r="M3916" s="11"/>
      <c r="N3916" s="11"/>
      <c r="O3916" s="11"/>
      <c r="P3916" s="11"/>
      <c r="Q3916" s="11"/>
      <c r="R3916" s="11"/>
    </row>
    <row r="3917" spans="1:18" x14ac:dyDescent="0.2">
      <c r="A3917" s="3"/>
      <c r="B3917" s="3"/>
      <c r="C3917" s="11"/>
      <c r="D3917" s="11"/>
      <c r="E3917" s="11"/>
      <c r="F3917" s="11"/>
      <c r="G3917" s="11"/>
      <c r="H3917" s="11"/>
      <c r="I3917" s="11"/>
      <c r="J3917" s="11"/>
      <c r="K3917" s="11"/>
      <c r="L3917" s="11"/>
      <c r="M3917" s="11"/>
      <c r="N3917" s="11"/>
      <c r="O3917" s="11"/>
      <c r="P3917" s="11"/>
      <c r="Q3917" s="11"/>
      <c r="R3917" s="11"/>
    </row>
    <row r="3918" spans="1:18" x14ac:dyDescent="0.2">
      <c r="A3918" s="3"/>
      <c r="B3918" s="3"/>
      <c r="C3918" s="11"/>
      <c r="D3918" s="11"/>
      <c r="E3918" s="11"/>
      <c r="F3918" s="11"/>
      <c r="G3918" s="11"/>
      <c r="H3918" s="11"/>
      <c r="I3918" s="11"/>
      <c r="J3918" s="11"/>
      <c r="K3918" s="11"/>
      <c r="L3918" s="11"/>
      <c r="M3918" s="11"/>
      <c r="N3918" s="11"/>
      <c r="O3918" s="11"/>
      <c r="P3918" s="11"/>
      <c r="Q3918" s="11"/>
      <c r="R3918" s="11"/>
    </row>
    <row r="3919" spans="1:18" x14ac:dyDescent="0.2">
      <c r="A3919" s="3"/>
      <c r="B3919" s="3"/>
      <c r="C3919" s="11"/>
      <c r="D3919" s="11"/>
      <c r="E3919" s="11"/>
      <c r="F3919" s="11"/>
      <c r="G3919" s="11"/>
      <c r="H3919" s="11"/>
      <c r="I3919" s="11"/>
      <c r="J3919" s="11"/>
      <c r="K3919" s="11"/>
      <c r="L3919" s="11"/>
      <c r="M3919" s="11"/>
      <c r="N3919" s="11"/>
      <c r="O3919" s="11"/>
      <c r="P3919" s="11"/>
      <c r="Q3919" s="11"/>
      <c r="R3919" s="11"/>
    </row>
    <row r="3920" spans="1:18" x14ac:dyDescent="0.2">
      <c r="A3920" s="3"/>
      <c r="B3920" s="3"/>
      <c r="C3920" s="11"/>
      <c r="D3920" s="11"/>
      <c r="E3920" s="11"/>
      <c r="F3920" s="11"/>
      <c r="G3920" s="11"/>
      <c r="H3920" s="11"/>
      <c r="I3920" s="11"/>
      <c r="J3920" s="11"/>
      <c r="K3920" s="11"/>
      <c r="L3920" s="11"/>
      <c r="M3920" s="11"/>
      <c r="N3920" s="11"/>
      <c r="O3920" s="11"/>
      <c r="P3920" s="11"/>
      <c r="Q3920" s="11"/>
      <c r="R3920" s="11"/>
    </row>
    <row r="3921" spans="1:18" x14ac:dyDescent="0.2">
      <c r="A3921" s="3"/>
      <c r="B3921" s="3"/>
      <c r="C3921" s="11"/>
      <c r="D3921" s="11"/>
      <c r="E3921" s="11"/>
      <c r="F3921" s="11"/>
      <c r="G3921" s="11"/>
      <c r="H3921" s="11"/>
      <c r="I3921" s="11"/>
      <c r="J3921" s="11"/>
      <c r="K3921" s="11"/>
      <c r="L3921" s="11"/>
      <c r="M3921" s="11"/>
      <c r="N3921" s="11"/>
      <c r="O3921" s="11"/>
      <c r="P3921" s="11"/>
      <c r="Q3921" s="11"/>
      <c r="R3921" s="11"/>
    </row>
    <row r="3922" spans="1:18" x14ac:dyDescent="0.2">
      <c r="A3922" s="3"/>
      <c r="B3922" s="3"/>
      <c r="C3922" s="11"/>
      <c r="D3922" s="11"/>
      <c r="E3922" s="11"/>
      <c r="F3922" s="11"/>
      <c r="G3922" s="11"/>
      <c r="H3922" s="11"/>
      <c r="I3922" s="11"/>
      <c r="J3922" s="11"/>
      <c r="K3922" s="11"/>
      <c r="L3922" s="11"/>
      <c r="M3922" s="11"/>
      <c r="N3922" s="11"/>
      <c r="O3922" s="11"/>
      <c r="P3922" s="11"/>
      <c r="Q3922" s="11"/>
      <c r="R3922" s="11"/>
    </row>
    <row r="3923" spans="1:18" x14ac:dyDescent="0.2">
      <c r="A3923" s="3"/>
      <c r="B3923" s="3"/>
      <c r="C3923" s="11"/>
      <c r="D3923" s="11"/>
      <c r="E3923" s="11"/>
      <c r="F3923" s="11"/>
      <c r="G3923" s="11"/>
      <c r="H3923" s="11"/>
      <c r="I3923" s="11"/>
      <c r="J3923" s="11"/>
      <c r="K3923" s="11"/>
      <c r="L3923" s="11"/>
      <c r="M3923" s="11"/>
      <c r="N3923" s="11"/>
      <c r="O3923" s="11"/>
      <c r="P3923" s="11"/>
      <c r="Q3923" s="11"/>
      <c r="R3923" s="11"/>
    </row>
    <row r="3924" spans="1:18" x14ac:dyDescent="0.2">
      <c r="A3924" s="3"/>
      <c r="B3924" s="3"/>
      <c r="C3924" s="11"/>
      <c r="D3924" s="11"/>
      <c r="E3924" s="11"/>
      <c r="F3924" s="11"/>
      <c r="G3924" s="11"/>
      <c r="H3924" s="11"/>
      <c r="I3924" s="11"/>
      <c r="J3924" s="11"/>
      <c r="K3924" s="11"/>
      <c r="L3924" s="11"/>
      <c r="M3924" s="11"/>
      <c r="N3924" s="11"/>
      <c r="O3924" s="11"/>
      <c r="P3924" s="11"/>
      <c r="Q3924" s="11"/>
      <c r="R3924" s="11"/>
    </row>
    <row r="3925" spans="1:18" x14ac:dyDescent="0.2">
      <c r="A3925" s="3"/>
      <c r="B3925" s="3"/>
      <c r="C3925" s="11"/>
      <c r="D3925" s="11"/>
      <c r="E3925" s="11"/>
      <c r="F3925" s="11"/>
      <c r="G3925" s="11"/>
      <c r="H3925" s="11"/>
      <c r="I3925" s="11"/>
      <c r="J3925" s="11"/>
      <c r="K3925" s="11"/>
      <c r="L3925" s="11"/>
      <c r="M3925" s="11"/>
      <c r="N3925" s="11"/>
      <c r="O3925" s="11"/>
      <c r="P3925" s="11"/>
      <c r="Q3925" s="11"/>
      <c r="R3925" s="11"/>
    </row>
    <row r="3926" spans="1:18" x14ac:dyDescent="0.2">
      <c r="A3926" s="3"/>
      <c r="B3926" s="3"/>
      <c r="C3926" s="11"/>
      <c r="D3926" s="11"/>
      <c r="E3926" s="11"/>
      <c r="F3926" s="11"/>
      <c r="G3926" s="11"/>
      <c r="H3926" s="11"/>
      <c r="I3926" s="11"/>
      <c r="J3926" s="11"/>
      <c r="K3926" s="11"/>
      <c r="L3926" s="11"/>
      <c r="M3926" s="11"/>
      <c r="N3926" s="11"/>
      <c r="O3926" s="11"/>
      <c r="P3926" s="11"/>
      <c r="Q3926" s="11"/>
      <c r="R3926" s="11"/>
    </row>
    <row r="3927" spans="1:18" x14ac:dyDescent="0.2">
      <c r="A3927" s="3"/>
      <c r="B3927" s="3"/>
      <c r="C3927" s="11"/>
      <c r="D3927" s="11"/>
      <c r="E3927" s="11"/>
      <c r="F3927" s="11"/>
      <c r="G3927" s="11"/>
      <c r="H3927" s="11"/>
      <c r="I3927" s="11"/>
      <c r="J3927" s="11"/>
      <c r="K3927" s="11"/>
      <c r="L3927" s="11"/>
      <c r="M3927" s="11"/>
      <c r="N3927" s="11"/>
      <c r="O3927" s="11"/>
      <c r="P3927" s="11"/>
      <c r="Q3927" s="11"/>
      <c r="R3927" s="11"/>
    </row>
    <row r="3928" spans="1:18" x14ac:dyDescent="0.2">
      <c r="A3928" s="3"/>
      <c r="B3928" s="3"/>
      <c r="C3928" s="11"/>
      <c r="D3928" s="11"/>
      <c r="E3928" s="11"/>
      <c r="F3928" s="11"/>
      <c r="G3928" s="11"/>
      <c r="H3928" s="11"/>
      <c r="I3928" s="11"/>
      <c r="J3928" s="11"/>
      <c r="K3928" s="11"/>
      <c r="L3928" s="11"/>
      <c r="M3928" s="11"/>
      <c r="N3928" s="11"/>
      <c r="O3928" s="11"/>
      <c r="P3928" s="11"/>
      <c r="Q3928" s="11"/>
      <c r="R3928" s="11"/>
    </row>
    <row r="3929" spans="1:18" x14ac:dyDescent="0.2">
      <c r="A3929" s="3"/>
      <c r="B3929" s="3"/>
      <c r="C3929" s="11"/>
      <c r="D3929" s="11"/>
      <c r="E3929" s="11"/>
      <c r="F3929" s="11"/>
      <c r="G3929" s="11"/>
      <c r="H3929" s="11"/>
      <c r="I3929" s="11"/>
      <c r="J3929" s="11"/>
      <c r="K3929" s="11"/>
      <c r="L3929" s="11"/>
      <c r="M3929" s="11"/>
      <c r="N3929" s="11"/>
      <c r="O3929" s="11"/>
      <c r="P3929" s="11"/>
      <c r="Q3929" s="11"/>
      <c r="R3929" s="11"/>
    </row>
    <row r="3930" spans="1:18" x14ac:dyDescent="0.2">
      <c r="A3930" s="3"/>
      <c r="B3930" s="3"/>
      <c r="C3930" s="11"/>
      <c r="D3930" s="11"/>
      <c r="E3930" s="11"/>
      <c r="F3930" s="11"/>
      <c r="G3930" s="11"/>
      <c r="H3930" s="11"/>
      <c r="I3930" s="11"/>
      <c r="J3930" s="11"/>
      <c r="K3930" s="11"/>
      <c r="L3930" s="11"/>
      <c r="M3930" s="11"/>
      <c r="N3930" s="11"/>
      <c r="O3930" s="11"/>
      <c r="P3930" s="11"/>
      <c r="Q3930" s="11"/>
      <c r="R3930" s="11"/>
    </row>
    <row r="3931" spans="1:18" x14ac:dyDescent="0.2">
      <c r="A3931" s="3"/>
      <c r="B3931" s="3"/>
      <c r="C3931" s="11"/>
      <c r="D3931" s="11"/>
      <c r="E3931" s="11"/>
      <c r="F3931" s="11"/>
      <c r="G3931" s="11"/>
      <c r="H3931" s="11"/>
      <c r="I3931" s="11"/>
      <c r="J3931" s="11"/>
      <c r="K3931" s="11"/>
      <c r="L3931" s="11"/>
      <c r="M3931" s="11"/>
      <c r="N3931" s="11"/>
      <c r="O3931" s="11"/>
      <c r="P3931" s="11"/>
      <c r="Q3931" s="11"/>
      <c r="R3931" s="11"/>
    </row>
    <row r="3932" spans="1:18" x14ac:dyDescent="0.2">
      <c r="A3932" s="3"/>
      <c r="B3932" s="3"/>
      <c r="C3932" s="11"/>
      <c r="D3932" s="11"/>
      <c r="E3932" s="11"/>
      <c r="F3932" s="11"/>
      <c r="G3932" s="11"/>
      <c r="H3932" s="11"/>
      <c r="I3932" s="11"/>
      <c r="J3932" s="11"/>
      <c r="K3932" s="11"/>
      <c r="L3932" s="11"/>
      <c r="M3932" s="11"/>
      <c r="N3932" s="11"/>
      <c r="O3932" s="11"/>
      <c r="P3932" s="11"/>
      <c r="Q3932" s="11"/>
      <c r="R3932" s="11"/>
    </row>
    <row r="3933" spans="1:18" x14ac:dyDescent="0.2">
      <c r="A3933" s="3"/>
      <c r="B3933" s="3"/>
      <c r="C3933" s="11"/>
      <c r="D3933" s="11"/>
      <c r="E3933" s="11"/>
      <c r="F3933" s="11"/>
      <c r="G3933" s="11"/>
      <c r="H3933" s="11"/>
      <c r="I3933" s="11"/>
      <c r="J3933" s="11"/>
      <c r="K3933" s="11"/>
      <c r="L3933" s="11"/>
      <c r="M3933" s="11"/>
      <c r="N3933" s="11"/>
      <c r="O3933" s="11"/>
      <c r="P3933" s="11"/>
      <c r="Q3933" s="11"/>
      <c r="R3933" s="11"/>
    </row>
    <row r="3934" spans="1:18" x14ac:dyDescent="0.2">
      <c r="A3934" s="3"/>
      <c r="B3934" s="3"/>
      <c r="C3934" s="11"/>
      <c r="D3934" s="11"/>
      <c r="E3934" s="11"/>
      <c r="F3934" s="11"/>
      <c r="G3934" s="11"/>
      <c r="H3934" s="11"/>
      <c r="I3934" s="11"/>
      <c r="J3934" s="11"/>
      <c r="K3934" s="11"/>
      <c r="L3934" s="11"/>
      <c r="M3934" s="11"/>
      <c r="N3934" s="11"/>
      <c r="O3934" s="11"/>
      <c r="P3934" s="11"/>
      <c r="Q3934" s="11"/>
      <c r="R3934" s="11"/>
    </row>
    <row r="3935" spans="1:18" x14ac:dyDescent="0.2">
      <c r="A3935" s="3"/>
      <c r="B3935" s="3"/>
      <c r="C3935" s="11"/>
      <c r="D3935" s="11"/>
      <c r="E3935" s="11"/>
      <c r="F3935" s="11"/>
      <c r="G3935" s="11"/>
      <c r="H3935" s="11"/>
      <c r="I3935" s="11"/>
      <c r="J3935" s="11"/>
      <c r="K3935" s="11"/>
      <c r="L3935" s="11"/>
      <c r="M3935" s="11"/>
      <c r="N3935" s="11"/>
      <c r="O3935" s="11"/>
      <c r="P3935" s="11"/>
      <c r="Q3935" s="11"/>
      <c r="R3935" s="11"/>
    </row>
    <row r="3936" spans="1:18" x14ac:dyDescent="0.2">
      <c r="A3936" s="3"/>
      <c r="B3936" s="3"/>
      <c r="C3936" s="11"/>
      <c r="D3936" s="11"/>
      <c r="E3936" s="11"/>
      <c r="F3936" s="11"/>
      <c r="G3936" s="11"/>
      <c r="H3936" s="11"/>
      <c r="I3936" s="11"/>
      <c r="J3936" s="11"/>
      <c r="K3936" s="11"/>
      <c r="L3936" s="11"/>
      <c r="M3936" s="11"/>
      <c r="N3936" s="11"/>
      <c r="O3936" s="11"/>
      <c r="P3936" s="11"/>
      <c r="Q3936" s="11"/>
      <c r="R3936" s="11"/>
    </row>
    <row r="3937" spans="1:18" x14ac:dyDescent="0.2">
      <c r="A3937" s="3"/>
      <c r="B3937" s="3"/>
      <c r="C3937" s="11"/>
      <c r="D3937" s="11"/>
      <c r="E3937" s="11"/>
      <c r="F3937" s="11"/>
      <c r="G3937" s="11"/>
      <c r="H3937" s="11"/>
      <c r="I3937" s="11"/>
      <c r="J3937" s="11"/>
      <c r="K3937" s="11"/>
      <c r="L3937" s="11"/>
      <c r="M3937" s="11"/>
      <c r="N3937" s="11"/>
      <c r="O3937" s="11"/>
      <c r="P3937" s="11"/>
      <c r="Q3937" s="11"/>
      <c r="R3937" s="11"/>
    </row>
    <row r="3938" spans="1:18" x14ac:dyDescent="0.2">
      <c r="A3938" s="3"/>
      <c r="B3938" s="3"/>
      <c r="C3938" s="11"/>
      <c r="D3938" s="11"/>
      <c r="E3938" s="11"/>
      <c r="F3938" s="11"/>
      <c r="G3938" s="11"/>
      <c r="H3938" s="11"/>
      <c r="I3938" s="11"/>
      <c r="J3938" s="11"/>
      <c r="K3938" s="11"/>
      <c r="L3938" s="11"/>
      <c r="M3938" s="11"/>
      <c r="N3938" s="11"/>
      <c r="O3938" s="11"/>
      <c r="P3938" s="11"/>
      <c r="Q3938" s="11"/>
      <c r="R3938" s="11"/>
    </row>
    <row r="3939" spans="1:18" x14ac:dyDescent="0.2">
      <c r="A3939" s="3"/>
      <c r="B3939" s="3"/>
      <c r="C3939" s="11"/>
      <c r="D3939" s="11"/>
      <c r="E3939" s="11"/>
      <c r="F3939" s="11"/>
      <c r="G3939" s="11"/>
      <c r="H3939" s="11"/>
      <c r="I3939" s="11"/>
      <c r="J3939" s="11"/>
      <c r="K3939" s="11"/>
      <c r="L3939" s="11"/>
      <c r="M3939" s="11"/>
      <c r="N3939" s="11"/>
      <c r="O3939" s="11"/>
      <c r="P3939" s="11"/>
      <c r="Q3939" s="11"/>
      <c r="R3939" s="11"/>
    </row>
    <row r="3940" spans="1:18" x14ac:dyDescent="0.2">
      <c r="A3940" s="3"/>
      <c r="B3940" s="3"/>
      <c r="C3940" s="11"/>
      <c r="D3940" s="11"/>
      <c r="E3940" s="11"/>
      <c r="F3940" s="11"/>
      <c r="G3940" s="11"/>
      <c r="H3940" s="11"/>
      <c r="I3940" s="11"/>
      <c r="J3940" s="11"/>
      <c r="K3940" s="11"/>
      <c r="L3940" s="11"/>
      <c r="M3940" s="11"/>
      <c r="N3940" s="11"/>
      <c r="O3940" s="11"/>
      <c r="P3940" s="11"/>
      <c r="Q3940" s="11"/>
      <c r="R3940" s="11"/>
    </row>
    <row r="3941" spans="1:18" x14ac:dyDescent="0.2">
      <c r="A3941" s="3"/>
      <c r="B3941" s="3"/>
      <c r="C3941" s="11"/>
      <c r="D3941" s="11"/>
      <c r="E3941" s="11"/>
      <c r="F3941" s="11"/>
      <c r="G3941" s="11"/>
      <c r="H3941" s="11"/>
      <c r="I3941" s="11"/>
      <c r="J3941" s="11"/>
      <c r="K3941" s="11"/>
      <c r="L3941" s="11"/>
      <c r="M3941" s="11"/>
      <c r="N3941" s="11"/>
      <c r="O3941" s="11"/>
      <c r="P3941" s="11"/>
      <c r="Q3941" s="11"/>
      <c r="R3941" s="11"/>
    </row>
    <row r="3942" spans="1:18" x14ac:dyDescent="0.2">
      <c r="A3942" s="3"/>
      <c r="B3942" s="3"/>
      <c r="C3942" s="11"/>
      <c r="D3942" s="11"/>
      <c r="E3942" s="11"/>
      <c r="F3942" s="11"/>
      <c r="G3942" s="11"/>
      <c r="H3942" s="11"/>
      <c r="I3942" s="11"/>
      <c r="J3942" s="11"/>
      <c r="K3942" s="11"/>
      <c r="L3942" s="11"/>
      <c r="M3942" s="11"/>
      <c r="N3942" s="11"/>
      <c r="O3942" s="11"/>
      <c r="P3942" s="11"/>
      <c r="Q3942" s="11"/>
      <c r="R3942" s="11"/>
    </row>
    <row r="3943" spans="1:18" x14ac:dyDescent="0.2">
      <c r="A3943" s="3"/>
      <c r="B3943" s="3"/>
      <c r="C3943" s="11"/>
      <c r="D3943" s="11"/>
      <c r="E3943" s="11"/>
      <c r="F3943" s="11"/>
      <c r="G3943" s="11"/>
      <c r="H3943" s="11"/>
      <c r="I3943" s="11"/>
      <c r="J3943" s="11"/>
      <c r="K3943" s="11"/>
      <c r="L3943" s="11"/>
      <c r="M3943" s="11"/>
      <c r="N3943" s="11"/>
      <c r="O3943" s="11"/>
      <c r="P3943" s="11"/>
      <c r="Q3943" s="11"/>
      <c r="R3943" s="11"/>
    </row>
    <row r="3944" spans="1:18" x14ac:dyDescent="0.2">
      <c r="A3944" s="3"/>
      <c r="B3944" s="3"/>
      <c r="C3944" s="11"/>
      <c r="D3944" s="11"/>
      <c r="E3944" s="11"/>
      <c r="F3944" s="11"/>
      <c r="G3944" s="11"/>
      <c r="H3944" s="11"/>
      <c r="I3944" s="11"/>
      <c r="J3944" s="11"/>
      <c r="K3944" s="11"/>
      <c r="L3944" s="11"/>
      <c r="M3944" s="11"/>
      <c r="N3944" s="11"/>
      <c r="O3944" s="11"/>
      <c r="P3944" s="11"/>
      <c r="Q3944" s="11"/>
      <c r="R3944" s="11"/>
    </row>
    <row r="3945" spans="1:18" x14ac:dyDescent="0.2">
      <c r="A3945" s="3"/>
      <c r="B3945" s="3"/>
      <c r="C3945" s="11"/>
      <c r="D3945" s="11"/>
      <c r="E3945" s="11"/>
      <c r="F3945" s="11"/>
      <c r="G3945" s="11"/>
      <c r="H3945" s="11"/>
      <c r="I3945" s="11"/>
      <c r="J3945" s="11"/>
      <c r="K3945" s="11"/>
      <c r="L3945" s="11"/>
      <c r="M3945" s="11"/>
      <c r="N3945" s="11"/>
      <c r="O3945" s="11"/>
      <c r="P3945" s="11"/>
      <c r="Q3945" s="11"/>
      <c r="R3945" s="11"/>
    </row>
    <row r="3946" spans="1:18" x14ac:dyDescent="0.2">
      <c r="A3946" s="3"/>
      <c r="B3946" s="3"/>
      <c r="C3946" s="11"/>
      <c r="D3946" s="11"/>
      <c r="E3946" s="11"/>
      <c r="F3946" s="11"/>
      <c r="G3946" s="11"/>
      <c r="H3946" s="11"/>
      <c r="I3946" s="11"/>
      <c r="J3946" s="11"/>
      <c r="K3946" s="11"/>
      <c r="L3946" s="11"/>
      <c r="M3946" s="11"/>
      <c r="N3946" s="11"/>
      <c r="O3946" s="11"/>
      <c r="P3946" s="11"/>
      <c r="Q3946" s="11"/>
      <c r="R3946" s="11"/>
    </row>
    <row r="3947" spans="1:18" x14ac:dyDescent="0.2">
      <c r="A3947" s="3"/>
      <c r="B3947" s="3"/>
      <c r="C3947" s="11"/>
      <c r="D3947" s="11"/>
      <c r="E3947" s="11"/>
      <c r="F3947" s="11"/>
      <c r="G3947" s="11"/>
      <c r="H3947" s="11"/>
      <c r="I3947" s="11"/>
      <c r="J3947" s="11"/>
      <c r="K3947" s="11"/>
      <c r="L3947" s="11"/>
      <c r="M3947" s="11"/>
      <c r="N3947" s="11"/>
      <c r="O3947" s="11"/>
      <c r="P3947" s="11"/>
      <c r="Q3947" s="11"/>
      <c r="R3947" s="11"/>
    </row>
    <row r="3948" spans="1:18" x14ac:dyDescent="0.2">
      <c r="A3948" s="3"/>
      <c r="B3948" s="3"/>
      <c r="C3948" s="11"/>
      <c r="D3948" s="11"/>
      <c r="E3948" s="11"/>
      <c r="F3948" s="11"/>
      <c r="G3948" s="11"/>
      <c r="H3948" s="11"/>
      <c r="I3948" s="11"/>
      <c r="J3948" s="11"/>
      <c r="K3948" s="11"/>
      <c r="L3948" s="11"/>
      <c r="M3948" s="11"/>
      <c r="N3948" s="11"/>
      <c r="O3948" s="11"/>
      <c r="P3948" s="11"/>
      <c r="Q3948" s="11"/>
      <c r="R3948" s="11"/>
    </row>
    <row r="3949" spans="1:18" x14ac:dyDescent="0.2">
      <c r="A3949" s="3"/>
      <c r="B3949" s="3"/>
      <c r="C3949" s="11"/>
      <c r="D3949" s="11"/>
      <c r="E3949" s="11"/>
      <c r="F3949" s="11"/>
      <c r="G3949" s="11"/>
      <c r="H3949" s="11"/>
      <c r="I3949" s="11"/>
      <c r="J3949" s="11"/>
      <c r="K3949" s="11"/>
      <c r="L3949" s="11"/>
      <c r="M3949" s="11"/>
      <c r="N3949" s="11"/>
      <c r="O3949" s="11"/>
      <c r="P3949" s="11"/>
      <c r="Q3949" s="11"/>
      <c r="R3949" s="11"/>
    </row>
    <row r="3950" spans="1:18" x14ac:dyDescent="0.2">
      <c r="A3950" s="3"/>
      <c r="B3950" s="3"/>
      <c r="C3950" s="11"/>
      <c r="D3950" s="11"/>
      <c r="E3950" s="11"/>
      <c r="F3950" s="11"/>
      <c r="G3950" s="11"/>
      <c r="H3950" s="11"/>
      <c r="I3950" s="11"/>
      <c r="J3950" s="11"/>
      <c r="K3950" s="11"/>
      <c r="L3950" s="11"/>
      <c r="M3950" s="11"/>
      <c r="N3950" s="11"/>
      <c r="O3950" s="11"/>
      <c r="P3950" s="11"/>
      <c r="Q3950" s="11"/>
      <c r="R3950" s="11"/>
    </row>
    <row r="3951" spans="1:18" x14ac:dyDescent="0.2">
      <c r="A3951" s="3"/>
      <c r="B3951" s="3"/>
      <c r="C3951" s="11"/>
      <c r="D3951" s="11"/>
      <c r="E3951" s="11"/>
      <c r="F3951" s="11"/>
      <c r="G3951" s="11"/>
      <c r="H3951" s="11"/>
      <c r="I3951" s="11"/>
      <c r="J3951" s="11"/>
      <c r="K3951" s="11"/>
      <c r="L3951" s="11"/>
      <c r="M3951" s="11"/>
      <c r="N3951" s="11"/>
      <c r="O3951" s="11"/>
      <c r="P3951" s="11"/>
      <c r="Q3951" s="11"/>
      <c r="R3951" s="11"/>
    </row>
    <row r="3952" spans="1:18" x14ac:dyDescent="0.2">
      <c r="A3952" s="3"/>
      <c r="B3952" s="3"/>
      <c r="C3952" s="11"/>
      <c r="D3952" s="11"/>
      <c r="E3952" s="11"/>
      <c r="F3952" s="11"/>
      <c r="G3952" s="11"/>
      <c r="H3952" s="11"/>
      <c r="I3952" s="11"/>
      <c r="J3952" s="11"/>
      <c r="K3952" s="11"/>
      <c r="L3952" s="11"/>
      <c r="M3952" s="11"/>
      <c r="N3952" s="11"/>
      <c r="O3952" s="11"/>
      <c r="P3952" s="11"/>
      <c r="Q3952" s="11"/>
      <c r="R3952" s="11"/>
    </row>
    <row r="3953" spans="1:18" x14ac:dyDescent="0.2">
      <c r="A3953" s="3"/>
      <c r="B3953" s="3"/>
      <c r="C3953" s="11"/>
      <c r="D3953" s="11"/>
      <c r="E3953" s="11"/>
      <c r="F3953" s="11"/>
      <c r="G3953" s="11"/>
      <c r="H3953" s="11"/>
      <c r="I3953" s="11"/>
      <c r="J3953" s="11"/>
      <c r="K3953" s="11"/>
      <c r="L3953" s="11"/>
      <c r="M3953" s="11"/>
      <c r="N3953" s="11"/>
      <c r="O3953" s="11"/>
      <c r="P3953" s="11"/>
      <c r="Q3953" s="11"/>
      <c r="R3953" s="11"/>
    </row>
    <row r="3954" spans="1:18" x14ac:dyDescent="0.2">
      <c r="A3954" s="3"/>
      <c r="B3954" s="3"/>
      <c r="C3954" s="11"/>
      <c r="D3954" s="11"/>
      <c r="E3954" s="11"/>
      <c r="F3954" s="11"/>
      <c r="G3954" s="11"/>
      <c r="H3954" s="11"/>
      <c r="I3954" s="11"/>
      <c r="J3954" s="11"/>
      <c r="K3954" s="11"/>
      <c r="L3954" s="11"/>
      <c r="M3954" s="11"/>
      <c r="N3954" s="11"/>
      <c r="O3954" s="11"/>
      <c r="P3954" s="11"/>
      <c r="Q3954" s="11"/>
      <c r="R3954" s="11"/>
    </row>
    <row r="3955" spans="1:18" x14ac:dyDescent="0.2">
      <c r="A3955" s="3"/>
      <c r="B3955" s="3"/>
      <c r="C3955" s="11"/>
      <c r="D3955" s="11"/>
      <c r="E3955" s="11"/>
      <c r="F3955" s="11"/>
      <c r="G3955" s="11"/>
      <c r="H3955" s="11"/>
      <c r="I3955" s="11"/>
      <c r="J3955" s="11"/>
      <c r="K3955" s="11"/>
      <c r="L3955" s="11"/>
      <c r="M3955" s="11"/>
      <c r="N3955" s="11"/>
      <c r="O3955" s="11"/>
      <c r="P3955" s="11"/>
      <c r="Q3955" s="11"/>
      <c r="R3955" s="11"/>
    </row>
    <row r="3956" spans="1:18" x14ac:dyDescent="0.2">
      <c r="A3956" s="3"/>
      <c r="B3956" s="3"/>
      <c r="C3956" s="11"/>
      <c r="D3956" s="11"/>
      <c r="E3956" s="11"/>
      <c r="F3956" s="11"/>
      <c r="G3956" s="11"/>
      <c r="H3956" s="11"/>
      <c r="I3956" s="11"/>
      <c r="J3956" s="11"/>
      <c r="K3956" s="11"/>
      <c r="L3956" s="11"/>
      <c r="M3956" s="11"/>
      <c r="N3956" s="11"/>
      <c r="O3956" s="11"/>
      <c r="P3956" s="11"/>
      <c r="Q3956" s="11"/>
      <c r="R3956" s="11"/>
    </row>
    <row r="3957" spans="1:18" x14ac:dyDescent="0.2">
      <c r="A3957" s="3"/>
      <c r="B3957" s="3"/>
      <c r="C3957" s="11"/>
      <c r="D3957" s="11"/>
      <c r="E3957" s="11"/>
      <c r="F3957" s="11"/>
      <c r="G3957" s="11"/>
      <c r="H3957" s="11"/>
      <c r="I3957" s="11"/>
      <c r="J3957" s="11"/>
      <c r="K3957" s="11"/>
      <c r="L3957" s="11"/>
      <c r="M3957" s="11"/>
      <c r="N3957" s="11"/>
      <c r="O3957" s="11"/>
      <c r="P3957" s="11"/>
      <c r="Q3957" s="11"/>
      <c r="R3957" s="11"/>
    </row>
    <row r="3958" spans="1:18" x14ac:dyDescent="0.2">
      <c r="A3958" s="3"/>
      <c r="B3958" s="3"/>
      <c r="C3958" s="11"/>
      <c r="D3958" s="11"/>
      <c r="E3958" s="11"/>
      <c r="F3958" s="11"/>
      <c r="G3958" s="11"/>
      <c r="H3958" s="11"/>
      <c r="I3958" s="11"/>
      <c r="J3958" s="11"/>
      <c r="K3958" s="11"/>
      <c r="L3958" s="11"/>
      <c r="M3958" s="11"/>
      <c r="N3958" s="11"/>
      <c r="O3958" s="11"/>
      <c r="P3958" s="11"/>
      <c r="Q3958" s="11"/>
      <c r="R3958" s="11"/>
    </row>
    <row r="3959" spans="1:18" x14ac:dyDescent="0.2">
      <c r="A3959" s="3"/>
      <c r="B3959" s="3"/>
      <c r="C3959" s="11"/>
      <c r="D3959" s="11"/>
      <c r="E3959" s="11"/>
      <c r="F3959" s="11"/>
      <c r="G3959" s="11"/>
      <c r="H3959" s="11"/>
      <c r="I3959" s="11"/>
      <c r="J3959" s="11"/>
      <c r="K3959" s="11"/>
      <c r="L3959" s="11"/>
      <c r="M3959" s="11"/>
      <c r="N3959" s="11"/>
      <c r="O3959" s="11"/>
      <c r="P3959" s="11"/>
      <c r="Q3959" s="11"/>
      <c r="R3959" s="11"/>
    </row>
    <row r="3960" spans="1:18" x14ac:dyDescent="0.2">
      <c r="A3960" s="3"/>
      <c r="B3960" s="3"/>
      <c r="C3960" s="11"/>
      <c r="D3960" s="11"/>
      <c r="E3960" s="11"/>
      <c r="F3960" s="11"/>
      <c r="G3960" s="11"/>
      <c r="H3960" s="11"/>
      <c r="I3960" s="11"/>
      <c r="J3960" s="11"/>
      <c r="K3960" s="11"/>
      <c r="L3960" s="11"/>
      <c r="M3960" s="11"/>
      <c r="N3960" s="11"/>
      <c r="O3960" s="11"/>
      <c r="P3960" s="11"/>
      <c r="Q3960" s="11"/>
      <c r="R3960" s="11"/>
    </row>
    <row r="3961" spans="1:18" x14ac:dyDescent="0.2">
      <c r="A3961" s="3"/>
      <c r="B3961" s="3"/>
      <c r="C3961" s="11"/>
      <c r="D3961" s="11"/>
      <c r="E3961" s="11"/>
      <c r="F3961" s="11"/>
      <c r="G3961" s="11"/>
      <c r="H3961" s="11"/>
      <c r="I3961" s="11"/>
      <c r="J3961" s="11"/>
      <c r="K3961" s="11"/>
      <c r="L3961" s="11"/>
      <c r="M3961" s="11"/>
      <c r="N3961" s="11"/>
      <c r="O3961" s="11"/>
      <c r="P3961" s="11"/>
      <c r="Q3961" s="11"/>
      <c r="R3961" s="11"/>
    </row>
    <row r="3962" spans="1:18" x14ac:dyDescent="0.2">
      <c r="A3962" s="3"/>
      <c r="B3962" s="3"/>
      <c r="C3962" s="11"/>
      <c r="D3962" s="11"/>
      <c r="E3962" s="11"/>
      <c r="F3962" s="11"/>
      <c r="G3962" s="11"/>
      <c r="H3962" s="11"/>
      <c r="I3962" s="11"/>
      <c r="J3962" s="11"/>
      <c r="K3962" s="11"/>
      <c r="L3962" s="11"/>
      <c r="M3962" s="11"/>
      <c r="N3962" s="11"/>
      <c r="O3962" s="11"/>
      <c r="P3962" s="11"/>
      <c r="Q3962" s="11"/>
      <c r="R3962" s="11"/>
    </row>
    <row r="3963" spans="1:18" x14ac:dyDescent="0.2">
      <c r="A3963" s="3"/>
      <c r="B3963" s="3"/>
      <c r="C3963" s="11"/>
      <c r="D3963" s="11"/>
      <c r="E3963" s="11"/>
      <c r="F3963" s="11"/>
      <c r="G3963" s="11"/>
      <c r="H3963" s="11"/>
      <c r="I3963" s="11"/>
      <c r="J3963" s="11"/>
      <c r="K3963" s="11"/>
      <c r="L3963" s="11"/>
      <c r="M3963" s="11"/>
      <c r="N3963" s="11"/>
      <c r="O3963" s="11"/>
      <c r="P3963" s="11"/>
      <c r="Q3963" s="11"/>
      <c r="R3963" s="11"/>
    </row>
    <row r="3964" spans="1:18" x14ac:dyDescent="0.2">
      <c r="A3964" s="3"/>
      <c r="B3964" s="3"/>
      <c r="C3964" s="11"/>
      <c r="D3964" s="11"/>
      <c r="E3964" s="11"/>
      <c r="F3964" s="11"/>
      <c r="G3964" s="11"/>
      <c r="H3964" s="11"/>
      <c r="I3964" s="11"/>
      <c r="J3964" s="11"/>
      <c r="K3964" s="11"/>
      <c r="L3964" s="11"/>
      <c r="M3964" s="11"/>
      <c r="N3964" s="11"/>
      <c r="O3964" s="11"/>
      <c r="P3964" s="11"/>
      <c r="Q3964" s="11"/>
      <c r="R3964" s="11"/>
    </row>
    <row r="3965" spans="1:18" x14ac:dyDescent="0.2">
      <c r="A3965" s="3"/>
      <c r="B3965" s="3"/>
      <c r="C3965" s="11"/>
      <c r="D3965" s="11"/>
      <c r="E3965" s="11"/>
      <c r="F3965" s="11"/>
      <c r="G3965" s="11"/>
      <c r="H3965" s="11"/>
      <c r="I3965" s="11"/>
      <c r="J3965" s="11"/>
      <c r="K3965" s="11"/>
      <c r="L3965" s="11"/>
      <c r="M3965" s="11"/>
      <c r="N3965" s="11"/>
      <c r="O3965" s="11"/>
      <c r="P3965" s="11"/>
      <c r="Q3965" s="11"/>
      <c r="R3965" s="11"/>
    </row>
    <row r="3966" spans="1:18" x14ac:dyDescent="0.2">
      <c r="A3966" s="3"/>
      <c r="B3966" s="3"/>
      <c r="C3966" s="11"/>
      <c r="D3966" s="11"/>
      <c r="E3966" s="11"/>
      <c r="F3966" s="11"/>
      <c r="G3966" s="11"/>
      <c r="H3966" s="11"/>
      <c r="I3966" s="11"/>
      <c r="J3966" s="11"/>
      <c r="K3966" s="11"/>
      <c r="L3966" s="11"/>
      <c r="M3966" s="11"/>
      <c r="N3966" s="11"/>
      <c r="O3966" s="11"/>
      <c r="P3966" s="11"/>
      <c r="Q3966" s="11"/>
      <c r="R3966" s="11"/>
    </row>
    <row r="3967" spans="1:18" x14ac:dyDescent="0.2">
      <c r="A3967" s="3"/>
      <c r="B3967" s="3"/>
      <c r="C3967" s="11"/>
      <c r="D3967" s="11"/>
      <c r="E3967" s="11"/>
      <c r="F3967" s="11"/>
      <c r="G3967" s="11"/>
      <c r="H3967" s="11"/>
      <c r="I3967" s="11"/>
      <c r="J3967" s="11"/>
      <c r="K3967" s="11"/>
      <c r="L3967" s="11"/>
      <c r="M3967" s="11"/>
      <c r="N3967" s="11"/>
      <c r="O3967" s="11"/>
      <c r="P3967" s="11"/>
      <c r="Q3967" s="11"/>
      <c r="R3967" s="11"/>
    </row>
    <row r="3968" spans="1:18" x14ac:dyDescent="0.2">
      <c r="A3968" s="3"/>
      <c r="B3968" s="3"/>
      <c r="C3968" s="11"/>
      <c r="D3968" s="11"/>
      <c r="E3968" s="11"/>
      <c r="F3968" s="11"/>
      <c r="G3968" s="11"/>
      <c r="H3968" s="11"/>
      <c r="I3968" s="11"/>
      <c r="J3968" s="11"/>
      <c r="K3968" s="11"/>
      <c r="L3968" s="11"/>
      <c r="M3968" s="11"/>
      <c r="N3968" s="11"/>
      <c r="O3968" s="11"/>
      <c r="P3968" s="11"/>
      <c r="Q3968" s="11"/>
      <c r="R3968" s="11"/>
    </row>
    <row r="3969" spans="1:18" x14ac:dyDescent="0.2">
      <c r="A3969" s="3"/>
      <c r="B3969" s="3"/>
      <c r="C3969" s="11"/>
      <c r="D3969" s="11"/>
      <c r="E3969" s="11"/>
      <c r="F3969" s="11"/>
      <c r="G3969" s="11"/>
      <c r="H3969" s="11"/>
      <c r="I3969" s="11"/>
      <c r="J3969" s="11"/>
      <c r="K3969" s="11"/>
      <c r="L3969" s="11"/>
      <c r="M3969" s="11"/>
      <c r="N3969" s="11"/>
      <c r="O3969" s="11"/>
      <c r="P3969" s="11"/>
      <c r="Q3969" s="11"/>
      <c r="R3969" s="11"/>
    </row>
    <row r="3970" spans="1:18" x14ac:dyDescent="0.2">
      <c r="A3970" s="3"/>
      <c r="B3970" s="3"/>
      <c r="C3970" s="11"/>
      <c r="D3970" s="11"/>
      <c r="E3970" s="11"/>
      <c r="F3970" s="11"/>
      <c r="G3970" s="11"/>
      <c r="H3970" s="11"/>
      <c r="I3970" s="11"/>
      <c r="J3970" s="11"/>
      <c r="K3970" s="11"/>
      <c r="L3970" s="11"/>
      <c r="M3970" s="11"/>
      <c r="N3970" s="11"/>
      <c r="O3970" s="11"/>
      <c r="P3970" s="11"/>
      <c r="Q3970" s="11"/>
      <c r="R3970" s="11"/>
    </row>
    <row r="3971" spans="1:18" x14ac:dyDescent="0.2">
      <c r="A3971" s="3"/>
      <c r="B3971" s="3"/>
      <c r="C3971" s="11"/>
      <c r="D3971" s="11"/>
      <c r="E3971" s="11"/>
      <c r="F3971" s="11"/>
      <c r="G3971" s="11"/>
      <c r="H3971" s="11"/>
      <c r="I3971" s="11"/>
      <c r="J3971" s="11"/>
      <c r="K3971" s="11"/>
      <c r="L3971" s="11"/>
      <c r="M3971" s="11"/>
      <c r="N3971" s="11"/>
      <c r="O3971" s="11"/>
      <c r="P3971" s="11"/>
      <c r="Q3971" s="11"/>
      <c r="R3971" s="11"/>
    </row>
    <row r="3972" spans="1:18" x14ac:dyDescent="0.2">
      <c r="A3972" s="3"/>
      <c r="B3972" s="3"/>
      <c r="C3972" s="11"/>
      <c r="D3972" s="11"/>
      <c r="E3972" s="11"/>
      <c r="F3972" s="11"/>
      <c r="G3972" s="11"/>
      <c r="H3972" s="11"/>
      <c r="I3972" s="11"/>
      <c r="J3972" s="11"/>
      <c r="K3972" s="11"/>
      <c r="L3972" s="11"/>
      <c r="M3972" s="11"/>
      <c r="N3972" s="11"/>
      <c r="O3972" s="11"/>
      <c r="P3972" s="11"/>
      <c r="Q3972" s="11"/>
      <c r="R3972" s="11"/>
    </row>
    <row r="3973" spans="1:18" x14ac:dyDescent="0.2">
      <c r="A3973" s="3"/>
      <c r="B3973" s="3"/>
      <c r="C3973" s="11"/>
      <c r="D3973" s="11"/>
      <c r="E3973" s="11"/>
      <c r="F3973" s="11"/>
      <c r="G3973" s="11"/>
      <c r="H3973" s="11"/>
      <c r="I3973" s="11"/>
      <c r="J3973" s="11"/>
      <c r="K3973" s="11"/>
      <c r="L3973" s="11"/>
      <c r="M3973" s="11"/>
      <c r="N3973" s="11"/>
      <c r="O3973" s="11"/>
      <c r="P3973" s="11"/>
      <c r="Q3973" s="11"/>
      <c r="R3973" s="11"/>
    </row>
    <row r="3974" spans="1:18" x14ac:dyDescent="0.2">
      <c r="A3974" s="3"/>
      <c r="B3974" s="3"/>
      <c r="C3974" s="11"/>
      <c r="D3974" s="11"/>
      <c r="E3974" s="11"/>
      <c r="F3974" s="11"/>
      <c r="G3974" s="11"/>
      <c r="H3974" s="11"/>
      <c r="I3974" s="11"/>
      <c r="J3974" s="11"/>
      <c r="K3974" s="11"/>
      <c r="L3974" s="11"/>
      <c r="M3974" s="11"/>
      <c r="N3974" s="11"/>
      <c r="O3974" s="11"/>
      <c r="P3974" s="11"/>
      <c r="Q3974" s="11"/>
      <c r="R3974" s="11"/>
    </row>
    <row r="3975" spans="1:18" x14ac:dyDescent="0.2">
      <c r="A3975" s="3"/>
      <c r="B3975" s="3"/>
      <c r="C3975" s="11"/>
      <c r="D3975" s="11"/>
      <c r="E3975" s="11"/>
      <c r="F3975" s="11"/>
      <c r="G3975" s="11"/>
      <c r="H3975" s="11"/>
      <c r="I3975" s="11"/>
      <c r="J3975" s="11"/>
      <c r="K3975" s="11"/>
      <c r="L3975" s="11"/>
      <c r="M3975" s="11"/>
      <c r="N3975" s="11"/>
      <c r="O3975" s="11"/>
      <c r="P3975" s="11"/>
      <c r="Q3975" s="11"/>
      <c r="R3975" s="11"/>
    </row>
    <row r="3976" spans="1:18" x14ac:dyDescent="0.2">
      <c r="A3976" s="3"/>
      <c r="B3976" s="3"/>
      <c r="C3976" s="11"/>
      <c r="D3976" s="11"/>
      <c r="E3976" s="11"/>
      <c r="F3976" s="11"/>
      <c r="G3976" s="11"/>
      <c r="H3976" s="11"/>
      <c r="I3976" s="11"/>
      <c r="J3976" s="11"/>
      <c r="K3976" s="11"/>
      <c r="L3976" s="11"/>
      <c r="M3976" s="11"/>
      <c r="N3976" s="11"/>
      <c r="O3976" s="11"/>
      <c r="P3976" s="11"/>
      <c r="Q3976" s="11"/>
      <c r="R3976" s="11"/>
    </row>
    <row r="3977" spans="1:18" x14ac:dyDescent="0.2">
      <c r="A3977" s="3"/>
      <c r="B3977" s="3"/>
      <c r="C3977" s="11"/>
      <c r="D3977" s="11"/>
      <c r="E3977" s="11"/>
      <c r="F3977" s="11"/>
      <c r="G3977" s="11"/>
      <c r="H3977" s="11"/>
      <c r="I3977" s="11"/>
      <c r="J3977" s="11"/>
      <c r="K3977" s="11"/>
      <c r="L3977" s="11"/>
      <c r="M3977" s="11"/>
      <c r="N3977" s="11"/>
      <c r="O3977" s="11"/>
      <c r="P3977" s="11"/>
      <c r="Q3977" s="11"/>
      <c r="R3977" s="11"/>
    </row>
    <row r="3978" spans="1:18" x14ac:dyDescent="0.2">
      <c r="A3978" s="3"/>
      <c r="B3978" s="3"/>
      <c r="C3978" s="11"/>
      <c r="D3978" s="11"/>
      <c r="E3978" s="11"/>
      <c r="F3978" s="11"/>
      <c r="G3978" s="11"/>
      <c r="H3978" s="11"/>
      <c r="I3978" s="11"/>
      <c r="J3978" s="11"/>
      <c r="K3978" s="11"/>
      <c r="L3978" s="11"/>
      <c r="M3978" s="11"/>
      <c r="N3978" s="11"/>
      <c r="O3978" s="11"/>
      <c r="P3978" s="11"/>
      <c r="Q3978" s="11"/>
      <c r="R3978" s="11"/>
    </row>
    <row r="3979" spans="1:18" x14ac:dyDescent="0.2">
      <c r="A3979" s="3"/>
      <c r="B3979" s="3"/>
      <c r="C3979" s="11"/>
      <c r="D3979" s="11"/>
      <c r="E3979" s="11"/>
      <c r="F3979" s="11"/>
      <c r="G3979" s="11"/>
      <c r="H3979" s="11"/>
      <c r="I3979" s="11"/>
      <c r="J3979" s="11"/>
      <c r="K3979" s="11"/>
      <c r="L3979" s="11"/>
      <c r="M3979" s="11"/>
      <c r="N3979" s="11"/>
      <c r="O3979" s="11"/>
      <c r="P3979" s="11"/>
      <c r="Q3979" s="11"/>
      <c r="R3979" s="11"/>
    </row>
    <row r="3980" spans="1:18" x14ac:dyDescent="0.2">
      <c r="A3980" s="3"/>
      <c r="B3980" s="3"/>
      <c r="C3980" s="11"/>
      <c r="D3980" s="11"/>
      <c r="E3980" s="11"/>
      <c r="F3980" s="11"/>
      <c r="G3980" s="11"/>
      <c r="H3980" s="11"/>
      <c r="I3980" s="11"/>
      <c r="J3980" s="11"/>
      <c r="K3980" s="11"/>
      <c r="L3980" s="11"/>
      <c r="M3980" s="11"/>
      <c r="N3980" s="11"/>
      <c r="O3980" s="11"/>
      <c r="P3980" s="11"/>
      <c r="Q3980" s="11"/>
      <c r="R3980" s="11"/>
    </row>
    <row r="3981" spans="1:18" x14ac:dyDescent="0.2">
      <c r="A3981" s="3"/>
      <c r="B3981" s="3"/>
      <c r="C3981" s="11"/>
      <c r="D3981" s="11"/>
      <c r="E3981" s="11"/>
      <c r="F3981" s="11"/>
      <c r="G3981" s="11"/>
      <c r="H3981" s="11"/>
      <c r="I3981" s="11"/>
      <c r="J3981" s="11"/>
      <c r="K3981" s="11"/>
      <c r="L3981" s="11"/>
      <c r="M3981" s="11"/>
      <c r="N3981" s="11"/>
      <c r="O3981" s="11"/>
      <c r="P3981" s="11"/>
      <c r="Q3981" s="11"/>
      <c r="R3981" s="11"/>
    </row>
    <row r="3982" spans="1:18" x14ac:dyDescent="0.2">
      <c r="A3982" s="3"/>
      <c r="B3982" s="3"/>
      <c r="C3982" s="11"/>
      <c r="D3982" s="11"/>
      <c r="E3982" s="11"/>
      <c r="F3982" s="11"/>
      <c r="G3982" s="11"/>
      <c r="H3982" s="11"/>
      <c r="I3982" s="11"/>
      <c r="J3982" s="11"/>
      <c r="K3982" s="11"/>
      <c r="L3982" s="11"/>
      <c r="M3982" s="11"/>
      <c r="N3982" s="11"/>
      <c r="O3982" s="11"/>
      <c r="P3982" s="11"/>
      <c r="Q3982" s="11"/>
      <c r="R3982" s="11"/>
    </row>
    <row r="3983" spans="1:18" x14ac:dyDescent="0.2">
      <c r="A3983" s="3"/>
      <c r="B3983" s="3"/>
      <c r="C3983" s="11"/>
      <c r="D3983" s="11"/>
      <c r="E3983" s="11"/>
      <c r="F3983" s="11"/>
      <c r="G3983" s="11"/>
      <c r="H3983" s="11"/>
      <c r="I3983" s="11"/>
      <c r="J3983" s="11"/>
      <c r="K3983" s="11"/>
      <c r="L3983" s="11"/>
      <c r="M3983" s="11"/>
      <c r="N3983" s="11"/>
      <c r="O3983" s="11"/>
      <c r="P3983" s="11"/>
      <c r="Q3983" s="11"/>
      <c r="R3983" s="11"/>
    </row>
    <row r="3984" spans="1:18" x14ac:dyDescent="0.2">
      <c r="A3984" s="3"/>
      <c r="B3984" s="3"/>
      <c r="C3984" s="11"/>
      <c r="D3984" s="11"/>
      <c r="E3984" s="11"/>
      <c r="F3984" s="11"/>
      <c r="G3984" s="11"/>
      <c r="H3984" s="11"/>
      <c r="I3984" s="11"/>
      <c r="J3984" s="11"/>
      <c r="K3984" s="11"/>
      <c r="L3984" s="11"/>
      <c r="M3984" s="11"/>
      <c r="N3984" s="11"/>
      <c r="O3984" s="11"/>
      <c r="P3984" s="11"/>
      <c r="Q3984" s="11"/>
      <c r="R3984" s="11"/>
    </row>
    <row r="3985" spans="1:18" x14ac:dyDescent="0.2">
      <c r="A3985" s="3"/>
      <c r="B3985" s="3"/>
      <c r="C3985" s="11"/>
      <c r="D3985" s="11"/>
      <c r="E3985" s="11"/>
      <c r="F3985" s="11"/>
      <c r="G3985" s="11"/>
      <c r="H3985" s="11"/>
      <c r="I3985" s="11"/>
      <c r="J3985" s="11"/>
      <c r="K3985" s="11"/>
      <c r="L3985" s="11"/>
      <c r="M3985" s="11"/>
      <c r="N3985" s="11"/>
      <c r="O3985" s="11"/>
      <c r="P3985" s="11"/>
      <c r="Q3985" s="11"/>
      <c r="R3985" s="11"/>
    </row>
    <row r="3986" spans="1:18" x14ac:dyDescent="0.2">
      <c r="A3986" s="3"/>
      <c r="B3986" s="3"/>
      <c r="C3986" s="11"/>
      <c r="D3986" s="11"/>
      <c r="E3986" s="11"/>
      <c r="F3986" s="11"/>
      <c r="G3986" s="11"/>
      <c r="H3986" s="11"/>
      <c r="I3986" s="11"/>
      <c r="J3986" s="11"/>
      <c r="K3986" s="11"/>
      <c r="L3986" s="11"/>
      <c r="M3986" s="11"/>
      <c r="N3986" s="11"/>
      <c r="O3986" s="11"/>
      <c r="P3986" s="11"/>
      <c r="Q3986" s="11"/>
      <c r="R3986" s="11"/>
    </row>
    <row r="3987" spans="1:18" x14ac:dyDescent="0.2">
      <c r="A3987" s="3"/>
      <c r="B3987" s="3"/>
      <c r="C3987" s="11"/>
      <c r="D3987" s="11"/>
      <c r="E3987" s="11"/>
      <c r="F3987" s="11"/>
      <c r="G3987" s="11"/>
      <c r="H3987" s="11"/>
      <c r="I3987" s="11"/>
      <c r="J3987" s="11"/>
      <c r="K3987" s="11"/>
      <c r="L3987" s="11"/>
      <c r="M3987" s="11"/>
      <c r="N3987" s="11"/>
      <c r="O3987" s="11"/>
      <c r="P3987" s="11"/>
      <c r="Q3987" s="11"/>
      <c r="R3987" s="11"/>
    </row>
    <row r="3988" spans="1:18" x14ac:dyDescent="0.2">
      <c r="A3988" s="3"/>
      <c r="B3988" s="3"/>
      <c r="C3988" s="11"/>
      <c r="D3988" s="11"/>
      <c r="E3988" s="11"/>
      <c r="F3988" s="11"/>
      <c r="G3988" s="11"/>
      <c r="H3988" s="11"/>
      <c r="I3988" s="11"/>
      <c r="J3988" s="11"/>
      <c r="K3988" s="11"/>
      <c r="L3988" s="11"/>
      <c r="M3988" s="11"/>
      <c r="N3988" s="11"/>
      <c r="O3988" s="11"/>
      <c r="P3988" s="11"/>
      <c r="Q3988" s="11"/>
      <c r="R3988" s="11"/>
    </row>
    <row r="3989" spans="1:18" x14ac:dyDescent="0.2">
      <c r="A3989" s="3"/>
      <c r="B3989" s="3"/>
      <c r="C3989" s="11"/>
      <c r="D3989" s="11"/>
      <c r="E3989" s="11"/>
      <c r="F3989" s="11"/>
      <c r="G3989" s="11"/>
      <c r="H3989" s="11"/>
      <c r="I3989" s="11"/>
      <c r="J3989" s="11"/>
      <c r="K3989" s="11"/>
      <c r="L3989" s="11"/>
      <c r="M3989" s="11"/>
      <c r="N3989" s="11"/>
      <c r="O3989" s="11"/>
      <c r="P3989" s="11"/>
      <c r="Q3989" s="11"/>
      <c r="R3989" s="11"/>
    </row>
    <row r="3990" spans="1:18" x14ac:dyDescent="0.2">
      <c r="A3990" s="3"/>
      <c r="B3990" s="3"/>
      <c r="C3990" s="11"/>
      <c r="D3990" s="11"/>
      <c r="E3990" s="11"/>
      <c r="F3990" s="11"/>
      <c r="G3990" s="11"/>
      <c r="H3990" s="11"/>
      <c r="I3990" s="11"/>
      <c r="J3990" s="11"/>
      <c r="K3990" s="11"/>
      <c r="L3990" s="11"/>
      <c r="M3990" s="11"/>
      <c r="N3990" s="11"/>
      <c r="O3990" s="11"/>
      <c r="P3990" s="11"/>
      <c r="Q3990" s="11"/>
      <c r="R3990" s="11"/>
    </row>
    <row r="3991" spans="1:18" x14ac:dyDescent="0.2">
      <c r="A3991" s="3"/>
      <c r="B3991" s="3"/>
      <c r="C3991" s="11"/>
      <c r="D3991" s="11"/>
      <c r="E3991" s="11"/>
      <c r="F3991" s="11"/>
      <c r="G3991" s="11"/>
      <c r="H3991" s="11"/>
      <c r="I3991" s="11"/>
      <c r="J3991" s="11"/>
      <c r="K3991" s="11"/>
      <c r="L3991" s="11"/>
      <c r="M3991" s="11"/>
      <c r="N3991" s="11"/>
      <c r="O3991" s="11"/>
      <c r="P3991" s="11"/>
      <c r="Q3991" s="11"/>
      <c r="R3991" s="11"/>
    </row>
    <row r="3992" spans="1:18" x14ac:dyDescent="0.2">
      <c r="A3992" s="3"/>
      <c r="B3992" s="3"/>
      <c r="C3992" s="11"/>
      <c r="D3992" s="11"/>
      <c r="E3992" s="11"/>
      <c r="F3992" s="11"/>
      <c r="G3992" s="11"/>
      <c r="H3992" s="11"/>
      <c r="I3992" s="11"/>
      <c r="J3992" s="11"/>
      <c r="K3992" s="11"/>
      <c r="L3992" s="11"/>
      <c r="M3992" s="11"/>
      <c r="N3992" s="11"/>
      <c r="O3992" s="11"/>
      <c r="P3992" s="11"/>
      <c r="Q3992" s="11"/>
      <c r="R3992" s="11"/>
    </row>
    <row r="3993" spans="1:18" x14ac:dyDescent="0.2">
      <c r="A3993" s="3"/>
      <c r="B3993" s="3"/>
      <c r="C3993" s="11"/>
      <c r="D3993" s="11"/>
      <c r="E3993" s="11"/>
      <c r="F3993" s="11"/>
      <c r="G3993" s="11"/>
      <c r="H3993" s="11"/>
      <c r="I3993" s="11"/>
      <c r="J3993" s="11"/>
      <c r="K3993" s="11"/>
      <c r="L3993" s="11"/>
      <c r="M3993" s="11"/>
      <c r="N3993" s="11"/>
      <c r="O3993" s="11"/>
      <c r="P3993" s="11"/>
      <c r="Q3993" s="11"/>
      <c r="R3993" s="11"/>
    </row>
    <row r="3994" spans="1:18" x14ac:dyDescent="0.2">
      <c r="A3994" s="3"/>
      <c r="B3994" s="3"/>
      <c r="C3994" s="11"/>
      <c r="D3994" s="11"/>
      <c r="E3994" s="11"/>
      <c r="F3994" s="11"/>
      <c r="G3994" s="11"/>
      <c r="H3994" s="11"/>
      <c r="I3994" s="11"/>
      <c r="J3994" s="11"/>
      <c r="K3994" s="11"/>
      <c r="L3994" s="11"/>
      <c r="M3994" s="11"/>
      <c r="N3994" s="11"/>
      <c r="O3994" s="11"/>
      <c r="P3994" s="11"/>
      <c r="Q3994" s="11"/>
      <c r="R3994" s="11"/>
    </row>
    <row r="3995" spans="1:18" x14ac:dyDescent="0.2">
      <c r="A3995" s="3"/>
      <c r="B3995" s="3"/>
      <c r="C3995" s="11"/>
      <c r="D3995" s="11"/>
      <c r="E3995" s="11"/>
      <c r="F3995" s="11"/>
      <c r="G3995" s="11"/>
      <c r="H3995" s="11"/>
      <c r="I3995" s="11"/>
      <c r="J3995" s="11"/>
      <c r="K3995" s="11"/>
      <c r="L3995" s="11"/>
      <c r="M3995" s="11"/>
      <c r="N3995" s="11"/>
      <c r="O3995" s="11"/>
      <c r="P3995" s="11"/>
      <c r="Q3995" s="11"/>
      <c r="R3995" s="11"/>
    </row>
    <row r="3996" spans="1:18" x14ac:dyDescent="0.2">
      <c r="A3996" s="3"/>
      <c r="B3996" s="3"/>
      <c r="C3996" s="11"/>
      <c r="D3996" s="11"/>
      <c r="E3996" s="11"/>
      <c r="F3996" s="11"/>
      <c r="G3996" s="11"/>
      <c r="H3996" s="11"/>
      <c r="I3996" s="11"/>
      <c r="J3996" s="11"/>
      <c r="K3996" s="11"/>
      <c r="L3996" s="11"/>
      <c r="M3996" s="11"/>
      <c r="N3996" s="11"/>
      <c r="O3996" s="11"/>
      <c r="P3996" s="11"/>
      <c r="Q3996" s="11"/>
      <c r="R3996" s="11"/>
    </row>
    <row r="3997" spans="1:18" x14ac:dyDescent="0.2">
      <c r="A3997" s="3"/>
      <c r="B3997" s="3"/>
      <c r="C3997" s="11"/>
      <c r="D3997" s="11"/>
      <c r="E3997" s="11"/>
      <c r="F3997" s="11"/>
      <c r="G3997" s="11"/>
      <c r="H3997" s="11"/>
      <c r="I3997" s="11"/>
      <c r="J3997" s="11"/>
      <c r="K3997" s="11"/>
      <c r="L3997" s="11"/>
      <c r="M3997" s="11"/>
      <c r="N3997" s="11"/>
      <c r="O3997" s="11"/>
      <c r="P3997" s="11"/>
      <c r="Q3997" s="11"/>
      <c r="R3997" s="11"/>
    </row>
    <row r="3998" spans="1:18" x14ac:dyDescent="0.2">
      <c r="A3998" s="3"/>
      <c r="B3998" s="3"/>
      <c r="C3998" s="11"/>
      <c r="D3998" s="11"/>
      <c r="E3998" s="11"/>
      <c r="F3998" s="11"/>
      <c r="G3998" s="11"/>
      <c r="H3998" s="11"/>
      <c r="I3998" s="11"/>
      <c r="J3998" s="11"/>
      <c r="K3998" s="11"/>
      <c r="L3998" s="11"/>
      <c r="M3998" s="11"/>
      <c r="N3998" s="11"/>
      <c r="O3998" s="11"/>
      <c r="P3998" s="11"/>
      <c r="Q3998" s="11"/>
      <c r="R3998" s="11"/>
    </row>
    <row r="3999" spans="1:18" x14ac:dyDescent="0.2">
      <c r="A3999" s="3"/>
      <c r="B3999" s="3"/>
      <c r="C3999" s="11"/>
      <c r="D3999" s="11"/>
      <c r="E3999" s="11"/>
      <c r="F3999" s="11"/>
      <c r="G3999" s="11"/>
      <c r="H3999" s="11"/>
      <c r="I3999" s="11"/>
      <c r="J3999" s="11"/>
      <c r="K3999" s="11"/>
      <c r="L3999" s="11"/>
      <c r="M3999" s="11"/>
      <c r="N3999" s="11"/>
      <c r="O3999" s="11"/>
      <c r="P3999" s="11"/>
      <c r="Q3999" s="11"/>
      <c r="R3999" s="11"/>
    </row>
    <row r="4000" spans="1:18" x14ac:dyDescent="0.2">
      <c r="A4000" s="3"/>
      <c r="B4000" s="3"/>
      <c r="C4000" s="11"/>
      <c r="D4000" s="11"/>
      <c r="E4000" s="11"/>
      <c r="F4000" s="11"/>
      <c r="G4000" s="11"/>
      <c r="H4000" s="11"/>
      <c r="I4000" s="11"/>
      <c r="J4000" s="11"/>
      <c r="K4000" s="11"/>
      <c r="L4000" s="11"/>
      <c r="M4000" s="11"/>
      <c r="N4000" s="11"/>
      <c r="O4000" s="11"/>
      <c r="P4000" s="11"/>
      <c r="Q4000" s="11"/>
      <c r="R4000" s="11"/>
    </row>
    <row r="4001" spans="1:18" x14ac:dyDescent="0.2">
      <c r="A4001" s="3"/>
      <c r="B4001" s="3"/>
      <c r="C4001" s="11"/>
      <c r="D4001" s="11"/>
      <c r="E4001" s="11"/>
      <c r="F4001" s="11"/>
      <c r="G4001" s="11"/>
      <c r="H4001" s="11"/>
      <c r="I4001" s="11"/>
      <c r="J4001" s="11"/>
      <c r="K4001" s="11"/>
      <c r="L4001" s="11"/>
      <c r="M4001" s="11"/>
      <c r="N4001" s="11"/>
      <c r="O4001" s="11"/>
      <c r="P4001" s="11"/>
      <c r="Q4001" s="11"/>
      <c r="R4001" s="11"/>
    </row>
    <row r="4002" spans="1:18" x14ac:dyDescent="0.2">
      <c r="A4002" s="3"/>
      <c r="B4002" s="3"/>
      <c r="C4002" s="11"/>
      <c r="D4002" s="11"/>
      <c r="E4002" s="11"/>
      <c r="F4002" s="11"/>
      <c r="G4002" s="11"/>
      <c r="H4002" s="11"/>
      <c r="I4002" s="11"/>
      <c r="J4002" s="11"/>
      <c r="K4002" s="11"/>
      <c r="L4002" s="11"/>
      <c r="M4002" s="11"/>
      <c r="N4002" s="11"/>
      <c r="O4002" s="11"/>
      <c r="P4002" s="11"/>
      <c r="Q4002" s="11"/>
      <c r="R4002" s="11"/>
    </row>
    <row r="4003" spans="1:18" x14ac:dyDescent="0.2">
      <c r="A4003" s="3"/>
      <c r="B4003" s="3"/>
      <c r="C4003" s="11"/>
      <c r="D4003" s="11"/>
      <c r="E4003" s="11"/>
      <c r="F4003" s="11"/>
      <c r="G4003" s="11"/>
      <c r="H4003" s="11"/>
      <c r="I4003" s="11"/>
      <c r="J4003" s="11"/>
      <c r="K4003" s="11"/>
      <c r="L4003" s="11"/>
      <c r="M4003" s="11"/>
      <c r="N4003" s="11"/>
      <c r="O4003" s="11"/>
      <c r="P4003" s="11"/>
      <c r="Q4003" s="11"/>
      <c r="R4003" s="11"/>
    </row>
    <row r="4004" spans="1:18" x14ac:dyDescent="0.2">
      <c r="A4004" s="3"/>
      <c r="B4004" s="3"/>
      <c r="C4004" s="11"/>
      <c r="D4004" s="11"/>
      <c r="E4004" s="11"/>
      <c r="F4004" s="11"/>
      <c r="G4004" s="11"/>
      <c r="H4004" s="11"/>
      <c r="I4004" s="11"/>
      <c r="J4004" s="11"/>
      <c r="K4004" s="11"/>
      <c r="L4004" s="11"/>
      <c r="M4004" s="11"/>
      <c r="N4004" s="11"/>
      <c r="O4004" s="11"/>
      <c r="P4004" s="11"/>
      <c r="Q4004" s="11"/>
      <c r="R4004" s="11"/>
    </row>
    <row r="4005" spans="1:18" x14ac:dyDescent="0.2">
      <c r="A4005" s="3"/>
      <c r="B4005" s="3"/>
      <c r="C4005" s="11"/>
      <c r="D4005" s="11"/>
      <c r="E4005" s="11"/>
      <c r="F4005" s="11"/>
      <c r="G4005" s="11"/>
      <c r="H4005" s="11"/>
      <c r="I4005" s="11"/>
      <c r="J4005" s="11"/>
      <c r="K4005" s="11"/>
      <c r="L4005" s="11"/>
      <c r="M4005" s="11"/>
      <c r="N4005" s="11"/>
      <c r="O4005" s="11"/>
      <c r="P4005" s="11"/>
      <c r="Q4005" s="11"/>
      <c r="R4005" s="11"/>
    </row>
    <row r="4006" spans="1:18" x14ac:dyDescent="0.2">
      <c r="A4006" s="3"/>
      <c r="B4006" s="3"/>
      <c r="C4006" s="11"/>
      <c r="D4006" s="11"/>
      <c r="E4006" s="11"/>
      <c r="F4006" s="11"/>
      <c r="G4006" s="11"/>
      <c r="H4006" s="11"/>
      <c r="I4006" s="11"/>
      <c r="J4006" s="11"/>
      <c r="K4006" s="11"/>
      <c r="L4006" s="11"/>
      <c r="M4006" s="11"/>
      <c r="N4006" s="11"/>
      <c r="O4006" s="11"/>
      <c r="P4006" s="11"/>
      <c r="Q4006" s="11"/>
      <c r="R4006" s="11"/>
    </row>
    <row r="4007" spans="1:18" x14ac:dyDescent="0.2">
      <c r="A4007" s="3"/>
      <c r="B4007" s="3"/>
      <c r="C4007" s="11"/>
      <c r="D4007" s="11"/>
      <c r="E4007" s="11"/>
      <c r="F4007" s="11"/>
      <c r="G4007" s="11"/>
      <c r="H4007" s="11"/>
      <c r="I4007" s="11"/>
      <c r="J4007" s="11"/>
      <c r="K4007" s="11"/>
      <c r="L4007" s="11"/>
      <c r="M4007" s="11"/>
      <c r="N4007" s="11"/>
      <c r="O4007" s="11"/>
      <c r="P4007" s="11"/>
      <c r="Q4007" s="11"/>
      <c r="R4007" s="11"/>
    </row>
    <row r="4008" spans="1:18" x14ac:dyDescent="0.2">
      <c r="A4008" s="3"/>
      <c r="B4008" s="3"/>
      <c r="C4008" s="11"/>
      <c r="D4008" s="11"/>
      <c r="E4008" s="11"/>
      <c r="F4008" s="11"/>
      <c r="G4008" s="11"/>
      <c r="H4008" s="11"/>
      <c r="I4008" s="11"/>
      <c r="J4008" s="11"/>
      <c r="K4008" s="11"/>
      <c r="L4008" s="11"/>
      <c r="M4008" s="11"/>
      <c r="N4008" s="11"/>
      <c r="O4008" s="11"/>
      <c r="P4008" s="11"/>
      <c r="Q4008" s="11"/>
      <c r="R4008" s="11"/>
    </row>
    <row r="4009" spans="1:18" x14ac:dyDescent="0.2">
      <c r="A4009" s="3"/>
      <c r="B4009" s="3"/>
      <c r="C4009" s="11"/>
      <c r="D4009" s="11"/>
      <c r="E4009" s="11"/>
      <c r="F4009" s="11"/>
      <c r="G4009" s="11"/>
      <c r="H4009" s="11"/>
      <c r="I4009" s="11"/>
      <c r="J4009" s="11"/>
      <c r="K4009" s="11"/>
      <c r="L4009" s="11"/>
      <c r="M4009" s="11"/>
      <c r="N4009" s="11"/>
      <c r="O4009" s="11"/>
      <c r="P4009" s="11"/>
      <c r="Q4009" s="11"/>
      <c r="R4009" s="11"/>
    </row>
    <row r="4010" spans="1:18" x14ac:dyDescent="0.2">
      <c r="A4010" s="3"/>
      <c r="B4010" s="3"/>
      <c r="C4010" s="11"/>
      <c r="D4010" s="11"/>
      <c r="E4010" s="11"/>
      <c r="F4010" s="11"/>
      <c r="G4010" s="11"/>
      <c r="H4010" s="11"/>
      <c r="I4010" s="11"/>
      <c r="J4010" s="11"/>
      <c r="K4010" s="11"/>
      <c r="L4010" s="11"/>
      <c r="M4010" s="11"/>
      <c r="N4010" s="11"/>
      <c r="O4010" s="11"/>
      <c r="P4010" s="11"/>
      <c r="Q4010" s="11"/>
      <c r="R4010" s="11"/>
    </row>
    <row r="4011" spans="1:18" x14ac:dyDescent="0.2">
      <c r="A4011" s="3"/>
      <c r="B4011" s="3"/>
      <c r="C4011" s="11"/>
      <c r="D4011" s="11"/>
      <c r="E4011" s="11"/>
      <c r="F4011" s="11"/>
      <c r="G4011" s="11"/>
      <c r="H4011" s="11"/>
      <c r="I4011" s="11"/>
      <c r="J4011" s="11"/>
      <c r="K4011" s="11"/>
      <c r="L4011" s="11"/>
      <c r="M4011" s="11"/>
      <c r="N4011" s="11"/>
      <c r="O4011" s="11"/>
      <c r="P4011" s="11"/>
      <c r="Q4011" s="11"/>
      <c r="R4011" s="11"/>
    </row>
    <row r="4012" spans="1:18" x14ac:dyDescent="0.2">
      <c r="A4012" s="3"/>
      <c r="B4012" s="3"/>
      <c r="C4012" s="11"/>
      <c r="D4012" s="11"/>
      <c r="E4012" s="11"/>
      <c r="F4012" s="11"/>
      <c r="G4012" s="11"/>
      <c r="H4012" s="11"/>
      <c r="I4012" s="11"/>
      <c r="J4012" s="11"/>
      <c r="K4012" s="11"/>
      <c r="L4012" s="11"/>
      <c r="M4012" s="11"/>
      <c r="N4012" s="11"/>
      <c r="O4012" s="11"/>
      <c r="P4012" s="11"/>
      <c r="Q4012" s="11"/>
      <c r="R4012" s="11"/>
    </row>
    <row r="4013" spans="1:18" x14ac:dyDescent="0.2">
      <c r="A4013" s="3"/>
      <c r="B4013" s="3"/>
      <c r="C4013" s="11"/>
      <c r="D4013" s="11"/>
      <c r="E4013" s="11"/>
      <c r="F4013" s="11"/>
      <c r="G4013" s="11"/>
      <c r="H4013" s="11"/>
      <c r="I4013" s="11"/>
      <c r="J4013" s="11"/>
      <c r="K4013" s="11"/>
      <c r="L4013" s="11"/>
      <c r="M4013" s="11"/>
      <c r="N4013" s="11"/>
      <c r="O4013" s="11"/>
      <c r="P4013" s="11"/>
      <c r="Q4013" s="11"/>
      <c r="R4013" s="11"/>
    </row>
    <row r="4014" spans="1:18" x14ac:dyDescent="0.2">
      <c r="A4014" s="3"/>
      <c r="B4014" s="3"/>
      <c r="C4014" s="11"/>
      <c r="D4014" s="11"/>
      <c r="E4014" s="11"/>
      <c r="F4014" s="11"/>
      <c r="G4014" s="11"/>
      <c r="H4014" s="11"/>
      <c r="I4014" s="11"/>
      <c r="J4014" s="11"/>
      <c r="K4014" s="11"/>
      <c r="L4014" s="11"/>
      <c r="M4014" s="11"/>
      <c r="N4014" s="11"/>
      <c r="O4014" s="11"/>
      <c r="P4014" s="11"/>
      <c r="Q4014" s="11"/>
      <c r="R4014" s="11"/>
    </row>
    <row r="4015" spans="1:18" x14ac:dyDescent="0.2">
      <c r="A4015" s="3"/>
      <c r="B4015" s="3"/>
      <c r="C4015" s="11"/>
      <c r="D4015" s="11"/>
      <c r="E4015" s="11"/>
      <c r="F4015" s="11"/>
      <c r="G4015" s="11"/>
      <c r="H4015" s="11"/>
      <c r="I4015" s="11"/>
      <c r="J4015" s="11"/>
      <c r="K4015" s="11"/>
      <c r="L4015" s="11"/>
      <c r="M4015" s="11"/>
      <c r="N4015" s="11"/>
      <c r="O4015" s="11"/>
      <c r="P4015" s="11"/>
      <c r="Q4015" s="11"/>
      <c r="R4015" s="11"/>
    </row>
    <row r="4016" spans="1:18" x14ac:dyDescent="0.2">
      <c r="A4016" s="3"/>
      <c r="B4016" s="3"/>
      <c r="C4016" s="11"/>
      <c r="D4016" s="11"/>
      <c r="E4016" s="11"/>
      <c r="F4016" s="11"/>
      <c r="G4016" s="11"/>
      <c r="H4016" s="11"/>
      <c r="I4016" s="11"/>
      <c r="J4016" s="11"/>
      <c r="K4016" s="11"/>
      <c r="L4016" s="11"/>
      <c r="M4016" s="11"/>
      <c r="N4016" s="11"/>
      <c r="O4016" s="11"/>
      <c r="P4016" s="11"/>
      <c r="Q4016" s="11"/>
      <c r="R4016" s="11"/>
    </row>
    <row r="4017" spans="1:18" x14ac:dyDescent="0.2">
      <c r="A4017" s="3"/>
      <c r="B4017" s="3"/>
      <c r="C4017" s="11"/>
      <c r="D4017" s="11"/>
      <c r="E4017" s="11"/>
      <c r="F4017" s="11"/>
      <c r="G4017" s="11"/>
      <c r="H4017" s="11"/>
      <c r="I4017" s="11"/>
      <c r="J4017" s="11"/>
      <c r="K4017" s="11"/>
      <c r="L4017" s="11"/>
      <c r="M4017" s="11"/>
      <c r="N4017" s="11"/>
      <c r="O4017" s="11"/>
      <c r="P4017" s="11"/>
      <c r="Q4017" s="11"/>
      <c r="R4017" s="11"/>
    </row>
    <row r="4018" spans="1:18" x14ac:dyDescent="0.2">
      <c r="A4018" s="3"/>
      <c r="B4018" s="3"/>
      <c r="C4018" s="11"/>
      <c r="D4018" s="11"/>
      <c r="E4018" s="11"/>
      <c r="F4018" s="11"/>
      <c r="G4018" s="11"/>
      <c r="H4018" s="11"/>
      <c r="I4018" s="11"/>
      <c r="J4018" s="11"/>
      <c r="K4018" s="11"/>
      <c r="L4018" s="11"/>
      <c r="M4018" s="11"/>
      <c r="N4018" s="11"/>
      <c r="O4018" s="11"/>
      <c r="P4018" s="11"/>
      <c r="Q4018" s="11"/>
      <c r="R4018" s="11"/>
    </row>
    <row r="4019" spans="1:18" x14ac:dyDescent="0.2">
      <c r="A4019" s="3"/>
      <c r="B4019" s="3"/>
      <c r="C4019" s="11"/>
      <c r="D4019" s="11"/>
      <c r="E4019" s="11"/>
      <c r="F4019" s="11"/>
      <c r="G4019" s="11"/>
      <c r="H4019" s="11"/>
      <c r="I4019" s="11"/>
      <c r="J4019" s="11"/>
      <c r="K4019" s="11"/>
      <c r="L4019" s="11"/>
      <c r="M4019" s="11"/>
      <c r="N4019" s="11"/>
      <c r="O4019" s="11"/>
      <c r="P4019" s="11"/>
      <c r="Q4019" s="11"/>
      <c r="R4019" s="11"/>
    </row>
    <row r="4020" spans="1:18" x14ac:dyDescent="0.2">
      <c r="A4020" s="3"/>
      <c r="B4020" s="3"/>
      <c r="C4020" s="11"/>
      <c r="D4020" s="11"/>
      <c r="E4020" s="11"/>
      <c r="F4020" s="11"/>
      <c r="G4020" s="11"/>
      <c r="H4020" s="11"/>
      <c r="I4020" s="11"/>
      <c r="J4020" s="11"/>
      <c r="K4020" s="11"/>
      <c r="L4020" s="11"/>
      <c r="M4020" s="11"/>
      <c r="N4020" s="11"/>
      <c r="O4020" s="11"/>
      <c r="P4020" s="11"/>
      <c r="Q4020" s="11"/>
      <c r="R4020" s="11"/>
    </row>
    <row r="4021" spans="1:18" x14ac:dyDescent="0.2">
      <c r="A4021" s="3"/>
      <c r="B4021" s="3"/>
      <c r="C4021" s="11"/>
      <c r="D4021" s="11"/>
      <c r="E4021" s="11"/>
      <c r="F4021" s="11"/>
      <c r="G4021" s="11"/>
      <c r="H4021" s="11"/>
      <c r="I4021" s="11"/>
      <c r="J4021" s="11"/>
      <c r="K4021" s="11"/>
      <c r="L4021" s="11"/>
      <c r="M4021" s="11"/>
      <c r="N4021" s="11"/>
      <c r="O4021" s="11"/>
      <c r="P4021" s="11"/>
      <c r="Q4021" s="11"/>
      <c r="R4021" s="11"/>
    </row>
    <row r="4022" spans="1:18" x14ac:dyDescent="0.2">
      <c r="A4022" s="3"/>
      <c r="B4022" s="3"/>
      <c r="C4022" s="11"/>
      <c r="D4022" s="11"/>
      <c r="E4022" s="11"/>
      <c r="F4022" s="11"/>
      <c r="G4022" s="11"/>
      <c r="H4022" s="11"/>
      <c r="I4022" s="11"/>
      <c r="J4022" s="11"/>
      <c r="K4022" s="11"/>
      <c r="L4022" s="11"/>
      <c r="M4022" s="11"/>
      <c r="N4022" s="11"/>
      <c r="O4022" s="11"/>
      <c r="P4022" s="11"/>
      <c r="Q4022" s="11"/>
      <c r="R4022" s="11"/>
    </row>
    <row r="4023" spans="1:18" x14ac:dyDescent="0.2">
      <c r="A4023" s="3"/>
      <c r="B4023" s="3"/>
      <c r="C4023" s="11"/>
      <c r="D4023" s="11"/>
      <c r="E4023" s="11"/>
      <c r="F4023" s="11"/>
      <c r="G4023" s="11"/>
      <c r="H4023" s="11"/>
      <c r="I4023" s="11"/>
      <c r="J4023" s="11"/>
      <c r="K4023" s="11"/>
      <c r="L4023" s="11"/>
      <c r="M4023" s="11"/>
      <c r="N4023" s="11"/>
      <c r="O4023" s="11"/>
      <c r="P4023" s="11"/>
      <c r="Q4023" s="11"/>
      <c r="R4023" s="11"/>
    </row>
    <row r="4024" spans="1:18" x14ac:dyDescent="0.2">
      <c r="A4024" s="3"/>
      <c r="B4024" s="3"/>
      <c r="C4024" s="11"/>
      <c r="D4024" s="11"/>
      <c r="E4024" s="11"/>
      <c r="F4024" s="11"/>
      <c r="G4024" s="11"/>
      <c r="H4024" s="11"/>
      <c r="I4024" s="11"/>
      <c r="J4024" s="11"/>
      <c r="K4024" s="11"/>
      <c r="L4024" s="11"/>
      <c r="M4024" s="11"/>
      <c r="N4024" s="11"/>
      <c r="O4024" s="11"/>
      <c r="P4024" s="11"/>
      <c r="Q4024" s="11"/>
      <c r="R4024" s="11"/>
    </row>
    <row r="4025" spans="1:18" x14ac:dyDescent="0.2">
      <c r="A4025" s="3"/>
      <c r="B4025" s="3"/>
      <c r="C4025" s="11"/>
      <c r="D4025" s="11"/>
      <c r="E4025" s="11"/>
      <c r="F4025" s="11"/>
      <c r="G4025" s="11"/>
      <c r="H4025" s="11"/>
      <c r="I4025" s="11"/>
      <c r="J4025" s="11"/>
      <c r="K4025" s="11"/>
      <c r="L4025" s="11"/>
      <c r="M4025" s="11"/>
      <c r="N4025" s="11"/>
      <c r="O4025" s="11"/>
      <c r="P4025" s="11"/>
      <c r="Q4025" s="11"/>
      <c r="R4025" s="11"/>
    </row>
    <row r="4026" spans="1:18" x14ac:dyDescent="0.2">
      <c r="A4026" s="3"/>
      <c r="B4026" s="3"/>
      <c r="C4026" s="11"/>
      <c r="D4026" s="11"/>
      <c r="E4026" s="11"/>
      <c r="F4026" s="11"/>
      <c r="G4026" s="11"/>
      <c r="H4026" s="11"/>
      <c r="I4026" s="11"/>
      <c r="J4026" s="11"/>
      <c r="K4026" s="11"/>
      <c r="L4026" s="11"/>
      <c r="M4026" s="11"/>
      <c r="N4026" s="11"/>
      <c r="O4026" s="11"/>
      <c r="P4026" s="11"/>
      <c r="Q4026" s="11"/>
      <c r="R4026" s="11"/>
    </row>
    <row r="4027" spans="1:18" x14ac:dyDescent="0.2">
      <c r="A4027" s="3"/>
      <c r="B4027" s="3"/>
      <c r="C4027" s="11"/>
      <c r="D4027" s="11"/>
      <c r="E4027" s="11"/>
      <c r="F4027" s="11"/>
      <c r="G4027" s="11"/>
      <c r="H4027" s="11"/>
      <c r="I4027" s="11"/>
      <c r="J4027" s="11"/>
      <c r="K4027" s="11"/>
      <c r="L4027" s="11"/>
      <c r="M4027" s="11"/>
      <c r="N4027" s="11"/>
      <c r="O4027" s="11"/>
      <c r="P4027" s="11"/>
      <c r="Q4027" s="11"/>
      <c r="R4027" s="11"/>
    </row>
    <row r="4028" spans="1:18" x14ac:dyDescent="0.2">
      <c r="A4028" s="3"/>
      <c r="B4028" s="3"/>
      <c r="C4028" s="11"/>
      <c r="D4028" s="11"/>
      <c r="E4028" s="11"/>
      <c r="F4028" s="11"/>
      <c r="G4028" s="11"/>
      <c r="H4028" s="11"/>
      <c r="I4028" s="11"/>
      <c r="J4028" s="11"/>
      <c r="K4028" s="11"/>
      <c r="L4028" s="11"/>
      <c r="M4028" s="11"/>
      <c r="N4028" s="11"/>
      <c r="O4028" s="11"/>
      <c r="P4028" s="11"/>
      <c r="Q4028" s="11"/>
      <c r="R4028" s="11"/>
    </row>
    <row r="4029" spans="1:18" x14ac:dyDescent="0.2">
      <c r="A4029" s="3"/>
      <c r="B4029" s="3"/>
      <c r="C4029" s="11"/>
      <c r="D4029" s="11"/>
      <c r="E4029" s="11"/>
      <c r="F4029" s="11"/>
      <c r="G4029" s="11"/>
      <c r="H4029" s="11"/>
      <c r="I4029" s="11"/>
      <c r="J4029" s="11"/>
      <c r="K4029" s="11"/>
      <c r="L4029" s="11"/>
      <c r="M4029" s="11"/>
      <c r="N4029" s="11"/>
      <c r="O4029" s="11"/>
      <c r="P4029" s="11"/>
      <c r="Q4029" s="11"/>
      <c r="R4029" s="11"/>
    </row>
    <row r="4030" spans="1:18" x14ac:dyDescent="0.2">
      <c r="A4030" s="3"/>
      <c r="B4030" s="3"/>
      <c r="C4030" s="11"/>
      <c r="D4030" s="11"/>
      <c r="E4030" s="11"/>
      <c r="F4030" s="11"/>
      <c r="G4030" s="11"/>
      <c r="H4030" s="11"/>
      <c r="I4030" s="11"/>
      <c r="J4030" s="11"/>
      <c r="K4030" s="11"/>
      <c r="L4030" s="11"/>
      <c r="M4030" s="11"/>
      <c r="N4030" s="11"/>
      <c r="O4030" s="11"/>
      <c r="P4030" s="11"/>
      <c r="Q4030" s="11"/>
      <c r="R4030" s="11"/>
    </row>
    <row r="4031" spans="1:18" x14ac:dyDescent="0.2">
      <c r="A4031" s="3"/>
      <c r="B4031" s="3"/>
      <c r="C4031" s="11"/>
      <c r="D4031" s="11"/>
      <c r="E4031" s="11"/>
      <c r="F4031" s="11"/>
      <c r="G4031" s="11"/>
      <c r="H4031" s="11"/>
      <c r="I4031" s="11"/>
      <c r="J4031" s="11"/>
      <c r="K4031" s="11"/>
      <c r="L4031" s="11"/>
      <c r="M4031" s="11"/>
      <c r="N4031" s="11"/>
      <c r="O4031" s="11"/>
      <c r="P4031" s="11"/>
      <c r="Q4031" s="11"/>
      <c r="R4031" s="11"/>
    </row>
    <row r="4032" spans="1:18" x14ac:dyDescent="0.2">
      <c r="A4032" s="3"/>
      <c r="B4032" s="3"/>
      <c r="C4032" s="11"/>
      <c r="D4032" s="11"/>
      <c r="E4032" s="11"/>
      <c r="F4032" s="11"/>
      <c r="G4032" s="11"/>
      <c r="H4032" s="11"/>
      <c r="I4032" s="11"/>
      <c r="J4032" s="11"/>
      <c r="K4032" s="11"/>
      <c r="L4032" s="11"/>
      <c r="M4032" s="11"/>
      <c r="N4032" s="11"/>
      <c r="O4032" s="11"/>
      <c r="P4032" s="11"/>
      <c r="Q4032" s="11"/>
      <c r="R4032" s="11"/>
    </row>
    <row r="4033" spans="1:18" x14ac:dyDescent="0.2">
      <c r="A4033" s="3"/>
      <c r="B4033" s="3"/>
      <c r="C4033" s="11"/>
      <c r="D4033" s="11"/>
      <c r="E4033" s="11"/>
      <c r="F4033" s="11"/>
      <c r="G4033" s="11"/>
      <c r="H4033" s="11"/>
      <c r="I4033" s="11"/>
      <c r="J4033" s="11"/>
      <c r="K4033" s="11"/>
      <c r="L4033" s="11"/>
      <c r="M4033" s="11"/>
      <c r="N4033" s="11"/>
      <c r="O4033" s="11"/>
      <c r="P4033" s="11"/>
      <c r="Q4033" s="11"/>
      <c r="R4033" s="11"/>
    </row>
    <row r="4034" spans="1:18" x14ac:dyDescent="0.2">
      <c r="A4034" s="3"/>
      <c r="B4034" s="3"/>
      <c r="C4034" s="11"/>
      <c r="D4034" s="11"/>
      <c r="E4034" s="11"/>
      <c r="F4034" s="11"/>
      <c r="G4034" s="11"/>
      <c r="H4034" s="11"/>
      <c r="I4034" s="11"/>
      <c r="J4034" s="11"/>
      <c r="K4034" s="11"/>
      <c r="L4034" s="11"/>
      <c r="M4034" s="11"/>
      <c r="N4034" s="11"/>
      <c r="O4034" s="11"/>
      <c r="P4034" s="11"/>
      <c r="Q4034" s="11"/>
      <c r="R4034" s="11"/>
    </row>
    <row r="4035" spans="1:18" x14ac:dyDescent="0.2">
      <c r="A4035" s="3"/>
      <c r="B4035" s="3"/>
      <c r="C4035" s="11"/>
      <c r="D4035" s="11"/>
      <c r="E4035" s="11"/>
      <c r="F4035" s="11"/>
      <c r="G4035" s="11"/>
      <c r="H4035" s="11"/>
      <c r="I4035" s="11"/>
      <c r="J4035" s="11"/>
      <c r="K4035" s="11"/>
      <c r="L4035" s="11"/>
      <c r="M4035" s="11"/>
      <c r="N4035" s="11"/>
      <c r="O4035" s="11"/>
      <c r="P4035" s="11"/>
      <c r="Q4035" s="11"/>
      <c r="R4035" s="11"/>
    </row>
    <row r="4036" spans="1:18" x14ac:dyDescent="0.2">
      <c r="A4036" s="3"/>
      <c r="B4036" s="3"/>
      <c r="C4036" s="11"/>
      <c r="D4036" s="11"/>
      <c r="E4036" s="11"/>
      <c r="F4036" s="11"/>
      <c r="G4036" s="11"/>
      <c r="H4036" s="11"/>
      <c r="I4036" s="11"/>
      <c r="J4036" s="11"/>
      <c r="K4036" s="11"/>
      <c r="L4036" s="11"/>
      <c r="M4036" s="11"/>
      <c r="N4036" s="11"/>
      <c r="O4036" s="11"/>
      <c r="P4036" s="11"/>
      <c r="Q4036" s="11"/>
      <c r="R4036" s="11"/>
    </row>
    <row r="4037" spans="1:18" x14ac:dyDescent="0.2">
      <c r="A4037" s="3"/>
      <c r="B4037" s="3"/>
      <c r="C4037" s="11"/>
      <c r="D4037" s="11"/>
      <c r="E4037" s="11"/>
      <c r="F4037" s="11"/>
      <c r="G4037" s="11"/>
      <c r="H4037" s="11"/>
      <c r="I4037" s="11"/>
      <c r="J4037" s="11"/>
      <c r="K4037" s="11"/>
      <c r="L4037" s="11"/>
      <c r="M4037" s="11"/>
      <c r="N4037" s="11"/>
      <c r="O4037" s="11"/>
      <c r="P4037" s="11"/>
      <c r="Q4037" s="11"/>
      <c r="R4037" s="11"/>
    </row>
    <row r="4038" spans="1:18" x14ac:dyDescent="0.2">
      <c r="A4038" s="3"/>
      <c r="B4038" s="3"/>
      <c r="C4038" s="11"/>
      <c r="D4038" s="11"/>
      <c r="E4038" s="11"/>
      <c r="F4038" s="11"/>
      <c r="G4038" s="11"/>
      <c r="H4038" s="11"/>
      <c r="I4038" s="11"/>
      <c r="J4038" s="11"/>
      <c r="K4038" s="11"/>
      <c r="L4038" s="11"/>
      <c r="M4038" s="11"/>
      <c r="N4038" s="11"/>
      <c r="O4038" s="11"/>
      <c r="P4038" s="11"/>
      <c r="Q4038" s="11"/>
      <c r="R4038" s="11"/>
    </row>
    <row r="4039" spans="1:18" x14ac:dyDescent="0.2">
      <c r="A4039" s="3"/>
      <c r="B4039" s="3"/>
      <c r="C4039" s="11"/>
      <c r="D4039" s="11"/>
      <c r="E4039" s="11"/>
      <c r="F4039" s="11"/>
      <c r="G4039" s="11"/>
      <c r="H4039" s="11"/>
      <c r="I4039" s="11"/>
      <c r="J4039" s="11"/>
      <c r="K4039" s="11"/>
      <c r="L4039" s="11"/>
      <c r="M4039" s="11"/>
      <c r="N4039" s="11"/>
      <c r="O4039" s="11"/>
      <c r="P4039" s="11"/>
      <c r="Q4039" s="11"/>
      <c r="R4039" s="11"/>
    </row>
    <row r="4040" spans="1:18" x14ac:dyDescent="0.2">
      <c r="A4040" s="3"/>
      <c r="B4040" s="3"/>
      <c r="C4040" s="11"/>
      <c r="D4040" s="11"/>
      <c r="E4040" s="11"/>
      <c r="F4040" s="11"/>
      <c r="G4040" s="11"/>
      <c r="H4040" s="11"/>
      <c r="I4040" s="11"/>
      <c r="J4040" s="11"/>
      <c r="K4040" s="11"/>
      <c r="L4040" s="11"/>
      <c r="M4040" s="11"/>
      <c r="N4040" s="11"/>
      <c r="O4040" s="11"/>
      <c r="P4040" s="11"/>
      <c r="Q4040" s="11"/>
      <c r="R4040" s="11"/>
    </row>
    <row r="4041" spans="1:18" x14ac:dyDescent="0.2">
      <c r="A4041" s="3"/>
      <c r="B4041" s="3"/>
      <c r="C4041" s="11"/>
      <c r="D4041" s="11"/>
      <c r="E4041" s="11"/>
      <c r="F4041" s="11"/>
      <c r="G4041" s="11"/>
      <c r="H4041" s="11"/>
      <c r="I4041" s="11"/>
      <c r="J4041" s="11"/>
      <c r="K4041" s="11"/>
      <c r="L4041" s="11"/>
      <c r="M4041" s="11"/>
      <c r="N4041" s="11"/>
      <c r="O4041" s="11"/>
      <c r="P4041" s="11"/>
      <c r="Q4041" s="11"/>
      <c r="R4041" s="11"/>
    </row>
    <row r="4042" spans="1:18" x14ac:dyDescent="0.2">
      <c r="A4042" s="3"/>
      <c r="B4042" s="3"/>
      <c r="C4042" s="11"/>
      <c r="D4042" s="11"/>
      <c r="E4042" s="11"/>
      <c r="F4042" s="11"/>
      <c r="G4042" s="11"/>
      <c r="H4042" s="11"/>
      <c r="I4042" s="11"/>
      <c r="J4042" s="11"/>
      <c r="K4042" s="11"/>
      <c r="L4042" s="11"/>
      <c r="M4042" s="11"/>
      <c r="N4042" s="11"/>
      <c r="O4042" s="11"/>
      <c r="P4042" s="11"/>
      <c r="Q4042" s="11"/>
      <c r="R4042" s="11"/>
    </row>
    <row r="4043" spans="1:18" x14ac:dyDescent="0.2">
      <c r="A4043" s="3"/>
      <c r="B4043" s="3"/>
      <c r="C4043" s="11"/>
      <c r="D4043" s="11"/>
      <c r="E4043" s="11"/>
      <c r="F4043" s="11"/>
      <c r="G4043" s="11"/>
      <c r="H4043" s="11"/>
      <c r="I4043" s="11"/>
      <c r="J4043" s="11"/>
      <c r="K4043" s="11"/>
      <c r="L4043" s="11"/>
      <c r="M4043" s="11"/>
      <c r="N4043" s="11"/>
      <c r="O4043" s="11"/>
      <c r="P4043" s="11"/>
      <c r="Q4043" s="11"/>
      <c r="R4043" s="11"/>
    </row>
    <row r="4044" spans="1:18" x14ac:dyDescent="0.2">
      <c r="A4044" s="3"/>
      <c r="B4044" s="3"/>
      <c r="C4044" s="11"/>
      <c r="D4044" s="11"/>
      <c r="E4044" s="11"/>
      <c r="F4044" s="11"/>
      <c r="G4044" s="11"/>
      <c r="H4044" s="11"/>
      <c r="I4044" s="11"/>
      <c r="J4044" s="11"/>
      <c r="K4044" s="11"/>
      <c r="L4044" s="11"/>
      <c r="M4044" s="11"/>
      <c r="N4044" s="11"/>
      <c r="O4044" s="11"/>
      <c r="P4044" s="11"/>
      <c r="Q4044" s="11"/>
      <c r="R4044" s="11"/>
    </row>
    <row r="4045" spans="1:18" x14ac:dyDescent="0.2">
      <c r="A4045" s="3"/>
      <c r="B4045" s="3"/>
      <c r="C4045" s="11"/>
      <c r="D4045" s="11"/>
      <c r="E4045" s="11"/>
      <c r="F4045" s="11"/>
      <c r="G4045" s="11"/>
      <c r="H4045" s="11"/>
      <c r="I4045" s="11"/>
      <c r="J4045" s="11"/>
      <c r="K4045" s="11"/>
      <c r="L4045" s="11"/>
      <c r="M4045" s="11"/>
      <c r="N4045" s="11"/>
      <c r="O4045" s="11"/>
      <c r="P4045" s="11"/>
      <c r="Q4045" s="11"/>
      <c r="R4045" s="11"/>
    </row>
    <row r="4046" spans="1:18" x14ac:dyDescent="0.2">
      <c r="A4046" s="3"/>
      <c r="B4046" s="3"/>
      <c r="C4046" s="11"/>
      <c r="D4046" s="11"/>
      <c r="E4046" s="11"/>
      <c r="F4046" s="11"/>
      <c r="G4046" s="11"/>
      <c r="H4046" s="11"/>
      <c r="I4046" s="11"/>
      <c r="J4046" s="11"/>
      <c r="K4046" s="11"/>
      <c r="L4046" s="11"/>
      <c r="M4046" s="11"/>
      <c r="N4046" s="11"/>
      <c r="O4046" s="11"/>
      <c r="P4046" s="11"/>
      <c r="Q4046" s="11"/>
      <c r="R4046" s="11"/>
    </row>
    <row r="4047" spans="1:18" x14ac:dyDescent="0.2">
      <c r="A4047" s="3"/>
      <c r="B4047" s="3"/>
      <c r="C4047" s="11"/>
      <c r="D4047" s="11"/>
      <c r="E4047" s="11"/>
      <c r="F4047" s="11"/>
      <c r="G4047" s="11"/>
      <c r="H4047" s="11"/>
      <c r="I4047" s="11"/>
      <c r="J4047" s="11"/>
      <c r="K4047" s="11"/>
      <c r="L4047" s="11"/>
      <c r="M4047" s="11"/>
      <c r="N4047" s="11"/>
      <c r="O4047" s="11"/>
      <c r="P4047" s="11"/>
      <c r="Q4047" s="11"/>
      <c r="R4047" s="11"/>
    </row>
    <row r="4048" spans="1:18" x14ac:dyDescent="0.2">
      <c r="A4048" s="3"/>
      <c r="B4048" s="3"/>
      <c r="C4048" s="11"/>
      <c r="D4048" s="11"/>
      <c r="E4048" s="11"/>
      <c r="F4048" s="11"/>
      <c r="G4048" s="11"/>
      <c r="H4048" s="11"/>
      <c r="I4048" s="11"/>
      <c r="J4048" s="11"/>
      <c r="K4048" s="11"/>
      <c r="L4048" s="11"/>
      <c r="M4048" s="11"/>
      <c r="N4048" s="11"/>
      <c r="O4048" s="11"/>
      <c r="P4048" s="11"/>
      <c r="Q4048" s="11"/>
      <c r="R4048" s="11"/>
    </row>
    <row r="4049" spans="1:18" x14ac:dyDescent="0.2">
      <c r="A4049" s="3"/>
      <c r="B4049" s="3"/>
      <c r="C4049" s="11"/>
      <c r="D4049" s="11"/>
      <c r="E4049" s="11"/>
      <c r="F4049" s="11"/>
      <c r="G4049" s="11"/>
      <c r="H4049" s="11"/>
      <c r="I4049" s="11"/>
      <c r="J4049" s="11"/>
      <c r="K4049" s="11"/>
      <c r="L4049" s="11"/>
      <c r="M4049" s="11"/>
      <c r="N4049" s="11"/>
      <c r="O4049" s="11"/>
      <c r="P4049" s="11"/>
      <c r="Q4049" s="11"/>
      <c r="R4049" s="11"/>
    </row>
    <row r="4050" spans="1:18" x14ac:dyDescent="0.2">
      <c r="A4050" s="3"/>
      <c r="B4050" s="3"/>
      <c r="C4050" s="11"/>
      <c r="D4050" s="11"/>
      <c r="E4050" s="11"/>
      <c r="F4050" s="11"/>
      <c r="G4050" s="11"/>
      <c r="H4050" s="11"/>
      <c r="I4050" s="11"/>
      <c r="J4050" s="11"/>
      <c r="K4050" s="11"/>
      <c r="L4050" s="11"/>
      <c r="M4050" s="11"/>
      <c r="N4050" s="11"/>
      <c r="O4050" s="11"/>
      <c r="P4050" s="11"/>
      <c r="Q4050" s="11"/>
      <c r="R4050" s="11"/>
    </row>
    <row r="4051" spans="1:18" x14ac:dyDescent="0.2">
      <c r="A4051" s="3"/>
      <c r="B4051" s="3"/>
      <c r="C4051" s="11"/>
      <c r="D4051" s="11"/>
      <c r="E4051" s="11"/>
      <c r="F4051" s="11"/>
      <c r="G4051" s="11"/>
      <c r="H4051" s="11"/>
      <c r="I4051" s="11"/>
      <c r="J4051" s="11"/>
      <c r="K4051" s="11"/>
      <c r="L4051" s="11"/>
      <c r="M4051" s="11"/>
      <c r="N4051" s="11"/>
      <c r="O4051" s="11"/>
      <c r="P4051" s="11"/>
      <c r="Q4051" s="11"/>
      <c r="R4051" s="11"/>
    </row>
    <row r="4052" spans="1:18" x14ac:dyDescent="0.2">
      <c r="A4052" s="3"/>
      <c r="B4052" s="3"/>
      <c r="C4052" s="11"/>
      <c r="D4052" s="11"/>
      <c r="E4052" s="11"/>
      <c r="F4052" s="11"/>
      <c r="G4052" s="11"/>
      <c r="H4052" s="11"/>
      <c r="I4052" s="11"/>
      <c r="J4052" s="11"/>
      <c r="K4052" s="11"/>
      <c r="L4052" s="11"/>
      <c r="M4052" s="11"/>
      <c r="N4052" s="11"/>
      <c r="O4052" s="11"/>
      <c r="P4052" s="11"/>
      <c r="Q4052" s="11"/>
      <c r="R4052" s="11"/>
    </row>
    <row r="4053" spans="1:18" x14ac:dyDescent="0.2">
      <c r="A4053" s="3"/>
      <c r="B4053" s="3"/>
      <c r="C4053" s="11"/>
      <c r="D4053" s="11"/>
      <c r="E4053" s="11"/>
      <c r="F4053" s="11"/>
      <c r="G4053" s="11"/>
      <c r="H4053" s="11"/>
      <c r="I4053" s="11"/>
      <c r="J4053" s="11"/>
      <c r="K4053" s="11"/>
      <c r="L4053" s="11"/>
      <c r="M4053" s="11"/>
      <c r="N4053" s="11"/>
      <c r="O4053" s="11"/>
      <c r="P4053" s="11"/>
      <c r="Q4053" s="11"/>
      <c r="R4053" s="11"/>
    </row>
    <row r="4054" spans="1:18" x14ac:dyDescent="0.2">
      <c r="A4054" s="3"/>
      <c r="B4054" s="3"/>
      <c r="C4054" s="11"/>
      <c r="D4054" s="11"/>
      <c r="E4054" s="11"/>
      <c r="F4054" s="11"/>
      <c r="G4054" s="11"/>
      <c r="H4054" s="11"/>
      <c r="I4054" s="11"/>
      <c r="J4054" s="11"/>
      <c r="K4054" s="11"/>
      <c r="L4054" s="11"/>
      <c r="M4054" s="11"/>
      <c r="N4054" s="11"/>
      <c r="O4054" s="11"/>
      <c r="P4054" s="11"/>
      <c r="Q4054" s="11"/>
      <c r="R4054" s="11"/>
    </row>
    <row r="4055" spans="1:18" x14ac:dyDescent="0.2">
      <c r="A4055" s="3"/>
      <c r="B4055" s="3"/>
      <c r="C4055" s="11"/>
      <c r="D4055" s="11"/>
      <c r="E4055" s="11"/>
      <c r="F4055" s="11"/>
      <c r="G4055" s="11"/>
      <c r="H4055" s="11"/>
      <c r="I4055" s="11"/>
      <c r="J4055" s="11"/>
      <c r="K4055" s="11"/>
      <c r="L4055" s="11"/>
      <c r="M4055" s="11"/>
      <c r="N4055" s="11"/>
      <c r="O4055" s="11"/>
      <c r="P4055" s="11"/>
      <c r="Q4055" s="11"/>
      <c r="R4055" s="11"/>
    </row>
    <row r="4056" spans="1:18" x14ac:dyDescent="0.2">
      <c r="A4056" s="3"/>
      <c r="B4056" s="3"/>
      <c r="C4056" s="11"/>
      <c r="D4056" s="11"/>
      <c r="E4056" s="11"/>
      <c r="F4056" s="11"/>
      <c r="G4056" s="11"/>
      <c r="H4056" s="11"/>
      <c r="I4056" s="11"/>
      <c r="J4056" s="11"/>
      <c r="K4056" s="11"/>
      <c r="L4056" s="11"/>
      <c r="M4056" s="11"/>
      <c r="N4056" s="11"/>
      <c r="O4056" s="11"/>
      <c r="P4056" s="11"/>
      <c r="Q4056" s="11"/>
      <c r="R4056" s="11"/>
    </row>
    <row r="4057" spans="1:18" x14ac:dyDescent="0.2">
      <c r="A4057" s="3"/>
      <c r="B4057" s="3"/>
      <c r="C4057" s="11"/>
      <c r="D4057" s="11"/>
      <c r="E4057" s="11"/>
      <c r="F4057" s="11"/>
      <c r="G4057" s="11"/>
      <c r="H4057" s="11"/>
      <c r="I4057" s="11"/>
      <c r="J4057" s="11"/>
      <c r="K4057" s="11"/>
      <c r="L4057" s="11"/>
      <c r="M4057" s="11"/>
      <c r="N4057" s="11"/>
      <c r="O4057" s="11"/>
      <c r="P4057" s="11"/>
      <c r="Q4057" s="11"/>
      <c r="R4057" s="11"/>
    </row>
    <row r="4058" spans="1:18" x14ac:dyDescent="0.2">
      <c r="A4058" s="3"/>
      <c r="B4058" s="3"/>
      <c r="C4058" s="11"/>
      <c r="D4058" s="11"/>
      <c r="E4058" s="11"/>
      <c r="F4058" s="11"/>
      <c r="G4058" s="11"/>
      <c r="H4058" s="11"/>
      <c r="I4058" s="11"/>
      <c r="J4058" s="11"/>
      <c r="K4058" s="11"/>
      <c r="L4058" s="11"/>
      <c r="M4058" s="11"/>
      <c r="N4058" s="11"/>
      <c r="O4058" s="11"/>
      <c r="P4058" s="11"/>
      <c r="Q4058" s="11"/>
      <c r="R4058" s="11"/>
    </row>
    <row r="4059" spans="1:18" x14ac:dyDescent="0.2">
      <c r="A4059" s="3"/>
      <c r="B4059" s="3"/>
      <c r="C4059" s="11"/>
      <c r="D4059" s="11"/>
      <c r="E4059" s="11"/>
      <c r="F4059" s="11"/>
      <c r="G4059" s="11"/>
      <c r="H4059" s="11"/>
      <c r="I4059" s="11"/>
      <c r="J4059" s="11"/>
      <c r="K4059" s="11"/>
      <c r="L4059" s="11"/>
      <c r="M4059" s="11"/>
      <c r="N4059" s="11"/>
      <c r="O4059" s="11"/>
      <c r="P4059" s="11"/>
      <c r="Q4059" s="11"/>
      <c r="R4059" s="11"/>
    </row>
    <row r="4060" spans="1:18" x14ac:dyDescent="0.2">
      <c r="A4060" s="3"/>
      <c r="B4060" s="3"/>
      <c r="C4060" s="11"/>
      <c r="D4060" s="11"/>
      <c r="E4060" s="11"/>
      <c r="F4060" s="11"/>
      <c r="G4060" s="11"/>
      <c r="H4060" s="11"/>
      <c r="I4060" s="11"/>
      <c r="J4060" s="11"/>
      <c r="K4060" s="11"/>
      <c r="L4060" s="11"/>
      <c r="M4060" s="11"/>
      <c r="N4060" s="11"/>
      <c r="O4060" s="11"/>
      <c r="P4060" s="11"/>
      <c r="Q4060" s="11"/>
      <c r="R4060" s="11"/>
    </row>
    <row r="4061" spans="1:18" x14ac:dyDescent="0.2">
      <c r="A4061" s="3"/>
      <c r="B4061" s="3"/>
      <c r="C4061" s="11"/>
      <c r="D4061" s="11"/>
      <c r="E4061" s="11"/>
      <c r="F4061" s="11"/>
      <c r="G4061" s="11"/>
      <c r="H4061" s="11"/>
      <c r="I4061" s="11"/>
      <c r="J4061" s="11"/>
      <c r="K4061" s="11"/>
      <c r="L4061" s="11"/>
      <c r="M4061" s="11"/>
      <c r="N4061" s="11"/>
      <c r="O4061" s="11"/>
      <c r="P4061" s="11"/>
      <c r="Q4061" s="11"/>
      <c r="R4061" s="11"/>
    </row>
    <row r="4062" spans="1:18" x14ac:dyDescent="0.2">
      <c r="A4062" s="3"/>
      <c r="B4062" s="3"/>
      <c r="C4062" s="11"/>
      <c r="D4062" s="11"/>
      <c r="E4062" s="11"/>
      <c r="F4062" s="11"/>
      <c r="G4062" s="11"/>
      <c r="H4062" s="11"/>
      <c r="I4062" s="11"/>
      <c r="J4062" s="11"/>
      <c r="K4062" s="11"/>
      <c r="L4062" s="11"/>
      <c r="M4062" s="11"/>
      <c r="N4062" s="11"/>
      <c r="O4062" s="11"/>
      <c r="P4062" s="11"/>
      <c r="Q4062" s="11"/>
      <c r="R4062" s="11"/>
    </row>
    <row r="4063" spans="1:18" x14ac:dyDescent="0.2">
      <c r="A4063" s="3"/>
      <c r="B4063" s="3"/>
      <c r="C4063" s="11"/>
      <c r="D4063" s="11"/>
      <c r="E4063" s="11"/>
      <c r="F4063" s="11"/>
      <c r="G4063" s="11"/>
      <c r="H4063" s="11"/>
      <c r="I4063" s="11"/>
      <c r="J4063" s="11"/>
      <c r="K4063" s="11"/>
      <c r="L4063" s="11"/>
      <c r="M4063" s="11"/>
      <c r="N4063" s="11"/>
      <c r="O4063" s="11"/>
      <c r="P4063" s="11"/>
      <c r="Q4063" s="11"/>
      <c r="R4063" s="11"/>
    </row>
    <row r="4064" spans="1:18" x14ac:dyDescent="0.2">
      <c r="A4064" s="3"/>
      <c r="B4064" s="3"/>
      <c r="C4064" s="11"/>
      <c r="D4064" s="11"/>
      <c r="E4064" s="11"/>
      <c r="F4064" s="11"/>
      <c r="G4064" s="11"/>
      <c r="H4064" s="11"/>
      <c r="I4064" s="11"/>
      <c r="J4064" s="11"/>
      <c r="K4064" s="11"/>
      <c r="L4064" s="11"/>
      <c r="M4064" s="11"/>
      <c r="N4064" s="11"/>
      <c r="O4064" s="11"/>
      <c r="P4064" s="11"/>
      <c r="Q4064" s="11"/>
      <c r="R4064" s="11"/>
    </row>
    <row r="4065" spans="1:18" x14ac:dyDescent="0.2">
      <c r="A4065" s="3"/>
      <c r="B4065" s="3"/>
      <c r="C4065" s="11"/>
      <c r="D4065" s="11"/>
      <c r="E4065" s="11"/>
      <c r="F4065" s="11"/>
      <c r="G4065" s="11"/>
      <c r="H4065" s="11"/>
      <c r="I4065" s="11"/>
      <c r="J4065" s="11"/>
      <c r="K4065" s="11"/>
      <c r="L4065" s="11"/>
      <c r="M4065" s="11"/>
      <c r="N4065" s="11"/>
      <c r="O4065" s="11"/>
      <c r="P4065" s="11"/>
      <c r="Q4065" s="11"/>
      <c r="R4065" s="11"/>
    </row>
    <row r="4066" spans="1:18" x14ac:dyDescent="0.2">
      <c r="A4066" s="3"/>
      <c r="B4066" s="3"/>
      <c r="C4066" s="11"/>
      <c r="D4066" s="11"/>
      <c r="E4066" s="11"/>
      <c r="F4066" s="11"/>
      <c r="G4066" s="11"/>
      <c r="H4066" s="11"/>
      <c r="I4066" s="11"/>
      <c r="J4066" s="11"/>
      <c r="K4066" s="11"/>
      <c r="L4066" s="11"/>
      <c r="M4066" s="11"/>
      <c r="N4066" s="11"/>
      <c r="O4066" s="11"/>
      <c r="P4066" s="11"/>
      <c r="Q4066" s="11"/>
      <c r="R4066" s="11"/>
    </row>
    <row r="4067" spans="1:18" x14ac:dyDescent="0.2">
      <c r="A4067" s="3"/>
      <c r="B4067" s="3"/>
      <c r="C4067" s="11"/>
      <c r="D4067" s="11"/>
      <c r="E4067" s="11"/>
      <c r="F4067" s="11"/>
      <c r="G4067" s="11"/>
      <c r="H4067" s="11"/>
      <c r="I4067" s="11"/>
      <c r="J4067" s="11"/>
      <c r="K4067" s="11"/>
      <c r="L4067" s="11"/>
      <c r="M4067" s="11"/>
      <c r="N4067" s="11"/>
      <c r="O4067" s="11"/>
      <c r="P4067" s="11"/>
      <c r="Q4067" s="11"/>
      <c r="R4067" s="11"/>
    </row>
    <row r="4068" spans="1:18" x14ac:dyDescent="0.2">
      <c r="A4068" s="3"/>
      <c r="B4068" s="3"/>
      <c r="C4068" s="11"/>
      <c r="D4068" s="11"/>
      <c r="E4068" s="11"/>
      <c r="F4068" s="11"/>
      <c r="G4068" s="11"/>
      <c r="H4068" s="11"/>
      <c r="I4068" s="11"/>
      <c r="J4068" s="11"/>
      <c r="K4068" s="11"/>
      <c r="L4068" s="11"/>
      <c r="M4068" s="11"/>
      <c r="N4068" s="11"/>
      <c r="O4068" s="11"/>
      <c r="P4068" s="11"/>
      <c r="Q4068" s="11"/>
      <c r="R4068" s="11"/>
    </row>
    <row r="4069" spans="1:18" x14ac:dyDescent="0.2">
      <c r="A4069" s="3"/>
      <c r="B4069" s="3"/>
      <c r="C4069" s="11"/>
      <c r="D4069" s="11"/>
      <c r="E4069" s="11"/>
      <c r="F4069" s="11"/>
      <c r="G4069" s="11"/>
      <c r="H4069" s="11"/>
      <c r="I4069" s="11"/>
      <c r="J4069" s="11"/>
      <c r="K4069" s="11"/>
      <c r="L4069" s="11"/>
      <c r="M4069" s="11"/>
      <c r="N4069" s="11"/>
      <c r="O4069" s="11"/>
      <c r="P4069" s="11"/>
      <c r="Q4069" s="11"/>
      <c r="R4069" s="11"/>
    </row>
    <row r="4070" spans="1:18" x14ac:dyDescent="0.2">
      <c r="A4070" s="3"/>
      <c r="B4070" s="3"/>
      <c r="C4070" s="11"/>
      <c r="D4070" s="11"/>
      <c r="E4070" s="11"/>
      <c r="F4070" s="11"/>
      <c r="G4070" s="11"/>
      <c r="H4070" s="11"/>
      <c r="I4070" s="11"/>
      <c r="J4070" s="11"/>
      <c r="K4070" s="11"/>
      <c r="L4070" s="11"/>
      <c r="M4070" s="11"/>
      <c r="N4070" s="11"/>
      <c r="O4070" s="11"/>
      <c r="P4070" s="11"/>
      <c r="Q4070" s="11"/>
      <c r="R4070" s="11"/>
    </row>
    <row r="4071" spans="1:18" x14ac:dyDescent="0.2">
      <c r="A4071" s="3"/>
      <c r="B4071" s="3"/>
      <c r="C4071" s="11"/>
      <c r="D4071" s="11"/>
      <c r="E4071" s="11"/>
      <c r="F4071" s="11"/>
      <c r="G4071" s="11"/>
      <c r="H4071" s="11"/>
      <c r="I4071" s="11"/>
      <c r="J4071" s="11"/>
      <c r="K4071" s="11"/>
      <c r="L4071" s="11"/>
      <c r="M4071" s="11"/>
      <c r="N4071" s="11"/>
      <c r="O4071" s="11"/>
      <c r="P4071" s="11"/>
      <c r="Q4071" s="11"/>
      <c r="R4071" s="11"/>
    </row>
    <row r="4072" spans="1:18" x14ac:dyDescent="0.2">
      <c r="A4072" s="3"/>
      <c r="B4072" s="3"/>
      <c r="C4072" s="11"/>
      <c r="D4072" s="11"/>
      <c r="E4072" s="11"/>
      <c r="F4072" s="11"/>
      <c r="G4072" s="11"/>
      <c r="H4072" s="11"/>
      <c r="I4072" s="11"/>
      <c r="J4072" s="11"/>
      <c r="K4072" s="11"/>
      <c r="L4072" s="11"/>
      <c r="M4072" s="11"/>
      <c r="N4072" s="11"/>
      <c r="O4072" s="11"/>
      <c r="P4072" s="11"/>
      <c r="Q4072" s="11"/>
      <c r="R4072" s="11"/>
    </row>
    <row r="4073" spans="1:18" x14ac:dyDescent="0.2">
      <c r="A4073" s="3"/>
      <c r="B4073" s="3"/>
      <c r="C4073" s="11"/>
      <c r="D4073" s="11"/>
      <c r="E4073" s="11"/>
      <c r="F4073" s="11"/>
      <c r="G4073" s="11"/>
      <c r="H4073" s="11"/>
      <c r="I4073" s="11"/>
      <c r="J4073" s="11"/>
      <c r="K4073" s="11"/>
      <c r="L4073" s="11"/>
      <c r="M4073" s="11"/>
      <c r="N4073" s="11"/>
      <c r="O4073" s="11"/>
      <c r="P4073" s="11"/>
      <c r="Q4073" s="11"/>
      <c r="R4073" s="11"/>
    </row>
    <row r="4074" spans="1:18" x14ac:dyDescent="0.2">
      <c r="A4074" s="3"/>
      <c r="B4074" s="3"/>
      <c r="C4074" s="11"/>
      <c r="D4074" s="11"/>
      <c r="E4074" s="11"/>
      <c r="F4074" s="11"/>
      <c r="G4074" s="11"/>
      <c r="H4074" s="11"/>
      <c r="I4074" s="11"/>
      <c r="J4074" s="11"/>
      <c r="K4074" s="11"/>
      <c r="L4074" s="11"/>
      <c r="M4074" s="11"/>
      <c r="N4074" s="11"/>
      <c r="O4074" s="11"/>
      <c r="P4074" s="11"/>
      <c r="Q4074" s="11"/>
      <c r="R4074" s="11"/>
    </row>
    <row r="4075" spans="1:18" x14ac:dyDescent="0.2">
      <c r="A4075" s="3"/>
      <c r="B4075" s="3"/>
      <c r="C4075" s="11"/>
      <c r="D4075" s="11"/>
      <c r="E4075" s="11"/>
      <c r="F4075" s="11"/>
      <c r="G4075" s="11"/>
      <c r="H4075" s="11"/>
      <c r="I4075" s="11"/>
      <c r="J4075" s="11"/>
      <c r="K4075" s="11"/>
      <c r="L4075" s="11"/>
      <c r="M4075" s="11"/>
      <c r="N4075" s="11"/>
      <c r="O4075" s="11"/>
      <c r="P4075" s="11"/>
      <c r="Q4075" s="11"/>
      <c r="R4075" s="11"/>
    </row>
    <row r="4076" spans="1:18" x14ac:dyDescent="0.2">
      <c r="A4076" s="3"/>
      <c r="B4076" s="3"/>
      <c r="C4076" s="11"/>
      <c r="D4076" s="11"/>
      <c r="E4076" s="11"/>
      <c r="F4076" s="11"/>
      <c r="G4076" s="11"/>
      <c r="H4076" s="11"/>
      <c r="I4076" s="11"/>
      <c r="J4076" s="11"/>
      <c r="K4076" s="11"/>
      <c r="L4076" s="11"/>
      <c r="M4076" s="11"/>
      <c r="N4076" s="11"/>
      <c r="O4076" s="11"/>
      <c r="P4076" s="11"/>
      <c r="Q4076" s="11"/>
      <c r="R4076" s="11"/>
    </row>
    <row r="4077" spans="1:18" x14ac:dyDescent="0.2">
      <c r="A4077" s="3"/>
      <c r="B4077" s="3"/>
      <c r="C4077" s="11"/>
      <c r="D4077" s="11"/>
      <c r="E4077" s="11"/>
      <c r="F4077" s="11"/>
      <c r="G4077" s="11"/>
      <c r="H4077" s="11"/>
      <c r="I4077" s="11"/>
      <c r="J4077" s="11"/>
      <c r="K4077" s="11"/>
      <c r="L4077" s="11"/>
      <c r="M4077" s="11"/>
      <c r="N4077" s="11"/>
      <c r="O4077" s="11"/>
      <c r="P4077" s="11"/>
      <c r="Q4077" s="11"/>
      <c r="R4077" s="11"/>
    </row>
    <row r="4078" spans="1:18" x14ac:dyDescent="0.2">
      <c r="A4078" s="3"/>
      <c r="B4078" s="3"/>
      <c r="C4078" s="11"/>
      <c r="D4078" s="11"/>
      <c r="E4078" s="11"/>
      <c r="F4078" s="11"/>
      <c r="G4078" s="11"/>
      <c r="H4078" s="11"/>
      <c r="I4078" s="11"/>
      <c r="J4078" s="11"/>
      <c r="K4078" s="11"/>
      <c r="L4078" s="11"/>
      <c r="M4078" s="11"/>
      <c r="N4078" s="11"/>
      <c r="O4078" s="11"/>
      <c r="P4078" s="11"/>
      <c r="Q4078" s="11"/>
      <c r="R4078" s="11"/>
    </row>
    <row r="4079" spans="1:18" x14ac:dyDescent="0.2">
      <c r="A4079" s="3"/>
      <c r="B4079" s="3"/>
      <c r="C4079" s="11"/>
      <c r="D4079" s="11"/>
      <c r="E4079" s="11"/>
      <c r="F4079" s="11"/>
      <c r="G4079" s="11"/>
      <c r="H4079" s="11"/>
      <c r="I4079" s="11"/>
      <c r="J4079" s="11"/>
      <c r="K4079" s="11"/>
      <c r="L4079" s="11"/>
      <c r="M4079" s="11"/>
      <c r="N4079" s="11"/>
      <c r="O4079" s="11"/>
      <c r="P4079" s="11"/>
      <c r="Q4079" s="11"/>
      <c r="R4079" s="11"/>
    </row>
    <row r="4080" spans="1:18" x14ac:dyDescent="0.2">
      <c r="A4080" s="3"/>
      <c r="B4080" s="3"/>
      <c r="C4080" s="11"/>
      <c r="D4080" s="11"/>
      <c r="E4080" s="11"/>
      <c r="F4080" s="11"/>
      <c r="G4080" s="11"/>
      <c r="H4080" s="11"/>
      <c r="I4080" s="11"/>
      <c r="J4080" s="11"/>
      <c r="K4080" s="11"/>
      <c r="L4080" s="11"/>
      <c r="M4080" s="11"/>
      <c r="N4080" s="11"/>
      <c r="O4080" s="11"/>
      <c r="P4080" s="11"/>
      <c r="Q4080" s="11"/>
      <c r="R4080" s="11"/>
    </row>
    <row r="4081" spans="1:18" x14ac:dyDescent="0.2">
      <c r="A4081" s="3"/>
      <c r="B4081" s="3"/>
      <c r="C4081" s="11"/>
      <c r="D4081" s="11"/>
      <c r="E4081" s="11"/>
      <c r="F4081" s="11"/>
      <c r="G4081" s="11"/>
      <c r="H4081" s="11"/>
      <c r="I4081" s="11"/>
      <c r="J4081" s="11"/>
      <c r="K4081" s="11"/>
      <c r="L4081" s="11"/>
      <c r="M4081" s="11"/>
      <c r="N4081" s="11"/>
      <c r="O4081" s="11"/>
      <c r="P4081" s="11"/>
      <c r="Q4081" s="11"/>
      <c r="R4081" s="11"/>
    </row>
    <row r="4082" spans="1:18" x14ac:dyDescent="0.2">
      <c r="A4082" s="3"/>
      <c r="B4082" s="3"/>
      <c r="C4082" s="11"/>
      <c r="D4082" s="11"/>
      <c r="E4082" s="11"/>
      <c r="F4082" s="11"/>
      <c r="G4082" s="11"/>
      <c r="H4082" s="11"/>
      <c r="I4082" s="11"/>
      <c r="J4082" s="11"/>
      <c r="K4082" s="11"/>
      <c r="L4082" s="11"/>
      <c r="M4082" s="11"/>
      <c r="N4082" s="11"/>
      <c r="O4082" s="11"/>
      <c r="P4082" s="11"/>
      <c r="Q4082" s="11"/>
      <c r="R4082" s="11"/>
    </row>
    <row r="4083" spans="1:18" x14ac:dyDescent="0.2">
      <c r="A4083" s="3"/>
      <c r="B4083" s="3"/>
      <c r="C4083" s="11"/>
      <c r="D4083" s="11"/>
      <c r="E4083" s="11"/>
      <c r="F4083" s="11"/>
      <c r="G4083" s="11"/>
      <c r="H4083" s="11"/>
      <c r="I4083" s="11"/>
      <c r="J4083" s="11"/>
      <c r="K4083" s="11"/>
      <c r="L4083" s="11"/>
      <c r="M4083" s="11"/>
      <c r="N4083" s="11"/>
      <c r="O4083" s="11"/>
      <c r="P4083" s="11"/>
      <c r="Q4083" s="11"/>
      <c r="R4083" s="11"/>
    </row>
    <row r="4084" spans="1:18" x14ac:dyDescent="0.2">
      <c r="A4084" s="3"/>
      <c r="B4084" s="3"/>
      <c r="C4084" s="11"/>
      <c r="D4084" s="11"/>
      <c r="E4084" s="11"/>
      <c r="F4084" s="11"/>
      <c r="G4084" s="11"/>
      <c r="H4084" s="11"/>
      <c r="I4084" s="11"/>
      <c r="J4084" s="11"/>
      <c r="K4084" s="11"/>
      <c r="L4084" s="11"/>
      <c r="M4084" s="11"/>
      <c r="N4084" s="11"/>
      <c r="O4084" s="11"/>
      <c r="P4084" s="11"/>
      <c r="Q4084" s="11"/>
      <c r="R4084" s="11"/>
    </row>
    <row r="4085" spans="1:18" x14ac:dyDescent="0.2">
      <c r="A4085" s="3"/>
      <c r="B4085" s="3"/>
      <c r="C4085" s="11"/>
      <c r="D4085" s="11"/>
      <c r="E4085" s="11"/>
      <c r="F4085" s="11"/>
      <c r="G4085" s="11"/>
      <c r="H4085" s="11"/>
      <c r="I4085" s="11"/>
      <c r="J4085" s="11"/>
      <c r="K4085" s="11"/>
      <c r="L4085" s="11"/>
      <c r="M4085" s="11"/>
      <c r="N4085" s="11"/>
      <c r="O4085" s="11"/>
      <c r="P4085" s="11"/>
      <c r="Q4085" s="11"/>
      <c r="R4085" s="11"/>
    </row>
    <row r="4086" spans="1:18" x14ac:dyDescent="0.2">
      <c r="A4086" s="3"/>
      <c r="B4086" s="3"/>
      <c r="C4086" s="11"/>
      <c r="D4086" s="11"/>
      <c r="E4086" s="11"/>
      <c r="F4086" s="11"/>
      <c r="G4086" s="11"/>
      <c r="H4086" s="11"/>
      <c r="I4086" s="11"/>
      <c r="J4086" s="11"/>
      <c r="K4086" s="11"/>
      <c r="L4086" s="11"/>
      <c r="M4086" s="11"/>
      <c r="N4086" s="11"/>
      <c r="O4086" s="11"/>
      <c r="P4086" s="11"/>
      <c r="Q4086" s="11"/>
      <c r="R4086" s="11"/>
    </row>
    <row r="4087" spans="1:18" x14ac:dyDescent="0.2">
      <c r="A4087" s="3"/>
      <c r="B4087" s="3"/>
      <c r="C4087" s="11"/>
      <c r="D4087" s="11"/>
      <c r="E4087" s="11"/>
      <c r="F4087" s="11"/>
      <c r="G4087" s="11"/>
      <c r="H4087" s="11"/>
      <c r="I4087" s="11"/>
      <c r="J4087" s="11"/>
      <c r="K4087" s="11"/>
      <c r="L4087" s="11"/>
      <c r="M4087" s="11"/>
      <c r="N4087" s="11"/>
      <c r="O4087" s="11"/>
      <c r="P4087" s="11"/>
      <c r="Q4087" s="11"/>
      <c r="R4087" s="11"/>
    </row>
    <row r="4088" spans="1:18" x14ac:dyDescent="0.2">
      <c r="A4088" s="3"/>
      <c r="B4088" s="3"/>
      <c r="C4088" s="11"/>
      <c r="D4088" s="11"/>
      <c r="E4088" s="11"/>
      <c r="F4088" s="11"/>
      <c r="G4088" s="11"/>
      <c r="H4088" s="11"/>
      <c r="I4088" s="11"/>
      <c r="J4088" s="11"/>
      <c r="K4088" s="11"/>
      <c r="L4088" s="11"/>
      <c r="M4088" s="11"/>
      <c r="N4088" s="11"/>
      <c r="O4088" s="11"/>
      <c r="P4088" s="11"/>
      <c r="Q4088" s="11"/>
      <c r="R4088" s="11"/>
    </row>
    <row r="4089" spans="1:18" x14ac:dyDescent="0.2">
      <c r="A4089" s="3"/>
      <c r="B4089" s="3"/>
      <c r="C4089" s="11"/>
      <c r="D4089" s="11"/>
      <c r="E4089" s="11"/>
      <c r="F4089" s="11"/>
      <c r="G4089" s="11"/>
      <c r="H4089" s="11"/>
      <c r="I4089" s="11"/>
      <c r="J4089" s="11"/>
      <c r="K4089" s="11"/>
      <c r="L4089" s="11"/>
      <c r="M4089" s="11"/>
      <c r="N4089" s="11"/>
      <c r="O4089" s="11"/>
      <c r="P4089" s="11"/>
      <c r="Q4089" s="11"/>
      <c r="R4089" s="11"/>
    </row>
    <row r="4090" spans="1:18" x14ac:dyDescent="0.2">
      <c r="A4090" s="3"/>
      <c r="B4090" s="3"/>
      <c r="C4090" s="11"/>
      <c r="D4090" s="11"/>
      <c r="E4090" s="11"/>
      <c r="F4090" s="11"/>
      <c r="G4090" s="11"/>
      <c r="H4090" s="11"/>
      <c r="I4090" s="11"/>
      <c r="J4090" s="11"/>
      <c r="K4090" s="11"/>
      <c r="L4090" s="11"/>
      <c r="M4090" s="11"/>
      <c r="N4090" s="11"/>
      <c r="O4090" s="11"/>
      <c r="P4090" s="11"/>
      <c r="Q4090" s="11"/>
      <c r="R4090" s="11"/>
    </row>
    <row r="4091" spans="1:18" x14ac:dyDescent="0.2">
      <c r="A4091" s="3"/>
      <c r="B4091" s="3"/>
      <c r="C4091" s="11"/>
      <c r="D4091" s="11"/>
      <c r="E4091" s="11"/>
      <c r="F4091" s="11"/>
      <c r="G4091" s="11"/>
      <c r="H4091" s="11"/>
      <c r="I4091" s="11"/>
      <c r="J4091" s="11"/>
      <c r="K4091" s="11"/>
      <c r="L4091" s="11"/>
      <c r="M4091" s="11"/>
      <c r="N4091" s="11"/>
      <c r="O4091" s="11"/>
      <c r="P4091" s="11"/>
      <c r="Q4091" s="11"/>
      <c r="R4091" s="11"/>
    </row>
    <row r="4092" spans="1:18" x14ac:dyDescent="0.2">
      <c r="A4092" s="3"/>
      <c r="B4092" s="3"/>
      <c r="C4092" s="11"/>
      <c r="D4092" s="11"/>
      <c r="E4092" s="11"/>
      <c r="F4092" s="11"/>
      <c r="G4092" s="11"/>
      <c r="H4092" s="11"/>
      <c r="I4092" s="11"/>
      <c r="J4092" s="11"/>
      <c r="K4092" s="11"/>
      <c r="L4092" s="11"/>
      <c r="M4092" s="11"/>
      <c r="N4092" s="11"/>
      <c r="O4092" s="11"/>
      <c r="P4092" s="11"/>
      <c r="Q4092" s="11"/>
      <c r="R4092" s="11"/>
    </row>
    <row r="4093" spans="1:18" x14ac:dyDescent="0.2">
      <c r="A4093" s="3"/>
      <c r="B4093" s="3"/>
      <c r="C4093" s="11"/>
      <c r="D4093" s="11"/>
      <c r="E4093" s="11"/>
      <c r="F4093" s="11"/>
      <c r="G4093" s="11"/>
      <c r="H4093" s="11"/>
      <c r="I4093" s="11"/>
      <c r="J4093" s="11"/>
      <c r="K4093" s="11"/>
      <c r="L4093" s="11"/>
      <c r="M4093" s="11"/>
      <c r="N4093" s="11"/>
      <c r="O4093" s="11"/>
      <c r="P4093" s="11"/>
      <c r="Q4093" s="11"/>
      <c r="R4093" s="11"/>
    </row>
    <row r="4094" spans="1:18" x14ac:dyDescent="0.2">
      <c r="A4094" s="3"/>
      <c r="B4094" s="3"/>
      <c r="C4094" s="11"/>
      <c r="D4094" s="11"/>
      <c r="E4094" s="11"/>
      <c r="F4094" s="11"/>
      <c r="G4094" s="11"/>
      <c r="H4094" s="11"/>
      <c r="I4094" s="11"/>
      <c r="J4094" s="11"/>
      <c r="K4094" s="11"/>
      <c r="L4094" s="11"/>
      <c r="M4094" s="11"/>
      <c r="N4094" s="11"/>
      <c r="O4094" s="11"/>
      <c r="P4094" s="11"/>
      <c r="Q4094" s="11"/>
      <c r="R4094" s="11"/>
    </row>
    <row r="4095" spans="1:18" x14ac:dyDescent="0.2">
      <c r="A4095" s="3"/>
      <c r="B4095" s="3"/>
      <c r="C4095" s="11"/>
      <c r="D4095" s="11"/>
      <c r="E4095" s="11"/>
      <c r="F4095" s="11"/>
      <c r="G4095" s="11"/>
      <c r="H4095" s="11"/>
      <c r="I4095" s="11"/>
      <c r="J4095" s="11"/>
      <c r="K4095" s="11"/>
      <c r="L4095" s="11"/>
      <c r="M4095" s="11"/>
      <c r="N4095" s="11"/>
      <c r="O4095" s="11"/>
      <c r="P4095" s="11"/>
      <c r="Q4095" s="11"/>
      <c r="R4095" s="11"/>
    </row>
    <row r="4096" spans="1:18" x14ac:dyDescent="0.2">
      <c r="A4096" s="3"/>
      <c r="B4096" s="3"/>
      <c r="C4096" s="11"/>
      <c r="D4096" s="11"/>
      <c r="E4096" s="11"/>
      <c r="F4096" s="11"/>
      <c r="G4096" s="11"/>
      <c r="H4096" s="11"/>
      <c r="I4096" s="11"/>
      <c r="J4096" s="11"/>
      <c r="K4096" s="11"/>
      <c r="L4096" s="11"/>
      <c r="M4096" s="11"/>
      <c r="N4096" s="11"/>
      <c r="O4096" s="11"/>
      <c r="P4096" s="11"/>
      <c r="Q4096" s="11"/>
      <c r="R4096" s="11"/>
    </row>
    <row r="4097" spans="1:18" x14ac:dyDescent="0.2">
      <c r="A4097" s="3"/>
      <c r="B4097" s="3"/>
      <c r="C4097" s="11"/>
      <c r="D4097" s="11"/>
      <c r="E4097" s="11"/>
      <c r="F4097" s="11"/>
      <c r="G4097" s="11"/>
      <c r="H4097" s="11"/>
      <c r="I4097" s="11"/>
      <c r="J4097" s="11"/>
      <c r="K4097" s="11"/>
      <c r="L4097" s="11"/>
      <c r="M4097" s="11"/>
      <c r="N4097" s="11"/>
      <c r="O4097" s="11"/>
      <c r="P4097" s="11"/>
      <c r="Q4097" s="11"/>
      <c r="R4097" s="11"/>
    </row>
    <row r="4098" spans="1:18" x14ac:dyDescent="0.2">
      <c r="A4098" s="3"/>
      <c r="B4098" s="3"/>
      <c r="C4098" s="11"/>
      <c r="D4098" s="11"/>
      <c r="E4098" s="11"/>
      <c r="F4098" s="11"/>
      <c r="G4098" s="11"/>
      <c r="H4098" s="11"/>
      <c r="I4098" s="11"/>
      <c r="J4098" s="11"/>
      <c r="K4098" s="11"/>
      <c r="L4098" s="11"/>
      <c r="M4098" s="11"/>
      <c r="N4098" s="11"/>
      <c r="O4098" s="11"/>
      <c r="P4098" s="11"/>
      <c r="Q4098" s="11"/>
      <c r="R4098" s="11"/>
    </row>
    <row r="4099" spans="1:18" x14ac:dyDescent="0.2">
      <c r="A4099" s="3"/>
      <c r="B4099" s="3"/>
      <c r="C4099" s="11"/>
      <c r="D4099" s="11"/>
      <c r="E4099" s="11"/>
      <c r="F4099" s="11"/>
      <c r="G4099" s="11"/>
      <c r="H4099" s="11"/>
      <c r="I4099" s="11"/>
      <c r="J4099" s="11"/>
      <c r="K4099" s="11"/>
      <c r="L4099" s="11"/>
      <c r="M4099" s="11"/>
      <c r="N4099" s="11"/>
      <c r="O4099" s="11"/>
      <c r="P4099" s="11"/>
      <c r="Q4099" s="11"/>
      <c r="R4099" s="11"/>
    </row>
    <row r="4100" spans="1:18" x14ac:dyDescent="0.2">
      <c r="A4100" s="3"/>
      <c r="B4100" s="3"/>
      <c r="C4100" s="11"/>
      <c r="D4100" s="11"/>
      <c r="E4100" s="11"/>
      <c r="F4100" s="11"/>
      <c r="G4100" s="11"/>
      <c r="H4100" s="11"/>
      <c r="I4100" s="11"/>
      <c r="J4100" s="11"/>
      <c r="K4100" s="11"/>
      <c r="L4100" s="11"/>
      <c r="M4100" s="11"/>
      <c r="N4100" s="11"/>
      <c r="O4100" s="11"/>
      <c r="P4100" s="11"/>
      <c r="Q4100" s="11"/>
      <c r="R4100" s="11"/>
    </row>
    <row r="4101" spans="1:18" x14ac:dyDescent="0.2">
      <c r="A4101" s="3"/>
      <c r="B4101" s="3"/>
      <c r="C4101" s="11"/>
      <c r="D4101" s="11"/>
      <c r="E4101" s="11"/>
      <c r="F4101" s="11"/>
      <c r="G4101" s="11"/>
      <c r="H4101" s="11"/>
      <c r="I4101" s="11"/>
      <c r="J4101" s="11"/>
      <c r="K4101" s="11"/>
      <c r="L4101" s="11"/>
      <c r="M4101" s="11"/>
      <c r="N4101" s="11"/>
      <c r="O4101" s="11"/>
      <c r="P4101" s="11"/>
      <c r="Q4101" s="11"/>
      <c r="R4101" s="11"/>
    </row>
    <row r="4102" spans="1:18" x14ac:dyDescent="0.2">
      <c r="A4102" s="3"/>
      <c r="B4102" s="3"/>
      <c r="C4102" s="11"/>
      <c r="D4102" s="11"/>
      <c r="E4102" s="11"/>
      <c r="F4102" s="11"/>
      <c r="G4102" s="11"/>
      <c r="H4102" s="11"/>
      <c r="I4102" s="11"/>
      <c r="J4102" s="11"/>
      <c r="K4102" s="11"/>
      <c r="L4102" s="11"/>
      <c r="M4102" s="11"/>
      <c r="N4102" s="11"/>
      <c r="O4102" s="11"/>
      <c r="P4102" s="11"/>
      <c r="Q4102" s="11"/>
      <c r="R4102" s="11"/>
    </row>
    <row r="4103" spans="1:18" x14ac:dyDescent="0.2">
      <c r="A4103" s="3"/>
      <c r="B4103" s="3"/>
      <c r="C4103" s="11"/>
      <c r="D4103" s="11"/>
      <c r="E4103" s="11"/>
      <c r="F4103" s="11"/>
      <c r="G4103" s="11"/>
      <c r="H4103" s="11"/>
      <c r="I4103" s="11"/>
      <c r="J4103" s="11"/>
      <c r="K4103" s="11"/>
      <c r="L4103" s="11"/>
      <c r="M4103" s="11"/>
      <c r="N4103" s="11"/>
      <c r="O4103" s="11"/>
      <c r="P4103" s="11"/>
      <c r="Q4103" s="11"/>
      <c r="R4103" s="11"/>
    </row>
    <row r="4104" spans="1:18" x14ac:dyDescent="0.2">
      <c r="A4104" s="3"/>
      <c r="B4104" s="3"/>
      <c r="C4104" s="11"/>
      <c r="D4104" s="11"/>
      <c r="E4104" s="11"/>
      <c r="F4104" s="11"/>
      <c r="G4104" s="11"/>
      <c r="H4104" s="11"/>
      <c r="I4104" s="11"/>
      <c r="J4104" s="11"/>
      <c r="K4104" s="11"/>
      <c r="L4104" s="11"/>
      <c r="M4104" s="11"/>
      <c r="N4104" s="11"/>
      <c r="O4104" s="11"/>
      <c r="P4104" s="11"/>
      <c r="Q4104" s="11"/>
      <c r="R4104" s="11"/>
    </row>
    <row r="4105" spans="1:18" x14ac:dyDescent="0.2">
      <c r="A4105" s="3"/>
      <c r="B4105" s="3"/>
      <c r="C4105" s="11"/>
      <c r="D4105" s="11"/>
      <c r="E4105" s="11"/>
      <c r="F4105" s="11"/>
      <c r="G4105" s="11"/>
      <c r="H4105" s="11"/>
      <c r="I4105" s="11"/>
      <c r="J4105" s="11"/>
      <c r="K4105" s="11"/>
      <c r="L4105" s="11"/>
      <c r="M4105" s="11"/>
      <c r="N4105" s="11"/>
      <c r="O4105" s="11"/>
      <c r="P4105" s="11"/>
      <c r="Q4105" s="11"/>
      <c r="R4105" s="11"/>
    </row>
    <row r="4106" spans="1:18" x14ac:dyDescent="0.2">
      <c r="A4106" s="3"/>
      <c r="B4106" s="3"/>
      <c r="C4106" s="11"/>
      <c r="D4106" s="11"/>
      <c r="E4106" s="11"/>
      <c r="F4106" s="11"/>
      <c r="G4106" s="11"/>
      <c r="H4106" s="11"/>
      <c r="I4106" s="11"/>
      <c r="J4106" s="11"/>
      <c r="K4106" s="11"/>
      <c r="L4106" s="11"/>
      <c r="M4106" s="11"/>
      <c r="N4106" s="11"/>
      <c r="O4106" s="11"/>
      <c r="P4106" s="11"/>
      <c r="Q4106" s="11"/>
      <c r="R4106" s="11"/>
    </row>
    <row r="4107" spans="1:18" x14ac:dyDescent="0.2">
      <c r="A4107" s="3"/>
      <c r="B4107" s="3"/>
      <c r="C4107" s="11"/>
      <c r="D4107" s="11"/>
      <c r="E4107" s="11"/>
      <c r="F4107" s="11"/>
      <c r="G4107" s="11"/>
      <c r="H4107" s="11"/>
      <c r="I4107" s="11"/>
      <c r="J4107" s="11"/>
      <c r="K4107" s="11"/>
      <c r="L4107" s="11"/>
      <c r="M4107" s="11"/>
      <c r="N4107" s="11"/>
      <c r="O4107" s="11"/>
      <c r="P4107" s="11"/>
      <c r="Q4107" s="11"/>
      <c r="R4107" s="11"/>
    </row>
    <row r="4108" spans="1:18" x14ac:dyDescent="0.2">
      <c r="A4108" s="3"/>
      <c r="B4108" s="3"/>
      <c r="C4108" s="11"/>
      <c r="D4108" s="11"/>
      <c r="E4108" s="11"/>
      <c r="F4108" s="11"/>
      <c r="G4108" s="11"/>
      <c r="H4108" s="11"/>
      <c r="I4108" s="11"/>
      <c r="J4108" s="11"/>
      <c r="K4108" s="11"/>
      <c r="L4108" s="11"/>
      <c r="M4108" s="11"/>
      <c r="N4108" s="11"/>
      <c r="O4108" s="11"/>
      <c r="P4108" s="11"/>
      <c r="Q4108" s="11"/>
      <c r="R4108" s="11"/>
    </row>
    <row r="4109" spans="1:18" x14ac:dyDescent="0.2">
      <c r="A4109" s="3"/>
      <c r="B4109" s="3"/>
      <c r="C4109" s="11"/>
      <c r="D4109" s="11"/>
      <c r="E4109" s="11"/>
      <c r="F4109" s="11"/>
      <c r="G4109" s="11"/>
      <c r="H4109" s="11"/>
      <c r="I4109" s="11"/>
      <c r="J4109" s="11"/>
      <c r="K4109" s="11"/>
      <c r="L4109" s="11"/>
      <c r="M4109" s="11"/>
      <c r="N4109" s="11"/>
      <c r="O4109" s="11"/>
      <c r="P4109" s="11"/>
      <c r="Q4109" s="11"/>
      <c r="R4109" s="11"/>
    </row>
    <row r="4110" spans="1:18" x14ac:dyDescent="0.2">
      <c r="A4110" s="3"/>
      <c r="B4110" s="3"/>
      <c r="C4110" s="11"/>
      <c r="D4110" s="11"/>
      <c r="E4110" s="11"/>
      <c r="F4110" s="11"/>
      <c r="G4110" s="11"/>
      <c r="H4110" s="11"/>
      <c r="I4110" s="11"/>
      <c r="J4110" s="11"/>
      <c r="K4110" s="11"/>
      <c r="L4110" s="11"/>
      <c r="M4110" s="11"/>
      <c r="N4110" s="11"/>
      <c r="O4110" s="11"/>
      <c r="P4110" s="11"/>
      <c r="Q4110" s="11"/>
      <c r="R4110" s="11"/>
    </row>
    <row r="4111" spans="1:18" x14ac:dyDescent="0.2">
      <c r="A4111" s="3"/>
      <c r="B4111" s="3"/>
      <c r="C4111" s="11"/>
      <c r="D4111" s="11"/>
      <c r="E4111" s="11"/>
      <c r="F4111" s="11"/>
      <c r="G4111" s="11"/>
      <c r="H4111" s="11"/>
      <c r="I4111" s="11"/>
      <c r="J4111" s="11"/>
      <c r="K4111" s="11"/>
      <c r="L4111" s="11"/>
      <c r="M4111" s="11"/>
      <c r="N4111" s="11"/>
      <c r="O4111" s="11"/>
      <c r="P4111" s="11"/>
      <c r="Q4111" s="11"/>
      <c r="R4111" s="11"/>
    </row>
    <row r="4112" spans="1:18" x14ac:dyDescent="0.2">
      <c r="A4112" s="3"/>
      <c r="B4112" s="3"/>
      <c r="C4112" s="11"/>
      <c r="D4112" s="11"/>
      <c r="E4112" s="11"/>
      <c r="F4112" s="11"/>
      <c r="G4112" s="11"/>
      <c r="H4112" s="11"/>
      <c r="I4112" s="11"/>
      <c r="J4112" s="11"/>
      <c r="K4112" s="11"/>
      <c r="L4112" s="11"/>
      <c r="M4112" s="11"/>
      <c r="N4112" s="11"/>
      <c r="O4112" s="11"/>
      <c r="P4112" s="11"/>
      <c r="Q4112" s="11"/>
      <c r="R4112" s="11"/>
    </row>
    <row r="4113" spans="1:18" x14ac:dyDescent="0.2">
      <c r="A4113" s="3"/>
      <c r="B4113" s="3"/>
      <c r="C4113" s="11"/>
      <c r="D4113" s="11"/>
      <c r="E4113" s="11"/>
      <c r="F4113" s="11"/>
      <c r="G4113" s="11"/>
      <c r="H4113" s="11"/>
      <c r="I4113" s="11"/>
      <c r="J4113" s="11"/>
      <c r="K4113" s="11"/>
      <c r="L4113" s="11"/>
      <c r="M4113" s="11"/>
      <c r="N4113" s="11"/>
      <c r="O4113" s="11"/>
      <c r="P4113" s="11"/>
      <c r="Q4113" s="11"/>
      <c r="R4113" s="11"/>
    </row>
    <row r="4114" spans="1:18" x14ac:dyDescent="0.2">
      <c r="A4114" s="3"/>
      <c r="B4114" s="3"/>
      <c r="C4114" s="11"/>
      <c r="D4114" s="11"/>
      <c r="E4114" s="11"/>
      <c r="F4114" s="11"/>
      <c r="G4114" s="11"/>
      <c r="H4114" s="11"/>
      <c r="I4114" s="11"/>
      <c r="J4114" s="11"/>
      <c r="K4114" s="11"/>
      <c r="L4114" s="11"/>
      <c r="M4114" s="11"/>
      <c r="N4114" s="11"/>
      <c r="O4114" s="11"/>
      <c r="P4114" s="11"/>
      <c r="Q4114" s="11"/>
      <c r="R4114" s="11"/>
    </row>
    <row r="4115" spans="1:18" x14ac:dyDescent="0.2">
      <c r="A4115" s="3"/>
      <c r="B4115" s="3"/>
      <c r="C4115" s="11"/>
      <c r="D4115" s="11"/>
      <c r="E4115" s="11"/>
      <c r="F4115" s="11"/>
      <c r="G4115" s="11"/>
      <c r="H4115" s="11"/>
      <c r="I4115" s="11"/>
      <c r="J4115" s="11"/>
      <c r="K4115" s="11"/>
      <c r="L4115" s="11"/>
      <c r="M4115" s="11"/>
      <c r="N4115" s="11"/>
      <c r="O4115" s="11"/>
      <c r="P4115" s="11"/>
      <c r="Q4115" s="11"/>
      <c r="R4115" s="11"/>
    </row>
    <row r="4116" spans="1:18" x14ac:dyDescent="0.2">
      <c r="A4116" s="3"/>
      <c r="B4116" s="3"/>
      <c r="C4116" s="11"/>
      <c r="D4116" s="11"/>
      <c r="E4116" s="11"/>
      <c r="F4116" s="11"/>
      <c r="G4116" s="11"/>
      <c r="H4116" s="11"/>
      <c r="I4116" s="11"/>
      <c r="J4116" s="11"/>
      <c r="K4116" s="11"/>
      <c r="L4116" s="11"/>
      <c r="M4116" s="11"/>
      <c r="N4116" s="11"/>
      <c r="O4116" s="11"/>
      <c r="P4116" s="11"/>
      <c r="Q4116" s="11"/>
      <c r="R4116" s="11"/>
    </row>
    <row r="4117" spans="1:18" x14ac:dyDescent="0.2">
      <c r="A4117" s="3"/>
      <c r="B4117" s="3"/>
      <c r="C4117" s="11"/>
      <c r="D4117" s="11"/>
      <c r="E4117" s="11"/>
      <c r="F4117" s="11"/>
      <c r="G4117" s="11"/>
      <c r="H4117" s="11"/>
      <c r="I4117" s="11"/>
      <c r="J4117" s="11"/>
      <c r="K4117" s="11"/>
      <c r="L4117" s="11"/>
      <c r="M4117" s="11"/>
      <c r="N4117" s="11"/>
      <c r="O4117" s="11"/>
      <c r="P4117" s="11"/>
      <c r="Q4117" s="11"/>
      <c r="R4117" s="11"/>
    </row>
    <row r="4118" spans="1:18" x14ac:dyDescent="0.2">
      <c r="A4118" s="3"/>
      <c r="B4118" s="3"/>
      <c r="C4118" s="11"/>
      <c r="D4118" s="11"/>
      <c r="E4118" s="11"/>
      <c r="F4118" s="11"/>
      <c r="G4118" s="11"/>
      <c r="H4118" s="11"/>
      <c r="I4118" s="11"/>
      <c r="J4118" s="11"/>
      <c r="K4118" s="11"/>
      <c r="L4118" s="11"/>
      <c r="M4118" s="11"/>
      <c r="N4118" s="11"/>
      <c r="O4118" s="11"/>
      <c r="P4118" s="11"/>
      <c r="Q4118" s="11"/>
      <c r="R4118" s="11"/>
    </row>
    <row r="4119" spans="1:18" x14ac:dyDescent="0.2">
      <c r="A4119" s="3"/>
      <c r="B4119" s="3"/>
      <c r="C4119" s="11"/>
      <c r="D4119" s="11"/>
      <c r="E4119" s="11"/>
      <c r="F4119" s="11"/>
      <c r="G4119" s="11"/>
      <c r="H4119" s="11"/>
      <c r="I4119" s="11"/>
      <c r="J4119" s="11"/>
      <c r="K4119" s="11"/>
      <c r="L4119" s="11"/>
      <c r="M4119" s="11"/>
      <c r="N4119" s="11"/>
      <c r="O4119" s="11"/>
      <c r="P4119" s="11"/>
      <c r="Q4119" s="11"/>
      <c r="R4119" s="11"/>
    </row>
    <row r="4120" spans="1:18" x14ac:dyDescent="0.2">
      <c r="A4120" s="3"/>
      <c r="B4120" s="3"/>
      <c r="C4120" s="11"/>
      <c r="D4120" s="11"/>
      <c r="E4120" s="11"/>
      <c r="F4120" s="11"/>
      <c r="G4120" s="11"/>
      <c r="H4120" s="11"/>
      <c r="I4120" s="11"/>
      <c r="J4120" s="11"/>
      <c r="K4120" s="11"/>
      <c r="L4120" s="11"/>
      <c r="M4120" s="11"/>
      <c r="N4120" s="11"/>
      <c r="O4120" s="11"/>
      <c r="P4120" s="11"/>
      <c r="Q4120" s="11"/>
      <c r="R4120" s="11"/>
    </row>
    <row r="4121" spans="1:18" x14ac:dyDescent="0.2">
      <c r="A4121" s="3"/>
      <c r="B4121" s="3"/>
      <c r="C4121" s="11"/>
      <c r="D4121" s="11"/>
      <c r="E4121" s="11"/>
      <c r="F4121" s="11"/>
      <c r="G4121" s="11"/>
      <c r="H4121" s="11"/>
      <c r="I4121" s="11"/>
      <c r="J4121" s="11"/>
      <c r="K4121" s="11"/>
      <c r="L4121" s="11"/>
      <c r="M4121" s="11"/>
      <c r="N4121" s="11"/>
      <c r="O4121" s="11"/>
      <c r="P4121" s="11"/>
      <c r="Q4121" s="11"/>
      <c r="R4121" s="11"/>
    </row>
    <row r="4122" spans="1:18" x14ac:dyDescent="0.2">
      <c r="A4122" s="3"/>
      <c r="B4122" s="3"/>
      <c r="C4122" s="11"/>
      <c r="D4122" s="11"/>
      <c r="E4122" s="11"/>
      <c r="F4122" s="11"/>
      <c r="G4122" s="11"/>
      <c r="H4122" s="11"/>
      <c r="I4122" s="11"/>
      <c r="J4122" s="11"/>
      <c r="K4122" s="11"/>
      <c r="L4122" s="11"/>
      <c r="M4122" s="11"/>
      <c r="N4122" s="11"/>
      <c r="O4122" s="11"/>
      <c r="P4122" s="11"/>
      <c r="Q4122" s="11"/>
      <c r="R4122" s="11"/>
    </row>
    <row r="4123" spans="1:18" x14ac:dyDescent="0.2">
      <c r="A4123" s="3"/>
      <c r="B4123" s="3"/>
      <c r="C4123" s="11"/>
      <c r="D4123" s="11"/>
      <c r="E4123" s="11"/>
      <c r="F4123" s="11"/>
      <c r="G4123" s="11"/>
      <c r="H4123" s="11"/>
      <c r="I4123" s="11"/>
      <c r="J4123" s="11"/>
      <c r="K4123" s="11"/>
      <c r="L4123" s="11"/>
      <c r="M4123" s="11"/>
      <c r="N4123" s="11"/>
      <c r="O4123" s="11"/>
      <c r="P4123" s="11"/>
      <c r="Q4123" s="11"/>
      <c r="R4123" s="11"/>
    </row>
    <row r="4124" spans="1:18" x14ac:dyDescent="0.2">
      <c r="A4124" s="3"/>
      <c r="B4124" s="3"/>
      <c r="C4124" s="11"/>
      <c r="D4124" s="11"/>
      <c r="E4124" s="11"/>
      <c r="F4124" s="11"/>
      <c r="G4124" s="11"/>
      <c r="H4124" s="11"/>
      <c r="I4124" s="11"/>
      <c r="J4124" s="11"/>
      <c r="K4124" s="11"/>
      <c r="L4124" s="11"/>
      <c r="M4124" s="11"/>
      <c r="N4124" s="11"/>
      <c r="O4124" s="11"/>
      <c r="P4124" s="11"/>
      <c r="Q4124" s="11"/>
      <c r="R4124" s="11"/>
    </row>
    <row r="4125" spans="1:18" x14ac:dyDescent="0.2">
      <c r="A4125" s="3"/>
      <c r="B4125" s="3"/>
      <c r="C4125" s="11"/>
      <c r="D4125" s="11"/>
      <c r="E4125" s="11"/>
      <c r="F4125" s="11"/>
      <c r="G4125" s="11"/>
      <c r="H4125" s="11"/>
      <c r="I4125" s="11"/>
      <c r="J4125" s="11"/>
      <c r="K4125" s="11"/>
      <c r="L4125" s="11"/>
      <c r="M4125" s="11"/>
      <c r="N4125" s="11"/>
      <c r="O4125" s="11"/>
      <c r="P4125" s="11"/>
      <c r="Q4125" s="11"/>
      <c r="R4125" s="11"/>
    </row>
    <row r="4126" spans="1:18" x14ac:dyDescent="0.2">
      <c r="A4126" s="3"/>
      <c r="B4126" s="3"/>
      <c r="C4126" s="11"/>
      <c r="D4126" s="11"/>
      <c r="E4126" s="11"/>
      <c r="F4126" s="11"/>
      <c r="G4126" s="11"/>
      <c r="H4126" s="11"/>
      <c r="I4126" s="11"/>
      <c r="J4126" s="11"/>
      <c r="K4126" s="11"/>
      <c r="L4126" s="11"/>
      <c r="M4126" s="11"/>
      <c r="N4126" s="11"/>
      <c r="O4126" s="11"/>
      <c r="P4126" s="11"/>
      <c r="Q4126" s="11"/>
      <c r="R4126" s="11"/>
    </row>
    <row r="4127" spans="1:18" x14ac:dyDescent="0.2">
      <c r="A4127" s="3"/>
      <c r="B4127" s="3"/>
      <c r="C4127" s="11"/>
      <c r="D4127" s="11"/>
      <c r="E4127" s="11"/>
      <c r="F4127" s="11"/>
      <c r="G4127" s="11"/>
      <c r="H4127" s="11"/>
      <c r="I4127" s="11"/>
      <c r="J4127" s="11"/>
      <c r="K4127" s="11"/>
      <c r="L4127" s="11"/>
      <c r="M4127" s="11"/>
      <c r="N4127" s="11"/>
      <c r="O4127" s="11"/>
      <c r="P4127" s="11"/>
      <c r="Q4127" s="11"/>
      <c r="R4127" s="11"/>
    </row>
    <row r="4128" spans="1:18" x14ac:dyDescent="0.2">
      <c r="A4128" s="3"/>
      <c r="B4128" s="3"/>
      <c r="C4128" s="11"/>
      <c r="D4128" s="11"/>
      <c r="E4128" s="11"/>
      <c r="F4128" s="11"/>
      <c r="G4128" s="11"/>
      <c r="H4128" s="11"/>
      <c r="I4128" s="11"/>
      <c r="J4128" s="11"/>
      <c r="K4128" s="11"/>
      <c r="L4128" s="11"/>
      <c r="M4128" s="11"/>
      <c r="N4128" s="11"/>
      <c r="O4128" s="11"/>
      <c r="P4128" s="11"/>
      <c r="Q4128" s="11"/>
      <c r="R4128" s="11"/>
    </row>
    <row r="4129" spans="1:18" x14ac:dyDescent="0.2">
      <c r="A4129" s="3"/>
      <c r="B4129" s="3"/>
      <c r="C4129" s="11"/>
      <c r="D4129" s="11"/>
      <c r="E4129" s="11"/>
      <c r="F4129" s="11"/>
      <c r="G4129" s="11"/>
      <c r="H4129" s="11"/>
      <c r="I4129" s="11"/>
      <c r="J4129" s="11"/>
      <c r="K4129" s="11"/>
      <c r="L4129" s="11"/>
      <c r="M4129" s="11"/>
      <c r="N4129" s="11"/>
      <c r="O4129" s="11"/>
      <c r="P4129" s="11"/>
      <c r="Q4129" s="11"/>
      <c r="R4129" s="11"/>
    </row>
    <row r="4130" spans="1:18" x14ac:dyDescent="0.2">
      <c r="A4130" s="3"/>
      <c r="B4130" s="3"/>
      <c r="C4130" s="11"/>
      <c r="D4130" s="11"/>
      <c r="E4130" s="11"/>
      <c r="F4130" s="11"/>
      <c r="G4130" s="11"/>
      <c r="H4130" s="11"/>
      <c r="I4130" s="11"/>
      <c r="J4130" s="11"/>
      <c r="K4130" s="11"/>
      <c r="L4130" s="11"/>
      <c r="M4130" s="11"/>
      <c r="N4130" s="11"/>
      <c r="O4130" s="11"/>
      <c r="P4130" s="11"/>
      <c r="Q4130" s="11"/>
      <c r="R4130" s="11"/>
    </row>
    <row r="4131" spans="1:18" x14ac:dyDescent="0.2">
      <c r="A4131" s="3"/>
      <c r="B4131" s="3"/>
      <c r="C4131" s="11"/>
      <c r="D4131" s="11"/>
      <c r="E4131" s="11"/>
      <c r="F4131" s="11"/>
      <c r="G4131" s="11"/>
      <c r="H4131" s="11"/>
      <c r="I4131" s="11"/>
      <c r="J4131" s="11"/>
      <c r="K4131" s="11"/>
      <c r="L4131" s="11"/>
      <c r="M4131" s="11"/>
      <c r="N4131" s="11"/>
      <c r="O4131" s="11"/>
      <c r="P4131" s="11"/>
      <c r="Q4131" s="11"/>
      <c r="R4131" s="11"/>
    </row>
    <row r="4132" spans="1:18" x14ac:dyDescent="0.2">
      <c r="A4132" s="3"/>
      <c r="B4132" s="3"/>
      <c r="C4132" s="11"/>
      <c r="D4132" s="11"/>
      <c r="E4132" s="11"/>
      <c r="F4132" s="11"/>
      <c r="G4132" s="11"/>
      <c r="H4132" s="11"/>
      <c r="I4132" s="11"/>
      <c r="J4132" s="11"/>
      <c r="K4132" s="11"/>
      <c r="L4132" s="11"/>
      <c r="M4132" s="11"/>
      <c r="N4132" s="11"/>
      <c r="O4132" s="11"/>
      <c r="P4132" s="11"/>
      <c r="Q4132" s="11"/>
      <c r="R4132" s="11"/>
    </row>
    <row r="4133" spans="1:18" x14ac:dyDescent="0.2">
      <c r="A4133" s="3"/>
      <c r="B4133" s="3"/>
      <c r="C4133" s="11"/>
      <c r="D4133" s="11"/>
      <c r="E4133" s="11"/>
      <c r="F4133" s="11"/>
      <c r="G4133" s="11"/>
      <c r="H4133" s="11"/>
      <c r="I4133" s="11"/>
      <c r="J4133" s="11"/>
      <c r="K4133" s="11"/>
      <c r="L4133" s="11"/>
      <c r="M4133" s="11"/>
      <c r="N4133" s="11"/>
      <c r="O4133" s="11"/>
      <c r="P4133" s="11"/>
      <c r="Q4133" s="11"/>
      <c r="R4133" s="11"/>
    </row>
    <row r="4134" spans="1:18" x14ac:dyDescent="0.2">
      <c r="A4134" s="3"/>
      <c r="B4134" s="3"/>
      <c r="C4134" s="11"/>
      <c r="D4134" s="11"/>
      <c r="E4134" s="11"/>
      <c r="F4134" s="11"/>
      <c r="G4134" s="11"/>
      <c r="H4134" s="11"/>
      <c r="I4134" s="11"/>
      <c r="J4134" s="11"/>
      <c r="K4134" s="11"/>
      <c r="L4134" s="11"/>
      <c r="M4134" s="11"/>
      <c r="N4134" s="11"/>
      <c r="O4134" s="11"/>
      <c r="P4134" s="11"/>
      <c r="Q4134" s="11"/>
      <c r="R4134" s="11"/>
    </row>
    <row r="4135" spans="1:18" x14ac:dyDescent="0.2">
      <c r="A4135" s="3"/>
      <c r="B4135" s="3"/>
      <c r="C4135" s="11"/>
      <c r="D4135" s="11"/>
      <c r="E4135" s="11"/>
      <c r="F4135" s="11"/>
      <c r="G4135" s="11"/>
      <c r="H4135" s="11"/>
      <c r="I4135" s="11"/>
      <c r="J4135" s="11"/>
      <c r="K4135" s="11"/>
      <c r="L4135" s="11"/>
      <c r="M4135" s="11"/>
      <c r="N4135" s="11"/>
      <c r="O4135" s="11"/>
      <c r="P4135" s="11"/>
      <c r="Q4135" s="11"/>
      <c r="R4135" s="11"/>
    </row>
    <row r="4136" spans="1:18" x14ac:dyDescent="0.2">
      <c r="A4136" s="3"/>
      <c r="B4136" s="3"/>
      <c r="C4136" s="11"/>
      <c r="D4136" s="11"/>
      <c r="E4136" s="11"/>
      <c r="F4136" s="11"/>
      <c r="G4136" s="11"/>
      <c r="H4136" s="11"/>
      <c r="I4136" s="11"/>
      <c r="J4136" s="11"/>
      <c r="K4136" s="11"/>
      <c r="L4136" s="11"/>
      <c r="M4136" s="11"/>
      <c r="N4136" s="11"/>
      <c r="O4136" s="11"/>
      <c r="P4136" s="11"/>
      <c r="Q4136" s="11"/>
      <c r="R4136" s="11"/>
    </row>
    <row r="4137" spans="1:18" x14ac:dyDescent="0.2">
      <c r="A4137" s="3"/>
      <c r="B4137" s="3"/>
      <c r="C4137" s="11"/>
      <c r="D4137" s="11"/>
      <c r="E4137" s="11"/>
      <c r="F4137" s="11"/>
      <c r="G4137" s="11"/>
      <c r="H4137" s="11"/>
      <c r="I4137" s="11"/>
      <c r="J4137" s="11"/>
      <c r="K4137" s="11"/>
      <c r="L4137" s="11"/>
      <c r="M4137" s="11"/>
      <c r="N4137" s="11"/>
      <c r="O4137" s="11"/>
      <c r="P4137" s="11"/>
      <c r="Q4137" s="11"/>
      <c r="R4137" s="11"/>
    </row>
    <row r="4138" spans="1:18" x14ac:dyDescent="0.2">
      <c r="A4138" s="3"/>
      <c r="B4138" s="3"/>
      <c r="C4138" s="11"/>
      <c r="D4138" s="11"/>
      <c r="E4138" s="11"/>
      <c r="F4138" s="11"/>
      <c r="G4138" s="11"/>
      <c r="H4138" s="11"/>
      <c r="I4138" s="11"/>
      <c r="J4138" s="11"/>
      <c r="K4138" s="11"/>
      <c r="L4138" s="11"/>
      <c r="M4138" s="11"/>
      <c r="N4138" s="11"/>
      <c r="O4138" s="11"/>
      <c r="P4138" s="11"/>
      <c r="Q4138" s="11"/>
      <c r="R4138" s="11"/>
    </row>
    <row r="4139" spans="1:18" x14ac:dyDescent="0.2">
      <c r="A4139" s="3"/>
      <c r="B4139" s="3"/>
      <c r="C4139" s="11"/>
      <c r="D4139" s="11"/>
      <c r="E4139" s="11"/>
      <c r="F4139" s="11"/>
      <c r="G4139" s="11"/>
      <c r="H4139" s="11"/>
      <c r="I4139" s="11"/>
      <c r="J4139" s="11"/>
      <c r="K4139" s="11"/>
      <c r="L4139" s="11"/>
      <c r="M4139" s="11"/>
      <c r="N4139" s="11"/>
      <c r="O4139" s="11"/>
      <c r="P4139" s="11"/>
      <c r="Q4139" s="11"/>
      <c r="R4139" s="11"/>
    </row>
    <row r="4140" spans="1:18" x14ac:dyDescent="0.2">
      <c r="A4140" s="3"/>
      <c r="B4140" s="3"/>
      <c r="C4140" s="11"/>
      <c r="D4140" s="11"/>
      <c r="E4140" s="11"/>
      <c r="F4140" s="11"/>
      <c r="G4140" s="11"/>
      <c r="H4140" s="11"/>
      <c r="I4140" s="11"/>
      <c r="J4140" s="11"/>
      <c r="K4140" s="11"/>
      <c r="L4140" s="11"/>
      <c r="M4140" s="11"/>
      <c r="N4140" s="11"/>
      <c r="O4140" s="11"/>
      <c r="P4140" s="11"/>
      <c r="Q4140" s="11"/>
      <c r="R4140" s="11"/>
    </row>
    <row r="4141" spans="1:18" x14ac:dyDescent="0.2">
      <c r="A4141" s="3"/>
      <c r="B4141" s="3"/>
      <c r="C4141" s="11"/>
      <c r="D4141" s="11"/>
      <c r="E4141" s="11"/>
      <c r="F4141" s="11"/>
      <c r="G4141" s="11"/>
      <c r="H4141" s="11"/>
      <c r="I4141" s="11"/>
      <c r="J4141" s="11"/>
      <c r="K4141" s="11"/>
      <c r="L4141" s="11"/>
      <c r="M4141" s="11"/>
      <c r="N4141" s="11"/>
      <c r="O4141" s="11"/>
      <c r="P4141" s="11"/>
      <c r="Q4141" s="11"/>
      <c r="R4141" s="11"/>
    </row>
    <row r="4142" spans="1:18" x14ac:dyDescent="0.2">
      <c r="A4142" s="3"/>
      <c r="B4142" s="3"/>
      <c r="C4142" s="11"/>
      <c r="D4142" s="11"/>
      <c r="E4142" s="11"/>
      <c r="F4142" s="11"/>
      <c r="G4142" s="11"/>
      <c r="H4142" s="11"/>
      <c r="I4142" s="11"/>
      <c r="J4142" s="11"/>
      <c r="K4142" s="11"/>
      <c r="L4142" s="11"/>
      <c r="M4142" s="11"/>
      <c r="N4142" s="11"/>
      <c r="O4142" s="11"/>
      <c r="P4142" s="11"/>
      <c r="Q4142" s="11"/>
      <c r="R4142" s="11"/>
    </row>
    <row r="4143" spans="1:18" x14ac:dyDescent="0.2">
      <c r="A4143" s="3"/>
      <c r="B4143" s="3"/>
      <c r="C4143" s="11"/>
      <c r="D4143" s="11"/>
      <c r="E4143" s="11"/>
      <c r="F4143" s="11"/>
      <c r="G4143" s="11"/>
      <c r="H4143" s="11"/>
      <c r="I4143" s="11"/>
      <c r="J4143" s="11"/>
      <c r="K4143" s="11"/>
      <c r="L4143" s="11"/>
      <c r="M4143" s="11"/>
      <c r="N4143" s="11"/>
      <c r="O4143" s="11"/>
      <c r="P4143" s="11"/>
      <c r="Q4143" s="11"/>
      <c r="R4143" s="11"/>
    </row>
    <row r="4144" spans="1:18" x14ac:dyDescent="0.2">
      <c r="A4144" s="3"/>
      <c r="B4144" s="3"/>
      <c r="C4144" s="11"/>
      <c r="D4144" s="11"/>
      <c r="E4144" s="11"/>
      <c r="F4144" s="11"/>
      <c r="G4144" s="11"/>
      <c r="H4144" s="11"/>
      <c r="I4144" s="11"/>
      <c r="J4144" s="11"/>
      <c r="K4144" s="11"/>
      <c r="L4144" s="11"/>
      <c r="M4144" s="11"/>
      <c r="N4144" s="11"/>
      <c r="O4144" s="11"/>
      <c r="P4144" s="11"/>
      <c r="Q4144" s="11"/>
      <c r="R4144" s="11"/>
    </row>
    <row r="4145" spans="1:18" x14ac:dyDescent="0.2">
      <c r="A4145" s="3"/>
      <c r="B4145" s="3"/>
      <c r="C4145" s="11"/>
      <c r="D4145" s="11"/>
      <c r="E4145" s="11"/>
      <c r="F4145" s="11"/>
      <c r="G4145" s="11"/>
      <c r="H4145" s="11"/>
      <c r="I4145" s="11"/>
      <c r="J4145" s="11"/>
      <c r="K4145" s="11"/>
      <c r="L4145" s="11"/>
      <c r="M4145" s="11"/>
      <c r="N4145" s="11"/>
      <c r="O4145" s="11"/>
      <c r="P4145" s="11"/>
      <c r="Q4145" s="11"/>
      <c r="R4145" s="11"/>
    </row>
    <row r="4146" spans="1:18" x14ac:dyDescent="0.2">
      <c r="A4146" s="3"/>
      <c r="B4146" s="3"/>
      <c r="C4146" s="11"/>
      <c r="D4146" s="11"/>
      <c r="E4146" s="11"/>
      <c r="F4146" s="11"/>
      <c r="G4146" s="11"/>
      <c r="H4146" s="11"/>
      <c r="I4146" s="11"/>
      <c r="J4146" s="11"/>
      <c r="K4146" s="11"/>
      <c r="L4146" s="11"/>
      <c r="M4146" s="11"/>
      <c r="N4146" s="11"/>
      <c r="O4146" s="11"/>
      <c r="P4146" s="11"/>
      <c r="Q4146" s="11"/>
      <c r="R4146" s="11"/>
    </row>
    <row r="4147" spans="1:18" x14ac:dyDescent="0.2">
      <c r="A4147" s="3"/>
      <c r="B4147" s="3"/>
      <c r="C4147" s="11"/>
      <c r="D4147" s="11"/>
      <c r="E4147" s="11"/>
      <c r="F4147" s="11"/>
      <c r="G4147" s="11"/>
      <c r="H4147" s="11"/>
      <c r="I4147" s="11"/>
      <c r="J4147" s="11"/>
      <c r="K4147" s="11"/>
      <c r="L4147" s="11"/>
      <c r="M4147" s="11"/>
      <c r="N4147" s="11"/>
      <c r="O4147" s="11"/>
      <c r="P4147" s="11"/>
      <c r="Q4147" s="11"/>
      <c r="R4147" s="11"/>
    </row>
    <row r="4148" spans="1:18" x14ac:dyDescent="0.2">
      <c r="A4148" s="3"/>
      <c r="B4148" s="3"/>
      <c r="C4148" s="11"/>
      <c r="D4148" s="11"/>
      <c r="E4148" s="11"/>
      <c r="F4148" s="11"/>
      <c r="G4148" s="11"/>
      <c r="H4148" s="11"/>
      <c r="I4148" s="11"/>
      <c r="J4148" s="11"/>
      <c r="K4148" s="11"/>
      <c r="L4148" s="11"/>
      <c r="M4148" s="11"/>
      <c r="N4148" s="11"/>
      <c r="O4148" s="11"/>
      <c r="P4148" s="11"/>
      <c r="Q4148" s="11"/>
      <c r="R4148" s="11"/>
    </row>
    <row r="4149" spans="1:18" x14ac:dyDescent="0.2">
      <c r="A4149" s="3"/>
      <c r="B4149" s="3"/>
      <c r="C4149" s="11"/>
      <c r="D4149" s="11"/>
      <c r="E4149" s="11"/>
      <c r="F4149" s="11"/>
      <c r="G4149" s="11"/>
      <c r="H4149" s="11"/>
      <c r="I4149" s="11"/>
      <c r="J4149" s="11"/>
      <c r="K4149" s="11"/>
      <c r="L4149" s="11"/>
      <c r="M4149" s="11"/>
      <c r="N4149" s="11"/>
      <c r="O4149" s="11"/>
      <c r="P4149" s="11"/>
      <c r="Q4149" s="11"/>
      <c r="R4149" s="11"/>
    </row>
    <row r="4150" spans="1:18" x14ac:dyDescent="0.2">
      <c r="A4150" s="3"/>
      <c r="B4150" s="3"/>
      <c r="C4150" s="11"/>
      <c r="D4150" s="11"/>
      <c r="E4150" s="11"/>
      <c r="F4150" s="11"/>
      <c r="G4150" s="11"/>
      <c r="H4150" s="11"/>
      <c r="I4150" s="11"/>
      <c r="J4150" s="11"/>
      <c r="K4150" s="11"/>
      <c r="L4150" s="11"/>
      <c r="M4150" s="11"/>
      <c r="N4150" s="11"/>
      <c r="O4150" s="11"/>
      <c r="P4150" s="11"/>
      <c r="Q4150" s="11"/>
      <c r="R4150" s="11"/>
    </row>
    <row r="4151" spans="1:18" x14ac:dyDescent="0.2">
      <c r="A4151" s="3"/>
      <c r="B4151" s="3"/>
      <c r="C4151" s="11"/>
      <c r="D4151" s="11"/>
      <c r="E4151" s="11"/>
      <c r="F4151" s="11"/>
      <c r="G4151" s="11"/>
      <c r="H4151" s="11"/>
      <c r="I4151" s="11"/>
      <c r="J4151" s="11"/>
      <c r="K4151" s="11"/>
      <c r="L4151" s="11"/>
      <c r="M4151" s="11"/>
      <c r="N4151" s="11"/>
      <c r="O4151" s="11"/>
      <c r="P4151" s="11"/>
      <c r="Q4151" s="11"/>
      <c r="R4151" s="11"/>
    </row>
    <row r="4152" spans="1:18" x14ac:dyDescent="0.2">
      <c r="A4152" s="3"/>
      <c r="B4152" s="3"/>
      <c r="C4152" s="11"/>
      <c r="D4152" s="11"/>
      <c r="E4152" s="11"/>
      <c r="F4152" s="11"/>
      <c r="G4152" s="11"/>
      <c r="H4152" s="11"/>
      <c r="I4152" s="11"/>
      <c r="J4152" s="11"/>
      <c r="K4152" s="11"/>
      <c r="L4152" s="11"/>
      <c r="M4152" s="11"/>
      <c r="N4152" s="11"/>
      <c r="O4152" s="11"/>
      <c r="P4152" s="11"/>
      <c r="Q4152" s="11"/>
      <c r="R4152" s="11"/>
    </row>
    <row r="4153" spans="1:18" x14ac:dyDescent="0.2">
      <c r="A4153" s="3"/>
      <c r="B4153" s="3"/>
      <c r="C4153" s="11"/>
      <c r="D4153" s="11"/>
      <c r="E4153" s="11"/>
      <c r="F4153" s="11"/>
      <c r="G4153" s="11"/>
      <c r="H4153" s="11"/>
      <c r="I4153" s="11"/>
      <c r="J4153" s="11"/>
      <c r="K4153" s="11"/>
      <c r="L4153" s="11"/>
      <c r="M4153" s="11"/>
      <c r="N4153" s="11"/>
      <c r="O4153" s="11"/>
      <c r="P4153" s="11"/>
      <c r="Q4153" s="11"/>
      <c r="R4153" s="11"/>
    </row>
    <row r="4154" spans="1:18" x14ac:dyDescent="0.2">
      <c r="A4154" s="3"/>
      <c r="B4154" s="3"/>
      <c r="C4154" s="11"/>
      <c r="D4154" s="11"/>
      <c r="E4154" s="11"/>
      <c r="F4154" s="11"/>
      <c r="G4154" s="11"/>
      <c r="H4154" s="11"/>
      <c r="I4154" s="11"/>
      <c r="J4154" s="11"/>
      <c r="K4154" s="11"/>
      <c r="L4154" s="11"/>
      <c r="M4154" s="11"/>
      <c r="N4154" s="11"/>
      <c r="O4154" s="11"/>
      <c r="P4154" s="11"/>
      <c r="Q4154" s="11"/>
      <c r="R4154" s="11"/>
    </row>
    <row r="4155" spans="1:18" x14ac:dyDescent="0.2">
      <c r="A4155" s="3"/>
      <c r="B4155" s="3"/>
      <c r="C4155" s="11"/>
      <c r="D4155" s="11"/>
      <c r="E4155" s="11"/>
      <c r="F4155" s="11"/>
      <c r="G4155" s="11"/>
      <c r="H4155" s="11"/>
      <c r="I4155" s="11"/>
      <c r="J4155" s="11"/>
      <c r="K4155" s="11"/>
      <c r="L4155" s="11"/>
      <c r="M4155" s="11"/>
      <c r="N4155" s="11"/>
      <c r="O4155" s="11"/>
      <c r="P4155" s="11"/>
      <c r="Q4155" s="11"/>
      <c r="R4155" s="11"/>
    </row>
    <row r="4156" spans="1:18" x14ac:dyDescent="0.2">
      <c r="A4156" s="3"/>
      <c r="B4156" s="3"/>
      <c r="C4156" s="11"/>
      <c r="D4156" s="11"/>
      <c r="E4156" s="11"/>
      <c r="F4156" s="11"/>
      <c r="G4156" s="11"/>
      <c r="H4156" s="11"/>
      <c r="I4156" s="11"/>
      <c r="J4156" s="11"/>
      <c r="K4156" s="11"/>
      <c r="L4156" s="11"/>
      <c r="M4156" s="11"/>
      <c r="N4156" s="11"/>
      <c r="O4156" s="11"/>
      <c r="P4156" s="11"/>
      <c r="Q4156" s="11"/>
      <c r="R4156" s="11"/>
    </row>
    <row r="4157" spans="1:18" x14ac:dyDescent="0.2">
      <c r="A4157" s="3"/>
      <c r="B4157" s="3"/>
      <c r="C4157" s="11"/>
      <c r="D4157" s="11"/>
      <c r="E4157" s="11"/>
      <c r="F4157" s="11"/>
      <c r="G4157" s="11"/>
      <c r="H4157" s="11"/>
      <c r="I4157" s="11"/>
      <c r="J4157" s="11"/>
      <c r="K4157" s="11"/>
      <c r="L4157" s="11"/>
      <c r="M4157" s="11"/>
      <c r="N4157" s="11"/>
      <c r="O4157" s="11"/>
      <c r="P4157" s="11"/>
      <c r="Q4157" s="11"/>
      <c r="R4157" s="11"/>
    </row>
    <row r="4158" spans="1:18" x14ac:dyDescent="0.2">
      <c r="A4158" s="3"/>
      <c r="B4158" s="3"/>
      <c r="C4158" s="11"/>
      <c r="D4158" s="11"/>
      <c r="E4158" s="11"/>
      <c r="F4158" s="11"/>
      <c r="G4158" s="11"/>
      <c r="H4158" s="11"/>
      <c r="I4158" s="11"/>
      <c r="J4158" s="11"/>
      <c r="K4158" s="11"/>
      <c r="L4158" s="11"/>
      <c r="M4158" s="11"/>
      <c r="N4158" s="11"/>
      <c r="O4158" s="11"/>
      <c r="P4158" s="11"/>
      <c r="Q4158" s="11"/>
      <c r="R4158" s="11"/>
    </row>
    <row r="4159" spans="1:18" x14ac:dyDescent="0.2">
      <c r="A4159" s="3"/>
      <c r="B4159" s="3"/>
      <c r="C4159" s="11"/>
      <c r="D4159" s="11"/>
      <c r="E4159" s="11"/>
      <c r="F4159" s="11"/>
      <c r="G4159" s="11"/>
      <c r="H4159" s="11"/>
      <c r="I4159" s="11"/>
      <c r="J4159" s="11"/>
      <c r="K4159" s="11"/>
      <c r="L4159" s="11"/>
      <c r="M4159" s="11"/>
      <c r="N4159" s="11"/>
      <c r="O4159" s="11"/>
      <c r="P4159" s="11"/>
      <c r="Q4159" s="11"/>
      <c r="R4159" s="11"/>
    </row>
    <row r="4160" spans="1:18" x14ac:dyDescent="0.2">
      <c r="A4160" s="3"/>
      <c r="B4160" s="3"/>
      <c r="C4160" s="11"/>
      <c r="D4160" s="11"/>
      <c r="E4160" s="11"/>
      <c r="F4160" s="11"/>
      <c r="G4160" s="11"/>
      <c r="H4160" s="11"/>
      <c r="I4160" s="11"/>
      <c r="J4160" s="11"/>
      <c r="K4160" s="11"/>
      <c r="L4160" s="11"/>
      <c r="M4160" s="11"/>
      <c r="N4160" s="11"/>
      <c r="O4160" s="11"/>
      <c r="P4160" s="11"/>
      <c r="Q4160" s="11"/>
      <c r="R4160" s="11"/>
    </row>
    <row r="4161" spans="1:18" x14ac:dyDescent="0.2">
      <c r="A4161" s="3"/>
      <c r="B4161" s="3"/>
      <c r="C4161" s="11"/>
      <c r="D4161" s="11"/>
      <c r="E4161" s="11"/>
      <c r="F4161" s="11"/>
      <c r="G4161" s="11"/>
      <c r="H4161" s="11"/>
      <c r="I4161" s="11"/>
      <c r="J4161" s="11"/>
      <c r="K4161" s="11"/>
      <c r="L4161" s="11"/>
      <c r="M4161" s="11"/>
      <c r="N4161" s="11"/>
      <c r="O4161" s="11"/>
      <c r="P4161" s="11"/>
      <c r="Q4161" s="11"/>
      <c r="R4161" s="11"/>
    </row>
    <row r="4162" spans="1:18" x14ac:dyDescent="0.2">
      <c r="A4162" s="3"/>
      <c r="B4162" s="3"/>
      <c r="C4162" s="11"/>
      <c r="D4162" s="11"/>
      <c r="E4162" s="11"/>
      <c r="F4162" s="11"/>
      <c r="G4162" s="11"/>
      <c r="H4162" s="11"/>
      <c r="I4162" s="11"/>
      <c r="J4162" s="11"/>
      <c r="K4162" s="11"/>
      <c r="L4162" s="11"/>
      <c r="M4162" s="11"/>
      <c r="N4162" s="11"/>
      <c r="O4162" s="11"/>
      <c r="P4162" s="11"/>
      <c r="Q4162" s="11"/>
      <c r="R4162" s="11"/>
    </row>
    <row r="4163" spans="1:18" x14ac:dyDescent="0.2">
      <c r="A4163" s="3"/>
      <c r="B4163" s="3"/>
      <c r="C4163" s="11"/>
      <c r="D4163" s="11"/>
      <c r="E4163" s="11"/>
      <c r="F4163" s="11"/>
      <c r="G4163" s="11"/>
      <c r="H4163" s="11"/>
      <c r="I4163" s="11"/>
      <c r="J4163" s="11"/>
      <c r="K4163" s="11"/>
      <c r="L4163" s="11"/>
      <c r="M4163" s="11"/>
      <c r="N4163" s="11"/>
      <c r="O4163" s="11"/>
      <c r="P4163" s="11"/>
      <c r="Q4163" s="11"/>
      <c r="R4163" s="11"/>
    </row>
    <row r="4164" spans="1:18" x14ac:dyDescent="0.2">
      <c r="A4164" s="3"/>
      <c r="B4164" s="3"/>
      <c r="C4164" s="11"/>
      <c r="D4164" s="11"/>
      <c r="E4164" s="11"/>
      <c r="F4164" s="11"/>
      <c r="G4164" s="11"/>
      <c r="H4164" s="11"/>
      <c r="I4164" s="11"/>
      <c r="J4164" s="11"/>
      <c r="K4164" s="11"/>
      <c r="L4164" s="11"/>
      <c r="M4164" s="11"/>
      <c r="N4164" s="11"/>
      <c r="O4164" s="11"/>
      <c r="P4164" s="11"/>
      <c r="Q4164" s="11"/>
      <c r="R4164" s="11"/>
    </row>
    <row r="4165" spans="1:18" x14ac:dyDescent="0.2">
      <c r="A4165" s="3"/>
      <c r="B4165" s="3"/>
      <c r="C4165" s="11"/>
      <c r="D4165" s="11"/>
      <c r="E4165" s="11"/>
      <c r="F4165" s="11"/>
      <c r="G4165" s="11"/>
      <c r="H4165" s="11"/>
      <c r="I4165" s="11"/>
      <c r="J4165" s="11"/>
      <c r="K4165" s="11"/>
      <c r="L4165" s="11"/>
      <c r="M4165" s="11"/>
      <c r="N4165" s="11"/>
      <c r="O4165" s="11"/>
      <c r="P4165" s="11"/>
      <c r="Q4165" s="11"/>
      <c r="R4165" s="11"/>
    </row>
    <row r="4166" spans="1:18" x14ac:dyDescent="0.2">
      <c r="A4166" s="3"/>
      <c r="B4166" s="3"/>
      <c r="C4166" s="11"/>
      <c r="D4166" s="11"/>
      <c r="E4166" s="11"/>
      <c r="F4166" s="11"/>
      <c r="G4166" s="11"/>
      <c r="H4166" s="11"/>
      <c r="I4166" s="11"/>
      <c r="J4166" s="11"/>
      <c r="K4166" s="11"/>
      <c r="L4166" s="11"/>
      <c r="M4166" s="11"/>
      <c r="N4166" s="11"/>
      <c r="O4166" s="11"/>
      <c r="P4166" s="11"/>
      <c r="Q4166" s="11"/>
      <c r="R4166" s="11"/>
    </row>
    <row r="4167" spans="1:18" x14ac:dyDescent="0.2">
      <c r="A4167" s="3"/>
      <c r="B4167" s="3"/>
      <c r="C4167" s="11"/>
      <c r="D4167" s="11"/>
      <c r="E4167" s="11"/>
      <c r="F4167" s="11"/>
      <c r="G4167" s="11"/>
      <c r="H4167" s="11"/>
      <c r="I4167" s="11"/>
      <c r="J4167" s="11"/>
      <c r="K4167" s="11"/>
      <c r="L4167" s="11"/>
      <c r="M4167" s="11"/>
      <c r="N4167" s="11"/>
      <c r="O4167" s="11"/>
      <c r="P4167" s="11"/>
      <c r="Q4167" s="11"/>
      <c r="R4167" s="11"/>
    </row>
    <row r="4168" spans="1:18" x14ac:dyDescent="0.2">
      <c r="A4168" s="3"/>
      <c r="B4168" s="3"/>
      <c r="C4168" s="11"/>
      <c r="D4168" s="11"/>
      <c r="E4168" s="11"/>
      <c r="F4168" s="11"/>
      <c r="G4168" s="11"/>
      <c r="H4168" s="11"/>
      <c r="I4168" s="11"/>
      <c r="J4168" s="11"/>
      <c r="K4168" s="11"/>
      <c r="L4168" s="11"/>
      <c r="M4168" s="11"/>
      <c r="N4168" s="11"/>
      <c r="O4168" s="11"/>
      <c r="P4168" s="11"/>
      <c r="Q4168" s="11"/>
      <c r="R4168" s="11"/>
    </row>
    <row r="4169" spans="1:18" x14ac:dyDescent="0.2">
      <c r="A4169" s="3"/>
      <c r="B4169" s="3"/>
      <c r="C4169" s="11"/>
      <c r="D4169" s="11"/>
      <c r="E4169" s="11"/>
      <c r="F4169" s="11"/>
      <c r="G4169" s="11"/>
      <c r="H4169" s="11"/>
      <c r="I4169" s="11"/>
      <c r="J4169" s="11"/>
      <c r="K4169" s="11"/>
      <c r="L4169" s="11"/>
      <c r="M4169" s="11"/>
      <c r="N4169" s="11"/>
      <c r="O4169" s="11"/>
      <c r="P4169" s="11"/>
      <c r="Q4169" s="11"/>
      <c r="R4169" s="11"/>
    </row>
    <row r="4170" spans="1:18" x14ac:dyDescent="0.2">
      <c r="A4170" s="3"/>
      <c r="B4170" s="3"/>
      <c r="C4170" s="11"/>
      <c r="D4170" s="11"/>
      <c r="E4170" s="11"/>
      <c r="F4170" s="11"/>
      <c r="G4170" s="11"/>
      <c r="H4170" s="11"/>
      <c r="I4170" s="11"/>
      <c r="J4170" s="11"/>
      <c r="K4170" s="11"/>
      <c r="L4170" s="11"/>
      <c r="M4170" s="11"/>
      <c r="N4170" s="11"/>
      <c r="O4170" s="11"/>
      <c r="P4170" s="11"/>
      <c r="Q4170" s="11"/>
      <c r="R4170" s="11"/>
    </row>
    <row r="4171" spans="1:18" x14ac:dyDescent="0.2">
      <c r="A4171" s="3"/>
      <c r="B4171" s="3"/>
      <c r="C4171" s="11"/>
      <c r="D4171" s="11"/>
      <c r="E4171" s="11"/>
      <c r="F4171" s="11"/>
      <c r="G4171" s="11"/>
      <c r="H4171" s="11"/>
      <c r="I4171" s="11"/>
      <c r="J4171" s="11"/>
      <c r="K4171" s="11"/>
      <c r="L4171" s="11"/>
      <c r="M4171" s="11"/>
      <c r="N4171" s="11"/>
      <c r="O4171" s="11"/>
      <c r="P4171" s="11"/>
      <c r="Q4171" s="11"/>
      <c r="R4171" s="11"/>
    </row>
    <row r="4172" spans="1:18" x14ac:dyDescent="0.2">
      <c r="A4172" s="3"/>
      <c r="B4172" s="3"/>
      <c r="C4172" s="11"/>
      <c r="D4172" s="11"/>
      <c r="E4172" s="11"/>
      <c r="F4172" s="11"/>
      <c r="G4172" s="11"/>
      <c r="H4172" s="11"/>
      <c r="I4172" s="11"/>
      <c r="J4172" s="11"/>
      <c r="K4172" s="11"/>
      <c r="L4172" s="11"/>
      <c r="M4172" s="11"/>
      <c r="N4172" s="11"/>
      <c r="O4172" s="11"/>
      <c r="P4172" s="11"/>
      <c r="Q4172" s="11"/>
      <c r="R4172" s="11"/>
    </row>
    <row r="4173" spans="1:18" x14ac:dyDescent="0.2">
      <c r="A4173" s="3"/>
      <c r="B4173" s="3"/>
      <c r="C4173" s="11"/>
      <c r="D4173" s="11"/>
      <c r="E4173" s="11"/>
      <c r="F4173" s="11"/>
      <c r="G4173" s="11"/>
      <c r="H4173" s="11"/>
      <c r="I4173" s="11"/>
      <c r="J4173" s="11"/>
      <c r="K4173" s="11"/>
      <c r="L4173" s="11"/>
      <c r="M4173" s="11"/>
      <c r="N4173" s="11"/>
      <c r="O4173" s="11"/>
      <c r="P4173" s="11"/>
      <c r="Q4173" s="11"/>
      <c r="R4173" s="11"/>
    </row>
    <row r="4174" spans="1:18" x14ac:dyDescent="0.2">
      <c r="A4174" s="3"/>
      <c r="B4174" s="3"/>
      <c r="C4174" s="11"/>
      <c r="D4174" s="11"/>
      <c r="E4174" s="11"/>
      <c r="F4174" s="11"/>
      <c r="G4174" s="11"/>
      <c r="H4174" s="11"/>
      <c r="I4174" s="11"/>
      <c r="J4174" s="11"/>
      <c r="K4174" s="11"/>
      <c r="L4174" s="11"/>
      <c r="M4174" s="11"/>
      <c r="N4174" s="11"/>
      <c r="O4174" s="11"/>
      <c r="P4174" s="11"/>
      <c r="Q4174" s="11"/>
      <c r="R4174" s="11"/>
    </row>
    <row r="4175" spans="1:18" x14ac:dyDescent="0.2">
      <c r="A4175" s="3"/>
      <c r="B4175" s="3"/>
      <c r="C4175" s="11"/>
      <c r="D4175" s="11"/>
      <c r="E4175" s="11"/>
      <c r="F4175" s="11"/>
      <c r="G4175" s="11"/>
      <c r="H4175" s="11"/>
      <c r="I4175" s="11"/>
      <c r="J4175" s="11"/>
      <c r="K4175" s="11"/>
      <c r="L4175" s="11"/>
      <c r="M4175" s="11"/>
      <c r="N4175" s="11"/>
      <c r="O4175" s="11"/>
      <c r="P4175" s="11"/>
      <c r="Q4175" s="11"/>
      <c r="R4175" s="11"/>
    </row>
    <row r="4176" spans="1:18" x14ac:dyDescent="0.2">
      <c r="A4176" s="3"/>
      <c r="B4176" s="3"/>
      <c r="C4176" s="11"/>
      <c r="D4176" s="11"/>
      <c r="E4176" s="11"/>
      <c r="F4176" s="11"/>
      <c r="G4176" s="11"/>
      <c r="H4176" s="11"/>
      <c r="I4176" s="11"/>
      <c r="J4176" s="11"/>
      <c r="K4176" s="11"/>
      <c r="L4176" s="11"/>
      <c r="M4176" s="11"/>
      <c r="N4176" s="11"/>
      <c r="O4176" s="11"/>
      <c r="P4176" s="11"/>
      <c r="Q4176" s="11"/>
      <c r="R4176" s="11"/>
    </row>
    <row r="4177" spans="1:18" x14ac:dyDescent="0.2">
      <c r="A4177" s="3"/>
      <c r="B4177" s="3"/>
      <c r="C4177" s="11"/>
      <c r="D4177" s="11"/>
      <c r="E4177" s="11"/>
      <c r="F4177" s="11"/>
      <c r="G4177" s="11"/>
      <c r="H4177" s="11"/>
      <c r="I4177" s="11"/>
      <c r="J4177" s="11"/>
      <c r="K4177" s="11"/>
      <c r="L4177" s="11"/>
      <c r="M4177" s="11"/>
      <c r="N4177" s="11"/>
      <c r="O4177" s="11"/>
      <c r="P4177" s="11"/>
      <c r="Q4177" s="11"/>
      <c r="R4177" s="11"/>
    </row>
    <row r="4178" spans="1:18" x14ac:dyDescent="0.2">
      <c r="A4178" s="3"/>
      <c r="B4178" s="3"/>
      <c r="C4178" s="11"/>
      <c r="D4178" s="11"/>
      <c r="E4178" s="11"/>
      <c r="F4178" s="11"/>
      <c r="G4178" s="11"/>
      <c r="H4178" s="11"/>
      <c r="I4178" s="11"/>
      <c r="J4178" s="11"/>
      <c r="K4178" s="11"/>
      <c r="L4178" s="11"/>
      <c r="M4178" s="11"/>
      <c r="N4178" s="11"/>
      <c r="O4178" s="11"/>
      <c r="P4178" s="11"/>
      <c r="Q4178" s="11"/>
      <c r="R4178" s="11"/>
    </row>
    <row r="4179" spans="1:18" x14ac:dyDescent="0.2">
      <c r="A4179" s="3"/>
      <c r="B4179" s="3"/>
      <c r="C4179" s="11"/>
      <c r="D4179" s="11"/>
      <c r="E4179" s="11"/>
      <c r="F4179" s="11"/>
      <c r="G4179" s="11"/>
      <c r="H4179" s="11"/>
      <c r="I4179" s="11"/>
      <c r="J4179" s="11"/>
      <c r="K4179" s="11"/>
      <c r="L4179" s="11"/>
      <c r="M4179" s="11"/>
      <c r="N4179" s="11"/>
      <c r="O4179" s="11"/>
      <c r="P4179" s="11"/>
      <c r="Q4179" s="11"/>
      <c r="R4179" s="11"/>
    </row>
    <row r="4180" spans="1:18" x14ac:dyDescent="0.2">
      <c r="A4180" s="3"/>
      <c r="B4180" s="3"/>
      <c r="C4180" s="11"/>
      <c r="D4180" s="11"/>
      <c r="E4180" s="11"/>
      <c r="F4180" s="11"/>
      <c r="G4180" s="11"/>
      <c r="H4180" s="11"/>
      <c r="I4180" s="11"/>
      <c r="J4180" s="11"/>
      <c r="K4180" s="11"/>
      <c r="L4180" s="11"/>
      <c r="M4180" s="11"/>
      <c r="N4180" s="11"/>
      <c r="O4180" s="11"/>
      <c r="P4180" s="11"/>
      <c r="Q4180" s="11"/>
      <c r="R4180" s="11"/>
    </row>
    <row r="4181" spans="1:18" x14ac:dyDescent="0.2">
      <c r="A4181" s="3"/>
      <c r="B4181" s="3"/>
      <c r="C4181" s="11"/>
      <c r="D4181" s="11"/>
      <c r="E4181" s="11"/>
      <c r="F4181" s="11"/>
      <c r="G4181" s="11"/>
      <c r="H4181" s="11"/>
      <c r="I4181" s="11"/>
      <c r="J4181" s="11"/>
      <c r="K4181" s="11"/>
      <c r="L4181" s="11"/>
      <c r="M4181" s="11"/>
      <c r="N4181" s="11"/>
      <c r="O4181" s="11"/>
      <c r="P4181" s="11"/>
      <c r="Q4181" s="11"/>
      <c r="R4181" s="11"/>
    </row>
    <row r="4182" spans="1:18" x14ac:dyDescent="0.2">
      <c r="A4182" s="3"/>
      <c r="B4182" s="3"/>
      <c r="C4182" s="11"/>
      <c r="D4182" s="11"/>
      <c r="E4182" s="11"/>
      <c r="F4182" s="11"/>
      <c r="G4182" s="11"/>
      <c r="H4182" s="11"/>
      <c r="I4182" s="11"/>
      <c r="J4182" s="11"/>
      <c r="K4182" s="11"/>
      <c r="L4182" s="11"/>
      <c r="M4182" s="11"/>
      <c r="N4182" s="11"/>
      <c r="O4182" s="11"/>
      <c r="P4182" s="11"/>
      <c r="Q4182" s="11"/>
      <c r="R4182" s="11"/>
    </row>
    <row r="4183" spans="1:18" x14ac:dyDescent="0.2">
      <c r="A4183" s="3"/>
      <c r="B4183" s="3"/>
      <c r="C4183" s="11"/>
      <c r="D4183" s="11"/>
      <c r="E4183" s="11"/>
      <c r="F4183" s="11"/>
      <c r="G4183" s="11"/>
      <c r="H4183" s="11"/>
      <c r="I4183" s="11"/>
      <c r="J4183" s="11"/>
      <c r="K4183" s="11"/>
      <c r="L4183" s="11"/>
      <c r="M4183" s="11"/>
      <c r="N4183" s="11"/>
      <c r="O4183" s="11"/>
      <c r="P4183" s="11"/>
      <c r="Q4183" s="11"/>
      <c r="R4183" s="11"/>
    </row>
    <row r="4184" spans="1:18" x14ac:dyDescent="0.2">
      <c r="A4184" s="3"/>
      <c r="B4184" s="3"/>
      <c r="C4184" s="11"/>
      <c r="D4184" s="11"/>
      <c r="E4184" s="11"/>
      <c r="F4184" s="11"/>
      <c r="G4184" s="11"/>
      <c r="H4184" s="11"/>
      <c r="I4184" s="11"/>
      <c r="J4184" s="11"/>
      <c r="K4184" s="11"/>
      <c r="L4184" s="11"/>
      <c r="M4184" s="11"/>
      <c r="N4184" s="11"/>
      <c r="O4184" s="11"/>
      <c r="P4184" s="11"/>
      <c r="Q4184" s="11"/>
      <c r="R4184" s="11"/>
    </row>
    <row r="4185" spans="1:18" x14ac:dyDescent="0.2">
      <c r="A4185" s="3"/>
      <c r="B4185" s="3"/>
      <c r="C4185" s="11"/>
      <c r="D4185" s="11"/>
      <c r="E4185" s="11"/>
      <c r="F4185" s="11"/>
      <c r="G4185" s="11"/>
      <c r="H4185" s="11"/>
      <c r="I4185" s="11"/>
      <c r="J4185" s="11"/>
      <c r="K4185" s="11"/>
      <c r="L4185" s="11"/>
      <c r="M4185" s="11"/>
      <c r="N4185" s="11"/>
      <c r="O4185" s="11"/>
      <c r="P4185" s="11"/>
      <c r="Q4185" s="11"/>
      <c r="R4185" s="11"/>
    </row>
    <row r="4186" spans="1:18" x14ac:dyDescent="0.2">
      <c r="A4186" s="3"/>
      <c r="B4186" s="3"/>
      <c r="C4186" s="11"/>
      <c r="D4186" s="11"/>
      <c r="E4186" s="11"/>
      <c r="F4186" s="11"/>
      <c r="G4186" s="11"/>
      <c r="H4186" s="11"/>
      <c r="I4186" s="11"/>
      <c r="J4186" s="11"/>
      <c r="K4186" s="11"/>
      <c r="L4186" s="11"/>
      <c r="M4186" s="11"/>
      <c r="N4186" s="11"/>
      <c r="O4186" s="11"/>
      <c r="P4186" s="11"/>
      <c r="Q4186" s="11"/>
      <c r="R4186" s="11"/>
    </row>
    <row r="4187" spans="1:18" x14ac:dyDescent="0.2">
      <c r="A4187" s="3"/>
      <c r="B4187" s="3"/>
      <c r="C4187" s="11"/>
      <c r="D4187" s="11"/>
      <c r="E4187" s="11"/>
      <c r="F4187" s="11"/>
      <c r="G4187" s="11"/>
      <c r="H4187" s="11"/>
      <c r="I4187" s="11"/>
      <c r="J4187" s="11"/>
      <c r="K4187" s="11"/>
      <c r="L4187" s="11"/>
      <c r="M4187" s="11"/>
      <c r="N4187" s="11"/>
      <c r="O4187" s="11"/>
      <c r="P4187" s="11"/>
      <c r="Q4187" s="11"/>
      <c r="R4187" s="11"/>
    </row>
    <row r="4188" spans="1:18" x14ac:dyDescent="0.2">
      <c r="A4188" s="3"/>
      <c r="B4188" s="3"/>
      <c r="C4188" s="11"/>
      <c r="D4188" s="11"/>
      <c r="E4188" s="11"/>
      <c r="F4188" s="11"/>
      <c r="G4188" s="11"/>
      <c r="H4188" s="11"/>
      <c r="I4188" s="11"/>
      <c r="J4188" s="11"/>
      <c r="K4188" s="11"/>
      <c r="L4188" s="11"/>
      <c r="M4188" s="11"/>
      <c r="N4188" s="11"/>
      <c r="O4188" s="11"/>
      <c r="P4188" s="11"/>
      <c r="Q4188" s="11"/>
      <c r="R4188" s="11"/>
    </row>
    <row r="4189" spans="1:18" x14ac:dyDescent="0.2">
      <c r="A4189" s="3"/>
      <c r="B4189" s="3"/>
      <c r="C4189" s="11"/>
      <c r="D4189" s="11"/>
      <c r="E4189" s="11"/>
      <c r="F4189" s="11"/>
      <c r="G4189" s="11"/>
      <c r="H4189" s="11"/>
      <c r="I4189" s="11"/>
      <c r="J4189" s="11"/>
      <c r="K4189" s="11"/>
      <c r="L4189" s="11"/>
      <c r="M4189" s="11"/>
      <c r="N4189" s="11"/>
      <c r="O4189" s="11"/>
      <c r="P4189" s="11"/>
      <c r="Q4189" s="11"/>
      <c r="R4189" s="11"/>
    </row>
    <row r="4190" spans="1:18" x14ac:dyDescent="0.2">
      <c r="A4190" s="3"/>
      <c r="B4190" s="3"/>
      <c r="C4190" s="11"/>
      <c r="D4190" s="11"/>
      <c r="E4190" s="11"/>
      <c r="F4190" s="11"/>
      <c r="G4190" s="11"/>
      <c r="H4190" s="11"/>
      <c r="I4190" s="11"/>
      <c r="J4190" s="11"/>
      <c r="K4190" s="11"/>
      <c r="L4190" s="11"/>
      <c r="M4190" s="11"/>
      <c r="N4190" s="11"/>
      <c r="O4190" s="11"/>
      <c r="P4190" s="11"/>
      <c r="Q4190" s="11"/>
      <c r="R4190" s="11"/>
    </row>
    <row r="4191" spans="1:18" x14ac:dyDescent="0.2">
      <c r="A4191" s="3"/>
      <c r="B4191" s="3"/>
      <c r="C4191" s="11"/>
      <c r="D4191" s="11"/>
      <c r="E4191" s="11"/>
      <c r="F4191" s="11"/>
      <c r="G4191" s="11"/>
      <c r="H4191" s="11"/>
      <c r="I4191" s="11"/>
      <c r="J4191" s="11"/>
      <c r="K4191" s="11"/>
      <c r="L4191" s="11"/>
      <c r="M4191" s="11"/>
      <c r="N4191" s="11"/>
      <c r="O4191" s="11"/>
      <c r="P4191" s="11"/>
      <c r="Q4191" s="11"/>
      <c r="R4191" s="11"/>
    </row>
    <row r="4192" spans="1:18" x14ac:dyDescent="0.2">
      <c r="A4192" s="3"/>
      <c r="B4192" s="3"/>
      <c r="C4192" s="11"/>
      <c r="D4192" s="11"/>
      <c r="E4192" s="11"/>
      <c r="F4192" s="11"/>
      <c r="G4192" s="11"/>
      <c r="H4192" s="11"/>
      <c r="I4192" s="11"/>
      <c r="J4192" s="11"/>
      <c r="K4192" s="11"/>
      <c r="L4192" s="11"/>
      <c r="M4192" s="11"/>
      <c r="N4192" s="11"/>
      <c r="O4192" s="11"/>
      <c r="P4192" s="11"/>
      <c r="Q4192" s="11"/>
      <c r="R4192" s="11"/>
    </row>
    <row r="4193" spans="1:18" x14ac:dyDescent="0.2">
      <c r="A4193" s="3"/>
      <c r="B4193" s="3"/>
      <c r="C4193" s="11"/>
      <c r="D4193" s="11"/>
      <c r="E4193" s="11"/>
      <c r="F4193" s="11"/>
      <c r="G4193" s="11"/>
      <c r="H4193" s="11"/>
      <c r="I4193" s="11"/>
      <c r="J4193" s="11"/>
      <c r="K4193" s="11"/>
      <c r="L4193" s="11"/>
      <c r="M4193" s="11"/>
      <c r="N4193" s="11"/>
      <c r="O4193" s="11"/>
      <c r="P4193" s="11"/>
      <c r="Q4193" s="11"/>
      <c r="R4193" s="11"/>
    </row>
    <row r="4194" spans="1:18" x14ac:dyDescent="0.2">
      <c r="A4194" s="3"/>
      <c r="B4194" s="3"/>
      <c r="C4194" s="11"/>
      <c r="D4194" s="11"/>
      <c r="E4194" s="11"/>
      <c r="F4194" s="11"/>
      <c r="G4194" s="11"/>
      <c r="H4194" s="11"/>
      <c r="I4194" s="11"/>
      <c r="J4194" s="11"/>
      <c r="K4194" s="11"/>
      <c r="L4194" s="11"/>
      <c r="M4194" s="11"/>
      <c r="N4194" s="11"/>
      <c r="O4194" s="11"/>
      <c r="P4194" s="11"/>
      <c r="Q4194" s="11"/>
      <c r="R4194" s="11"/>
    </row>
    <row r="4195" spans="1:18" x14ac:dyDescent="0.2">
      <c r="A4195" s="3"/>
      <c r="B4195" s="3"/>
      <c r="C4195" s="11"/>
      <c r="D4195" s="11"/>
      <c r="E4195" s="11"/>
      <c r="F4195" s="11"/>
      <c r="G4195" s="11"/>
      <c r="H4195" s="11"/>
      <c r="I4195" s="11"/>
      <c r="J4195" s="11"/>
      <c r="K4195" s="11"/>
      <c r="L4195" s="11"/>
      <c r="M4195" s="11"/>
      <c r="N4195" s="11"/>
      <c r="O4195" s="11"/>
      <c r="P4195" s="11"/>
      <c r="Q4195" s="11"/>
      <c r="R4195" s="11"/>
    </row>
    <row r="4196" spans="1:18" x14ac:dyDescent="0.2">
      <c r="A4196" s="3"/>
      <c r="B4196" s="3"/>
      <c r="C4196" s="11"/>
      <c r="D4196" s="11"/>
      <c r="E4196" s="11"/>
      <c r="F4196" s="11"/>
      <c r="G4196" s="11"/>
      <c r="H4196" s="11"/>
      <c r="I4196" s="11"/>
      <c r="J4196" s="11"/>
      <c r="K4196" s="11"/>
      <c r="L4196" s="11"/>
      <c r="M4196" s="11"/>
      <c r="N4196" s="11"/>
      <c r="O4196" s="11"/>
      <c r="P4196" s="11"/>
      <c r="Q4196" s="11"/>
      <c r="R4196" s="11"/>
    </row>
    <row r="4197" spans="1:18" x14ac:dyDescent="0.2">
      <c r="A4197" s="3"/>
      <c r="B4197" s="3"/>
      <c r="C4197" s="11"/>
      <c r="D4197" s="11"/>
      <c r="E4197" s="11"/>
      <c r="F4197" s="11"/>
      <c r="G4197" s="11"/>
      <c r="H4197" s="11"/>
      <c r="I4197" s="11"/>
      <c r="J4197" s="11"/>
      <c r="K4197" s="11"/>
      <c r="L4197" s="11"/>
      <c r="M4197" s="11"/>
      <c r="N4197" s="11"/>
      <c r="O4197" s="11"/>
      <c r="P4197" s="11"/>
      <c r="Q4197" s="11"/>
      <c r="R4197" s="11"/>
    </row>
    <row r="4198" spans="1:18" x14ac:dyDescent="0.2">
      <c r="A4198" s="3"/>
      <c r="B4198" s="3"/>
      <c r="C4198" s="11"/>
      <c r="D4198" s="11"/>
      <c r="E4198" s="11"/>
      <c r="F4198" s="11"/>
      <c r="G4198" s="11"/>
      <c r="H4198" s="11"/>
      <c r="I4198" s="11"/>
      <c r="J4198" s="11"/>
      <c r="K4198" s="11"/>
      <c r="L4198" s="11"/>
      <c r="M4198" s="11"/>
      <c r="N4198" s="11"/>
      <c r="O4198" s="11"/>
      <c r="P4198" s="11"/>
      <c r="Q4198" s="11"/>
      <c r="R4198" s="11"/>
    </row>
    <row r="4199" spans="1:18" x14ac:dyDescent="0.2">
      <c r="A4199" s="3"/>
      <c r="B4199" s="3"/>
      <c r="C4199" s="11"/>
      <c r="D4199" s="11"/>
      <c r="E4199" s="11"/>
      <c r="F4199" s="11"/>
      <c r="G4199" s="11"/>
      <c r="H4199" s="11"/>
      <c r="I4199" s="11"/>
      <c r="J4199" s="11"/>
      <c r="K4199" s="11"/>
      <c r="L4199" s="11"/>
      <c r="M4199" s="11"/>
      <c r="N4199" s="11"/>
      <c r="O4199" s="11"/>
      <c r="P4199" s="11"/>
      <c r="Q4199" s="11"/>
      <c r="R4199" s="11"/>
    </row>
    <row r="4200" spans="1:18" x14ac:dyDescent="0.2">
      <c r="A4200" s="3"/>
      <c r="B4200" s="3"/>
      <c r="C4200" s="11"/>
      <c r="D4200" s="11"/>
      <c r="E4200" s="11"/>
      <c r="F4200" s="11"/>
      <c r="G4200" s="11"/>
      <c r="H4200" s="11"/>
      <c r="I4200" s="11"/>
      <c r="J4200" s="11"/>
      <c r="K4200" s="11"/>
      <c r="L4200" s="11"/>
      <c r="M4200" s="11"/>
      <c r="N4200" s="11"/>
      <c r="O4200" s="11"/>
      <c r="P4200" s="11"/>
      <c r="Q4200" s="11"/>
      <c r="R4200" s="11"/>
    </row>
    <row r="4201" spans="1:18" x14ac:dyDescent="0.2">
      <c r="A4201" s="3"/>
      <c r="B4201" s="3"/>
      <c r="C4201" s="11"/>
      <c r="D4201" s="11"/>
      <c r="E4201" s="11"/>
      <c r="F4201" s="11"/>
      <c r="G4201" s="11"/>
      <c r="H4201" s="11"/>
      <c r="I4201" s="11"/>
      <c r="J4201" s="11"/>
      <c r="K4201" s="11"/>
      <c r="L4201" s="11"/>
      <c r="M4201" s="11"/>
      <c r="N4201" s="11"/>
      <c r="O4201" s="11"/>
      <c r="P4201" s="11"/>
      <c r="Q4201" s="11"/>
      <c r="R4201" s="11"/>
    </row>
    <row r="4202" spans="1:18" x14ac:dyDescent="0.2">
      <c r="A4202" s="3"/>
      <c r="B4202" s="3"/>
      <c r="C4202" s="11"/>
      <c r="D4202" s="11"/>
      <c r="E4202" s="11"/>
      <c r="F4202" s="11"/>
      <c r="G4202" s="11"/>
      <c r="H4202" s="11"/>
      <c r="I4202" s="11"/>
      <c r="J4202" s="11"/>
      <c r="K4202" s="11"/>
      <c r="L4202" s="11"/>
      <c r="M4202" s="11"/>
      <c r="N4202" s="11"/>
      <c r="O4202" s="11"/>
      <c r="P4202" s="11"/>
      <c r="Q4202" s="11"/>
      <c r="R4202" s="11"/>
    </row>
    <row r="4203" spans="1:18" x14ac:dyDescent="0.2">
      <c r="A4203" s="3"/>
      <c r="B4203" s="3"/>
      <c r="C4203" s="11"/>
      <c r="D4203" s="11"/>
      <c r="E4203" s="11"/>
      <c r="F4203" s="11"/>
      <c r="G4203" s="11"/>
      <c r="H4203" s="11"/>
      <c r="I4203" s="11"/>
      <c r="J4203" s="11"/>
      <c r="K4203" s="11"/>
      <c r="L4203" s="11"/>
      <c r="M4203" s="11"/>
      <c r="N4203" s="11"/>
      <c r="O4203" s="11"/>
      <c r="P4203" s="11"/>
      <c r="Q4203" s="11"/>
      <c r="R4203" s="11"/>
    </row>
    <row r="4204" spans="1:18" x14ac:dyDescent="0.2">
      <c r="A4204" s="3"/>
      <c r="B4204" s="3"/>
      <c r="C4204" s="11"/>
      <c r="D4204" s="11"/>
      <c r="E4204" s="11"/>
      <c r="F4204" s="11"/>
      <c r="G4204" s="11"/>
      <c r="H4204" s="11"/>
      <c r="I4204" s="11"/>
      <c r="J4204" s="11"/>
      <c r="K4204" s="11"/>
      <c r="L4204" s="11"/>
      <c r="M4204" s="11"/>
      <c r="N4204" s="11"/>
      <c r="O4204" s="11"/>
      <c r="P4204" s="11"/>
      <c r="Q4204" s="11"/>
      <c r="R4204" s="11"/>
    </row>
    <row r="4205" spans="1:18" x14ac:dyDescent="0.2">
      <c r="A4205" s="3"/>
      <c r="B4205" s="3"/>
      <c r="C4205" s="11"/>
      <c r="D4205" s="11"/>
      <c r="E4205" s="11"/>
      <c r="F4205" s="11"/>
      <c r="G4205" s="11"/>
      <c r="H4205" s="11"/>
      <c r="I4205" s="11"/>
      <c r="J4205" s="11"/>
      <c r="K4205" s="11"/>
      <c r="L4205" s="11"/>
      <c r="M4205" s="11"/>
      <c r="N4205" s="11"/>
      <c r="O4205" s="11"/>
      <c r="P4205" s="11"/>
      <c r="Q4205" s="11"/>
      <c r="R4205" s="11"/>
    </row>
    <row r="4206" spans="1:18" x14ac:dyDescent="0.2">
      <c r="A4206" s="3"/>
      <c r="B4206" s="3"/>
      <c r="C4206" s="11"/>
      <c r="D4206" s="11"/>
      <c r="E4206" s="11"/>
      <c r="F4206" s="11"/>
      <c r="G4206" s="11"/>
      <c r="H4206" s="11"/>
      <c r="I4206" s="11"/>
      <c r="J4206" s="11"/>
      <c r="K4206" s="11"/>
      <c r="L4206" s="11"/>
      <c r="M4206" s="11"/>
      <c r="N4206" s="11"/>
      <c r="O4206" s="11"/>
      <c r="P4206" s="11"/>
      <c r="Q4206" s="11"/>
      <c r="R4206" s="11"/>
    </row>
    <row r="4207" spans="1:18" x14ac:dyDescent="0.2">
      <c r="A4207" s="3"/>
      <c r="B4207" s="3"/>
      <c r="C4207" s="11"/>
      <c r="D4207" s="11"/>
      <c r="E4207" s="11"/>
      <c r="F4207" s="11"/>
      <c r="G4207" s="11"/>
      <c r="H4207" s="11"/>
      <c r="I4207" s="11"/>
      <c r="J4207" s="11"/>
      <c r="K4207" s="11"/>
      <c r="L4207" s="11"/>
      <c r="M4207" s="11"/>
      <c r="N4207" s="11"/>
      <c r="O4207" s="11"/>
      <c r="P4207" s="11"/>
      <c r="Q4207" s="11"/>
      <c r="R4207" s="11"/>
    </row>
    <row r="4208" spans="1:18" x14ac:dyDescent="0.2">
      <c r="A4208" s="3"/>
      <c r="B4208" s="3"/>
      <c r="C4208" s="11"/>
      <c r="D4208" s="11"/>
      <c r="E4208" s="11"/>
      <c r="F4208" s="11"/>
      <c r="G4208" s="11"/>
      <c r="H4208" s="11"/>
      <c r="I4208" s="11"/>
      <c r="J4208" s="11"/>
      <c r="K4208" s="11"/>
      <c r="L4208" s="11"/>
      <c r="M4208" s="11"/>
      <c r="N4208" s="11"/>
      <c r="O4208" s="11"/>
      <c r="P4208" s="11"/>
      <c r="Q4208" s="11"/>
      <c r="R4208" s="11"/>
    </row>
    <row r="4209" spans="1:18" x14ac:dyDescent="0.2">
      <c r="A4209" s="3"/>
      <c r="B4209" s="3"/>
      <c r="C4209" s="11"/>
      <c r="D4209" s="11"/>
      <c r="E4209" s="11"/>
      <c r="F4209" s="11"/>
      <c r="G4209" s="11"/>
      <c r="H4209" s="11"/>
      <c r="I4209" s="11"/>
      <c r="J4209" s="11"/>
      <c r="K4209" s="11"/>
      <c r="L4209" s="11"/>
      <c r="M4209" s="11"/>
      <c r="N4209" s="11"/>
      <c r="O4209" s="11"/>
      <c r="P4209" s="11"/>
      <c r="Q4209" s="11"/>
      <c r="R4209" s="11"/>
    </row>
    <row r="4210" spans="1:18" x14ac:dyDescent="0.2">
      <c r="A4210" s="3"/>
      <c r="B4210" s="3"/>
      <c r="C4210" s="11"/>
      <c r="D4210" s="11"/>
      <c r="E4210" s="11"/>
      <c r="F4210" s="11"/>
      <c r="G4210" s="11"/>
      <c r="H4210" s="11"/>
      <c r="I4210" s="11"/>
      <c r="J4210" s="11"/>
      <c r="K4210" s="11"/>
      <c r="L4210" s="11"/>
      <c r="M4210" s="11"/>
      <c r="N4210" s="11"/>
      <c r="O4210" s="11"/>
      <c r="P4210" s="11"/>
      <c r="Q4210" s="11"/>
      <c r="R4210" s="11"/>
    </row>
    <row r="4211" spans="1:18" x14ac:dyDescent="0.2">
      <c r="A4211" s="3"/>
      <c r="B4211" s="3"/>
      <c r="C4211" s="11"/>
      <c r="D4211" s="11"/>
      <c r="E4211" s="11"/>
      <c r="F4211" s="11"/>
      <c r="G4211" s="11"/>
      <c r="H4211" s="11"/>
      <c r="I4211" s="11"/>
      <c r="J4211" s="11"/>
      <c r="K4211" s="11"/>
      <c r="L4211" s="11"/>
      <c r="M4211" s="11"/>
      <c r="N4211" s="11"/>
      <c r="O4211" s="11"/>
      <c r="P4211" s="11"/>
      <c r="Q4211" s="11"/>
      <c r="R4211" s="11"/>
    </row>
    <row r="4212" spans="1:18" x14ac:dyDescent="0.2">
      <c r="A4212" s="3"/>
      <c r="B4212" s="3"/>
      <c r="C4212" s="11"/>
      <c r="D4212" s="11"/>
      <c r="E4212" s="11"/>
      <c r="F4212" s="11"/>
      <c r="G4212" s="11"/>
      <c r="H4212" s="11"/>
      <c r="I4212" s="11"/>
      <c r="J4212" s="11"/>
      <c r="K4212" s="11"/>
      <c r="L4212" s="11"/>
      <c r="M4212" s="11"/>
      <c r="N4212" s="11"/>
      <c r="O4212" s="11"/>
      <c r="P4212" s="11"/>
      <c r="Q4212" s="11"/>
      <c r="R4212" s="11"/>
    </row>
    <row r="4213" spans="1:18" x14ac:dyDescent="0.2">
      <c r="A4213" s="3"/>
      <c r="B4213" s="3"/>
      <c r="C4213" s="11"/>
      <c r="D4213" s="11"/>
      <c r="E4213" s="11"/>
      <c r="F4213" s="11"/>
      <c r="G4213" s="11"/>
      <c r="H4213" s="11"/>
      <c r="I4213" s="11"/>
      <c r="J4213" s="11"/>
      <c r="K4213" s="11"/>
      <c r="L4213" s="11"/>
      <c r="M4213" s="11"/>
      <c r="N4213" s="11"/>
      <c r="O4213" s="11"/>
      <c r="P4213" s="11"/>
      <c r="Q4213" s="11"/>
      <c r="R4213" s="11"/>
    </row>
    <row r="4214" spans="1:18" x14ac:dyDescent="0.2">
      <c r="A4214" s="3"/>
      <c r="B4214" s="3"/>
      <c r="C4214" s="11"/>
      <c r="D4214" s="11"/>
      <c r="E4214" s="11"/>
      <c r="F4214" s="11"/>
      <c r="G4214" s="11"/>
      <c r="H4214" s="11"/>
      <c r="I4214" s="11"/>
      <c r="J4214" s="11"/>
      <c r="K4214" s="11"/>
      <c r="L4214" s="11"/>
      <c r="M4214" s="11"/>
      <c r="N4214" s="11"/>
      <c r="O4214" s="11"/>
      <c r="P4214" s="11"/>
      <c r="Q4214" s="11"/>
      <c r="R4214" s="11"/>
    </row>
    <row r="4215" spans="1:18" x14ac:dyDescent="0.2">
      <c r="A4215" s="3"/>
      <c r="B4215" s="3"/>
      <c r="C4215" s="11"/>
      <c r="D4215" s="11"/>
      <c r="E4215" s="11"/>
      <c r="F4215" s="11"/>
      <c r="G4215" s="11"/>
      <c r="H4215" s="11"/>
      <c r="I4215" s="11"/>
      <c r="J4215" s="11"/>
      <c r="K4215" s="11"/>
      <c r="L4215" s="11"/>
      <c r="M4215" s="11"/>
      <c r="N4215" s="11"/>
      <c r="O4215" s="11"/>
      <c r="P4215" s="11"/>
      <c r="Q4215" s="11"/>
      <c r="R4215" s="11"/>
    </row>
    <row r="4216" spans="1:18" x14ac:dyDescent="0.2">
      <c r="A4216" s="3"/>
      <c r="B4216" s="3"/>
      <c r="C4216" s="11"/>
      <c r="D4216" s="11"/>
      <c r="E4216" s="11"/>
      <c r="F4216" s="11"/>
      <c r="G4216" s="11"/>
      <c r="H4216" s="11"/>
      <c r="I4216" s="11"/>
      <c r="J4216" s="11"/>
      <c r="K4216" s="11"/>
      <c r="L4216" s="11"/>
      <c r="M4216" s="11"/>
      <c r="N4216" s="11"/>
      <c r="O4216" s="11"/>
      <c r="P4216" s="11"/>
      <c r="Q4216" s="11"/>
      <c r="R4216" s="11"/>
    </row>
    <row r="4217" spans="1:18" x14ac:dyDescent="0.2">
      <c r="A4217" s="3"/>
      <c r="B4217" s="3"/>
      <c r="C4217" s="11"/>
      <c r="D4217" s="11"/>
      <c r="E4217" s="11"/>
      <c r="F4217" s="11"/>
      <c r="G4217" s="11"/>
      <c r="H4217" s="11"/>
      <c r="I4217" s="11"/>
      <c r="J4217" s="11"/>
      <c r="K4217" s="11"/>
      <c r="L4217" s="11"/>
      <c r="M4217" s="11"/>
      <c r="N4217" s="11"/>
      <c r="O4217" s="11"/>
      <c r="P4217" s="11"/>
      <c r="Q4217" s="11"/>
      <c r="R4217" s="11"/>
    </row>
    <row r="4218" spans="1:18" x14ac:dyDescent="0.2">
      <c r="A4218" s="3"/>
      <c r="B4218" s="3"/>
      <c r="C4218" s="11"/>
      <c r="D4218" s="11"/>
      <c r="E4218" s="11"/>
      <c r="F4218" s="11"/>
      <c r="G4218" s="11"/>
      <c r="H4218" s="11"/>
      <c r="I4218" s="11"/>
      <c r="J4218" s="11"/>
      <c r="K4218" s="11"/>
      <c r="L4218" s="11"/>
      <c r="M4218" s="11"/>
      <c r="N4218" s="11"/>
      <c r="O4218" s="11"/>
      <c r="P4218" s="11"/>
      <c r="Q4218" s="11"/>
      <c r="R4218" s="11"/>
    </row>
    <row r="4219" spans="1:18" x14ac:dyDescent="0.2">
      <c r="A4219" s="3"/>
      <c r="B4219" s="3"/>
      <c r="C4219" s="11"/>
      <c r="D4219" s="11"/>
      <c r="E4219" s="11"/>
      <c r="F4219" s="11"/>
      <c r="G4219" s="11"/>
      <c r="H4219" s="11"/>
      <c r="I4219" s="11"/>
      <c r="J4219" s="11"/>
      <c r="K4219" s="11"/>
      <c r="L4219" s="11"/>
      <c r="M4219" s="11"/>
      <c r="N4219" s="11"/>
      <c r="O4219" s="11"/>
      <c r="P4219" s="11"/>
      <c r="Q4219" s="11"/>
      <c r="R4219" s="11"/>
    </row>
    <row r="4220" spans="1:18" x14ac:dyDescent="0.2">
      <c r="A4220" s="3"/>
      <c r="B4220" s="3"/>
      <c r="C4220" s="11"/>
      <c r="D4220" s="11"/>
      <c r="E4220" s="11"/>
      <c r="F4220" s="11"/>
      <c r="G4220" s="11"/>
      <c r="H4220" s="11"/>
      <c r="I4220" s="11"/>
      <c r="J4220" s="11"/>
      <c r="K4220" s="11"/>
      <c r="L4220" s="11"/>
      <c r="M4220" s="11"/>
      <c r="N4220" s="11"/>
      <c r="O4220" s="11"/>
      <c r="P4220" s="11"/>
      <c r="Q4220" s="11"/>
      <c r="R4220" s="11"/>
    </row>
    <row r="4221" spans="1:18" x14ac:dyDescent="0.2">
      <c r="A4221" s="3"/>
      <c r="B4221" s="3"/>
      <c r="C4221" s="11"/>
      <c r="D4221" s="11"/>
      <c r="E4221" s="11"/>
      <c r="F4221" s="11"/>
      <c r="G4221" s="11"/>
      <c r="H4221" s="11"/>
      <c r="I4221" s="11"/>
      <c r="J4221" s="11"/>
      <c r="K4221" s="11"/>
      <c r="L4221" s="11"/>
      <c r="M4221" s="11"/>
      <c r="N4221" s="11"/>
      <c r="O4221" s="11"/>
      <c r="P4221" s="11"/>
      <c r="Q4221" s="11"/>
      <c r="R4221" s="11"/>
    </row>
    <row r="4222" spans="1:18" x14ac:dyDescent="0.2">
      <c r="A4222" s="3"/>
      <c r="B4222" s="3"/>
      <c r="C4222" s="11"/>
      <c r="D4222" s="11"/>
      <c r="E4222" s="11"/>
      <c r="F4222" s="11"/>
      <c r="G4222" s="11"/>
      <c r="H4222" s="11"/>
      <c r="I4222" s="11"/>
      <c r="J4222" s="11"/>
      <c r="K4222" s="11"/>
      <c r="L4222" s="11"/>
      <c r="M4222" s="11"/>
      <c r="N4222" s="11"/>
      <c r="O4222" s="11"/>
      <c r="P4222" s="11"/>
      <c r="Q4222" s="11"/>
      <c r="R4222" s="11"/>
    </row>
    <row r="4223" spans="1:18" x14ac:dyDescent="0.2">
      <c r="A4223" s="3"/>
      <c r="B4223" s="3"/>
      <c r="C4223" s="11"/>
      <c r="D4223" s="11"/>
      <c r="E4223" s="11"/>
      <c r="F4223" s="11"/>
      <c r="G4223" s="11"/>
      <c r="H4223" s="11"/>
      <c r="I4223" s="11"/>
      <c r="J4223" s="11"/>
      <c r="K4223" s="11"/>
      <c r="L4223" s="11"/>
      <c r="M4223" s="11"/>
      <c r="N4223" s="11"/>
      <c r="O4223" s="11"/>
      <c r="P4223" s="11"/>
      <c r="Q4223" s="11"/>
      <c r="R4223" s="11"/>
    </row>
    <row r="4224" spans="1:18" x14ac:dyDescent="0.2">
      <c r="A4224" s="3"/>
      <c r="B4224" s="3"/>
      <c r="C4224" s="11"/>
      <c r="D4224" s="11"/>
      <c r="E4224" s="11"/>
      <c r="F4224" s="11"/>
      <c r="G4224" s="11"/>
      <c r="H4224" s="11"/>
      <c r="I4224" s="11"/>
      <c r="J4224" s="11"/>
      <c r="K4224" s="11"/>
      <c r="L4224" s="11"/>
      <c r="M4224" s="11"/>
      <c r="N4224" s="11"/>
      <c r="O4224" s="11"/>
      <c r="P4224" s="11"/>
      <c r="Q4224" s="11"/>
      <c r="R4224" s="11"/>
    </row>
    <row r="4225" spans="1:18" x14ac:dyDescent="0.2">
      <c r="A4225" s="3"/>
      <c r="B4225" s="3"/>
      <c r="C4225" s="11"/>
      <c r="D4225" s="11"/>
      <c r="E4225" s="11"/>
      <c r="F4225" s="11"/>
      <c r="G4225" s="11"/>
      <c r="H4225" s="11"/>
      <c r="I4225" s="11"/>
      <c r="J4225" s="11"/>
      <c r="K4225" s="11"/>
      <c r="L4225" s="11"/>
      <c r="M4225" s="11"/>
      <c r="N4225" s="11"/>
      <c r="O4225" s="11"/>
      <c r="P4225" s="11"/>
      <c r="Q4225" s="11"/>
      <c r="R4225" s="11"/>
    </row>
    <row r="4226" spans="1:18" x14ac:dyDescent="0.2">
      <c r="A4226" s="3"/>
      <c r="B4226" s="3"/>
      <c r="C4226" s="11"/>
      <c r="D4226" s="11"/>
      <c r="E4226" s="11"/>
      <c r="F4226" s="11"/>
      <c r="G4226" s="11"/>
      <c r="H4226" s="11"/>
      <c r="I4226" s="11"/>
      <c r="J4226" s="11"/>
      <c r="K4226" s="11"/>
      <c r="L4226" s="11"/>
      <c r="M4226" s="11"/>
      <c r="N4226" s="11"/>
      <c r="O4226" s="11"/>
      <c r="P4226" s="11"/>
      <c r="Q4226" s="11"/>
      <c r="R4226" s="11"/>
    </row>
    <row r="4227" spans="1:18" x14ac:dyDescent="0.2">
      <c r="A4227" s="3"/>
      <c r="B4227" s="3"/>
      <c r="C4227" s="11"/>
      <c r="D4227" s="11"/>
      <c r="E4227" s="11"/>
      <c r="F4227" s="11"/>
      <c r="G4227" s="11"/>
      <c r="H4227" s="11"/>
      <c r="I4227" s="11"/>
      <c r="J4227" s="11"/>
      <c r="K4227" s="11"/>
      <c r="L4227" s="11"/>
      <c r="M4227" s="11"/>
      <c r="N4227" s="11"/>
      <c r="O4227" s="11"/>
      <c r="P4227" s="11"/>
      <c r="Q4227" s="11"/>
      <c r="R4227" s="11"/>
    </row>
    <row r="4228" spans="1:18" x14ac:dyDescent="0.2">
      <c r="A4228" s="3"/>
      <c r="B4228" s="3"/>
      <c r="C4228" s="11"/>
      <c r="D4228" s="11"/>
      <c r="E4228" s="11"/>
      <c r="F4228" s="11"/>
      <c r="G4228" s="11"/>
      <c r="H4228" s="11"/>
      <c r="I4228" s="11"/>
      <c r="J4228" s="11"/>
      <c r="K4228" s="11"/>
      <c r="L4228" s="11"/>
      <c r="M4228" s="11"/>
      <c r="N4228" s="11"/>
      <c r="O4228" s="11"/>
      <c r="P4228" s="11"/>
      <c r="Q4228" s="11"/>
      <c r="R4228" s="11"/>
    </row>
    <row r="4229" spans="1:18" x14ac:dyDescent="0.2">
      <c r="A4229" s="3"/>
      <c r="B4229" s="3"/>
      <c r="C4229" s="11"/>
      <c r="D4229" s="11"/>
      <c r="E4229" s="11"/>
      <c r="F4229" s="11"/>
      <c r="G4229" s="11"/>
      <c r="H4229" s="11"/>
      <c r="I4229" s="11"/>
      <c r="J4229" s="11"/>
      <c r="K4229" s="11"/>
      <c r="L4229" s="11"/>
      <c r="M4229" s="11"/>
      <c r="N4229" s="11"/>
      <c r="O4229" s="11"/>
      <c r="P4229" s="11"/>
      <c r="Q4229" s="11"/>
      <c r="R4229" s="11"/>
    </row>
    <row r="4230" spans="1:18" x14ac:dyDescent="0.2">
      <c r="A4230" s="3"/>
      <c r="B4230" s="3"/>
      <c r="C4230" s="11"/>
      <c r="D4230" s="11"/>
      <c r="E4230" s="11"/>
      <c r="F4230" s="11"/>
      <c r="G4230" s="11"/>
      <c r="H4230" s="11"/>
      <c r="I4230" s="11"/>
      <c r="J4230" s="11"/>
      <c r="K4230" s="11"/>
      <c r="L4230" s="11"/>
      <c r="M4230" s="11"/>
      <c r="N4230" s="11"/>
      <c r="O4230" s="11"/>
      <c r="P4230" s="11"/>
      <c r="Q4230" s="11"/>
      <c r="R4230" s="11"/>
    </row>
    <row r="4231" spans="1:18" x14ac:dyDescent="0.2">
      <c r="A4231" s="3"/>
      <c r="B4231" s="3"/>
      <c r="C4231" s="11"/>
      <c r="D4231" s="11"/>
      <c r="E4231" s="11"/>
      <c r="F4231" s="11"/>
      <c r="G4231" s="11"/>
      <c r="H4231" s="11"/>
      <c r="I4231" s="11"/>
      <c r="J4231" s="11"/>
      <c r="K4231" s="11"/>
      <c r="L4231" s="11"/>
      <c r="M4231" s="11"/>
      <c r="N4231" s="11"/>
      <c r="O4231" s="11"/>
      <c r="P4231" s="11"/>
      <c r="Q4231" s="11"/>
      <c r="R4231" s="11"/>
    </row>
    <row r="4232" spans="1:18" x14ac:dyDescent="0.2">
      <c r="A4232" s="3"/>
      <c r="B4232" s="3"/>
      <c r="C4232" s="11"/>
      <c r="D4232" s="11"/>
      <c r="E4232" s="11"/>
      <c r="F4232" s="11"/>
      <c r="G4232" s="11"/>
      <c r="H4232" s="11"/>
      <c r="I4232" s="11"/>
      <c r="J4232" s="11"/>
      <c r="K4232" s="11"/>
      <c r="L4232" s="11"/>
      <c r="M4232" s="11"/>
      <c r="N4232" s="11"/>
      <c r="O4232" s="11"/>
      <c r="P4232" s="11"/>
      <c r="Q4232" s="11"/>
      <c r="R4232" s="11"/>
    </row>
    <row r="4233" spans="1:18" x14ac:dyDescent="0.2">
      <c r="A4233" s="3"/>
      <c r="B4233" s="3"/>
      <c r="C4233" s="11"/>
      <c r="D4233" s="11"/>
      <c r="E4233" s="11"/>
      <c r="F4233" s="11"/>
      <c r="G4233" s="11"/>
      <c r="H4233" s="11"/>
      <c r="I4233" s="11"/>
      <c r="J4233" s="11"/>
      <c r="K4233" s="11"/>
      <c r="L4233" s="11"/>
      <c r="M4233" s="11"/>
      <c r="N4233" s="11"/>
      <c r="O4233" s="11"/>
      <c r="P4233" s="11"/>
      <c r="Q4233" s="11"/>
      <c r="R4233" s="11"/>
    </row>
    <row r="4234" spans="1:18" x14ac:dyDescent="0.2">
      <c r="A4234" s="3"/>
      <c r="B4234" s="3"/>
      <c r="C4234" s="11"/>
      <c r="D4234" s="11"/>
      <c r="E4234" s="11"/>
      <c r="F4234" s="11"/>
      <c r="G4234" s="11"/>
      <c r="H4234" s="11"/>
      <c r="I4234" s="11"/>
      <c r="J4234" s="11"/>
      <c r="K4234" s="11"/>
      <c r="L4234" s="11"/>
      <c r="M4234" s="11"/>
      <c r="N4234" s="11"/>
      <c r="O4234" s="11"/>
      <c r="P4234" s="11"/>
      <c r="Q4234" s="11"/>
      <c r="R4234" s="11"/>
    </row>
    <row r="4235" spans="1:18" x14ac:dyDescent="0.2">
      <c r="A4235" s="3"/>
      <c r="B4235" s="3"/>
      <c r="C4235" s="11"/>
      <c r="D4235" s="11"/>
      <c r="E4235" s="11"/>
      <c r="F4235" s="11"/>
      <c r="G4235" s="11"/>
      <c r="H4235" s="11"/>
      <c r="I4235" s="11"/>
      <c r="J4235" s="11"/>
      <c r="K4235" s="11"/>
      <c r="L4235" s="11"/>
      <c r="M4235" s="11"/>
      <c r="N4235" s="11"/>
      <c r="O4235" s="11"/>
      <c r="P4235" s="11"/>
      <c r="Q4235" s="11"/>
      <c r="R4235" s="11"/>
    </row>
    <row r="4236" spans="1:18" x14ac:dyDescent="0.2">
      <c r="A4236" s="3"/>
      <c r="B4236" s="3"/>
      <c r="C4236" s="11"/>
      <c r="D4236" s="11"/>
      <c r="E4236" s="11"/>
      <c r="F4236" s="11"/>
      <c r="G4236" s="11"/>
      <c r="H4236" s="11"/>
      <c r="I4236" s="11"/>
      <c r="J4236" s="11"/>
      <c r="K4236" s="11"/>
      <c r="L4236" s="11"/>
      <c r="M4236" s="11"/>
      <c r="N4236" s="11"/>
      <c r="O4236" s="11"/>
      <c r="P4236" s="11"/>
      <c r="Q4236" s="11"/>
      <c r="R4236" s="11"/>
    </row>
    <row r="4237" spans="1:18" x14ac:dyDescent="0.2">
      <c r="A4237" s="3"/>
      <c r="B4237" s="3"/>
      <c r="C4237" s="11"/>
      <c r="D4237" s="11"/>
      <c r="E4237" s="11"/>
      <c r="F4237" s="11"/>
      <c r="G4237" s="11"/>
      <c r="H4237" s="11"/>
      <c r="I4237" s="11"/>
      <c r="J4237" s="11"/>
      <c r="K4237" s="11"/>
      <c r="L4237" s="11"/>
      <c r="M4237" s="11"/>
      <c r="N4237" s="11"/>
      <c r="O4237" s="11"/>
      <c r="P4237" s="11"/>
      <c r="Q4237" s="11"/>
      <c r="R4237" s="11"/>
    </row>
    <row r="4238" spans="1:18" x14ac:dyDescent="0.2">
      <c r="A4238" s="3"/>
      <c r="B4238" s="3"/>
      <c r="C4238" s="11"/>
      <c r="D4238" s="11"/>
      <c r="E4238" s="11"/>
      <c r="F4238" s="11"/>
      <c r="G4238" s="11"/>
      <c r="H4238" s="11"/>
      <c r="I4238" s="11"/>
      <c r="J4238" s="11"/>
      <c r="K4238" s="11"/>
      <c r="L4238" s="11"/>
      <c r="M4238" s="11"/>
      <c r="N4238" s="11"/>
      <c r="O4238" s="11"/>
      <c r="P4238" s="11"/>
      <c r="Q4238" s="11"/>
      <c r="R4238" s="11"/>
    </row>
    <row r="4239" spans="1:18" x14ac:dyDescent="0.2">
      <c r="A4239" s="3"/>
      <c r="B4239" s="3"/>
      <c r="C4239" s="11"/>
      <c r="D4239" s="11"/>
      <c r="E4239" s="11"/>
      <c r="F4239" s="11"/>
      <c r="G4239" s="11"/>
      <c r="H4239" s="11"/>
      <c r="I4239" s="11"/>
      <c r="J4239" s="11"/>
      <c r="K4239" s="11"/>
      <c r="L4239" s="11"/>
      <c r="M4239" s="11"/>
      <c r="N4239" s="11"/>
      <c r="O4239" s="11"/>
      <c r="P4239" s="11"/>
      <c r="Q4239" s="11"/>
      <c r="R4239" s="11"/>
    </row>
    <row r="4240" spans="1:18" x14ac:dyDescent="0.2">
      <c r="A4240" s="3"/>
      <c r="B4240" s="3"/>
      <c r="C4240" s="11"/>
      <c r="D4240" s="11"/>
      <c r="E4240" s="11"/>
      <c r="F4240" s="11"/>
      <c r="G4240" s="11"/>
      <c r="H4240" s="11"/>
      <c r="I4240" s="11"/>
      <c r="J4240" s="11"/>
      <c r="K4240" s="11"/>
      <c r="L4240" s="11"/>
      <c r="M4240" s="11"/>
      <c r="N4240" s="11"/>
      <c r="O4240" s="11"/>
      <c r="P4240" s="11"/>
      <c r="Q4240" s="11"/>
      <c r="R4240" s="11"/>
    </row>
    <row r="4241" spans="1:18" x14ac:dyDescent="0.2">
      <c r="A4241" s="3"/>
      <c r="B4241" s="3"/>
      <c r="C4241" s="11"/>
      <c r="D4241" s="11"/>
      <c r="E4241" s="11"/>
      <c r="F4241" s="11"/>
      <c r="G4241" s="11"/>
      <c r="H4241" s="11"/>
      <c r="I4241" s="11"/>
      <c r="J4241" s="11"/>
      <c r="K4241" s="11"/>
      <c r="L4241" s="11"/>
      <c r="M4241" s="11"/>
      <c r="N4241" s="11"/>
      <c r="O4241" s="11"/>
      <c r="P4241" s="11"/>
      <c r="Q4241" s="11"/>
      <c r="R4241" s="11"/>
    </row>
    <row r="4242" spans="1:18" x14ac:dyDescent="0.2">
      <c r="A4242" s="3"/>
      <c r="B4242" s="3"/>
      <c r="C4242" s="11"/>
      <c r="D4242" s="11"/>
      <c r="E4242" s="11"/>
      <c r="F4242" s="11"/>
      <c r="G4242" s="11"/>
      <c r="H4242" s="11"/>
      <c r="I4242" s="11"/>
      <c r="J4242" s="11"/>
      <c r="K4242" s="11"/>
      <c r="L4242" s="11"/>
      <c r="M4242" s="11"/>
      <c r="N4242" s="11"/>
      <c r="O4242" s="11"/>
      <c r="P4242" s="11"/>
      <c r="Q4242" s="11"/>
      <c r="R4242" s="11"/>
    </row>
    <row r="4243" spans="1:18" x14ac:dyDescent="0.2">
      <c r="A4243" s="3"/>
      <c r="B4243" s="3"/>
      <c r="C4243" s="11"/>
      <c r="D4243" s="11"/>
      <c r="E4243" s="11"/>
      <c r="F4243" s="11"/>
      <c r="G4243" s="11"/>
      <c r="H4243" s="11"/>
      <c r="I4243" s="11"/>
      <c r="J4243" s="11"/>
      <c r="K4243" s="11"/>
      <c r="L4243" s="11"/>
      <c r="M4243" s="11"/>
      <c r="N4243" s="11"/>
      <c r="O4243" s="11"/>
      <c r="P4243" s="11"/>
      <c r="Q4243" s="11"/>
      <c r="R4243" s="11"/>
    </row>
    <row r="4244" spans="1:18" x14ac:dyDescent="0.2">
      <c r="A4244" s="3"/>
      <c r="B4244" s="3"/>
      <c r="C4244" s="11"/>
      <c r="D4244" s="11"/>
      <c r="E4244" s="11"/>
      <c r="F4244" s="11"/>
      <c r="G4244" s="11"/>
      <c r="H4244" s="11"/>
      <c r="I4244" s="11"/>
      <c r="J4244" s="11"/>
      <c r="K4244" s="11"/>
      <c r="L4244" s="11"/>
      <c r="M4244" s="11"/>
      <c r="N4244" s="11"/>
      <c r="O4244" s="11"/>
      <c r="P4244" s="11"/>
      <c r="Q4244" s="11"/>
      <c r="R4244" s="11"/>
    </row>
    <row r="4245" spans="1:18" x14ac:dyDescent="0.2">
      <c r="A4245" s="3"/>
      <c r="B4245" s="3"/>
      <c r="C4245" s="11"/>
      <c r="D4245" s="11"/>
      <c r="E4245" s="11"/>
      <c r="F4245" s="11"/>
      <c r="G4245" s="11"/>
      <c r="H4245" s="11"/>
      <c r="I4245" s="11"/>
      <c r="J4245" s="11"/>
      <c r="K4245" s="11"/>
      <c r="L4245" s="11"/>
      <c r="M4245" s="11"/>
      <c r="N4245" s="11"/>
      <c r="O4245" s="11"/>
      <c r="P4245" s="11"/>
      <c r="Q4245" s="11"/>
      <c r="R4245" s="11"/>
    </row>
    <row r="4246" spans="1:18" x14ac:dyDescent="0.2">
      <c r="A4246" s="3"/>
      <c r="B4246" s="3"/>
      <c r="C4246" s="11"/>
      <c r="D4246" s="11"/>
      <c r="E4246" s="11"/>
      <c r="F4246" s="11"/>
      <c r="G4246" s="11"/>
      <c r="H4246" s="11"/>
      <c r="I4246" s="11"/>
      <c r="J4246" s="11"/>
      <c r="K4246" s="11"/>
      <c r="L4246" s="11"/>
      <c r="M4246" s="11"/>
      <c r="N4246" s="11"/>
      <c r="O4246" s="11"/>
      <c r="P4246" s="11"/>
      <c r="Q4246" s="11"/>
      <c r="R4246" s="11"/>
    </row>
    <row r="4247" spans="1:18" x14ac:dyDescent="0.2">
      <c r="A4247" s="3"/>
      <c r="B4247" s="3"/>
      <c r="C4247" s="11"/>
      <c r="D4247" s="11"/>
      <c r="E4247" s="11"/>
      <c r="F4247" s="11"/>
      <c r="G4247" s="11"/>
      <c r="H4247" s="11"/>
      <c r="I4247" s="11"/>
      <c r="J4247" s="11"/>
      <c r="K4247" s="11"/>
      <c r="L4247" s="11"/>
      <c r="M4247" s="11"/>
      <c r="N4247" s="11"/>
      <c r="O4247" s="11"/>
      <c r="P4247" s="11"/>
      <c r="Q4247" s="11"/>
      <c r="R4247" s="11"/>
    </row>
    <row r="4248" spans="1:18" x14ac:dyDescent="0.2">
      <c r="A4248" s="3"/>
      <c r="B4248" s="3"/>
      <c r="C4248" s="11"/>
      <c r="D4248" s="11"/>
      <c r="E4248" s="11"/>
      <c r="F4248" s="11"/>
      <c r="G4248" s="11"/>
      <c r="H4248" s="11"/>
      <c r="I4248" s="11"/>
      <c r="J4248" s="11"/>
      <c r="K4248" s="11"/>
      <c r="L4248" s="11"/>
      <c r="M4248" s="11"/>
      <c r="N4248" s="11"/>
      <c r="O4248" s="11"/>
      <c r="P4248" s="11"/>
      <c r="Q4248" s="11"/>
      <c r="R4248" s="11"/>
    </row>
    <row r="4249" spans="1:18" x14ac:dyDescent="0.2">
      <c r="A4249" s="3"/>
      <c r="B4249" s="3"/>
      <c r="C4249" s="11"/>
      <c r="D4249" s="11"/>
      <c r="E4249" s="11"/>
      <c r="F4249" s="11"/>
      <c r="G4249" s="11"/>
      <c r="H4249" s="11"/>
      <c r="I4249" s="11"/>
      <c r="J4249" s="11"/>
      <c r="K4249" s="11"/>
      <c r="L4249" s="11"/>
      <c r="M4249" s="11"/>
      <c r="N4249" s="11"/>
      <c r="O4249" s="11"/>
      <c r="P4249" s="11"/>
      <c r="Q4249" s="11"/>
      <c r="R4249" s="11"/>
    </row>
    <row r="4250" spans="1:18" x14ac:dyDescent="0.2">
      <c r="A4250" s="3"/>
      <c r="B4250" s="3"/>
      <c r="C4250" s="11"/>
      <c r="D4250" s="11"/>
      <c r="E4250" s="11"/>
      <c r="F4250" s="11"/>
      <c r="G4250" s="11"/>
      <c r="H4250" s="11"/>
      <c r="I4250" s="11"/>
      <c r="J4250" s="11"/>
      <c r="K4250" s="11"/>
      <c r="L4250" s="11"/>
      <c r="M4250" s="11"/>
      <c r="N4250" s="11"/>
      <c r="O4250" s="11"/>
      <c r="P4250" s="11"/>
      <c r="Q4250" s="11"/>
      <c r="R4250" s="11"/>
    </row>
    <row r="4251" spans="1:18" x14ac:dyDescent="0.2">
      <c r="A4251" s="3"/>
      <c r="B4251" s="3"/>
      <c r="C4251" s="11"/>
      <c r="D4251" s="11"/>
      <c r="E4251" s="11"/>
      <c r="F4251" s="11"/>
      <c r="G4251" s="11"/>
      <c r="H4251" s="11"/>
      <c r="I4251" s="11"/>
      <c r="J4251" s="11"/>
      <c r="K4251" s="11"/>
      <c r="L4251" s="11"/>
      <c r="M4251" s="11"/>
      <c r="N4251" s="11"/>
      <c r="O4251" s="11"/>
      <c r="P4251" s="11"/>
      <c r="Q4251" s="11"/>
      <c r="R4251" s="11"/>
    </row>
    <row r="4252" spans="1:18" x14ac:dyDescent="0.2">
      <c r="A4252" s="3"/>
      <c r="B4252" s="3"/>
      <c r="C4252" s="11"/>
      <c r="D4252" s="11"/>
      <c r="E4252" s="11"/>
      <c r="F4252" s="11"/>
      <c r="G4252" s="11"/>
      <c r="H4252" s="11"/>
      <c r="I4252" s="11"/>
      <c r="J4252" s="11"/>
      <c r="K4252" s="11"/>
      <c r="L4252" s="11"/>
      <c r="M4252" s="11"/>
      <c r="N4252" s="11"/>
      <c r="O4252" s="11"/>
      <c r="P4252" s="11"/>
      <c r="Q4252" s="11"/>
      <c r="R4252" s="11"/>
    </row>
    <row r="4253" spans="1:18" x14ac:dyDescent="0.2">
      <c r="A4253" s="3"/>
      <c r="B4253" s="3"/>
      <c r="C4253" s="11"/>
      <c r="D4253" s="11"/>
      <c r="E4253" s="11"/>
      <c r="F4253" s="11"/>
      <c r="G4253" s="11"/>
      <c r="H4253" s="11"/>
      <c r="I4253" s="11"/>
      <c r="J4253" s="11"/>
      <c r="K4253" s="11"/>
      <c r="L4253" s="11"/>
      <c r="M4253" s="11"/>
      <c r="N4253" s="11"/>
      <c r="O4253" s="11"/>
      <c r="P4253" s="11"/>
      <c r="Q4253" s="11"/>
      <c r="R4253" s="11"/>
    </row>
    <row r="4254" spans="1:18" x14ac:dyDescent="0.2">
      <c r="A4254" s="3"/>
      <c r="B4254" s="3"/>
      <c r="C4254" s="11"/>
      <c r="D4254" s="11"/>
      <c r="E4254" s="11"/>
      <c r="F4254" s="11"/>
      <c r="G4254" s="11"/>
      <c r="H4254" s="11"/>
      <c r="I4254" s="11"/>
      <c r="J4254" s="11"/>
      <c r="K4254" s="11"/>
      <c r="L4254" s="11"/>
      <c r="M4254" s="11"/>
      <c r="N4254" s="11"/>
      <c r="O4254" s="11"/>
      <c r="P4254" s="11"/>
      <c r="Q4254" s="11"/>
      <c r="R4254" s="11"/>
    </row>
    <row r="4255" spans="1:18" x14ac:dyDescent="0.2">
      <c r="A4255" s="3"/>
      <c r="B4255" s="3"/>
      <c r="C4255" s="11"/>
      <c r="D4255" s="11"/>
      <c r="E4255" s="11"/>
      <c r="F4255" s="11"/>
      <c r="G4255" s="11"/>
      <c r="H4255" s="11"/>
      <c r="I4255" s="11"/>
      <c r="J4255" s="11"/>
      <c r="K4255" s="11"/>
      <c r="L4255" s="11"/>
      <c r="M4255" s="11"/>
      <c r="N4255" s="11"/>
      <c r="O4255" s="11"/>
      <c r="P4255" s="11"/>
      <c r="Q4255" s="11"/>
      <c r="R4255" s="11"/>
    </row>
    <row r="4256" spans="1:18" x14ac:dyDescent="0.2">
      <c r="A4256" s="3"/>
      <c r="B4256" s="3"/>
      <c r="C4256" s="11"/>
      <c r="D4256" s="11"/>
      <c r="E4256" s="11"/>
      <c r="F4256" s="11"/>
      <c r="G4256" s="11"/>
      <c r="H4256" s="11"/>
      <c r="I4256" s="11"/>
      <c r="J4256" s="11"/>
      <c r="K4256" s="11"/>
      <c r="L4256" s="11"/>
      <c r="M4256" s="11"/>
      <c r="N4256" s="11"/>
      <c r="O4256" s="11"/>
      <c r="P4256" s="11"/>
      <c r="Q4256" s="11"/>
      <c r="R4256" s="11"/>
    </row>
    <row r="4257" spans="1:18" x14ac:dyDescent="0.2">
      <c r="A4257" s="3"/>
      <c r="B4257" s="3"/>
      <c r="C4257" s="11"/>
      <c r="D4257" s="11"/>
      <c r="E4257" s="11"/>
      <c r="F4257" s="11"/>
      <c r="G4257" s="11"/>
      <c r="H4257" s="11"/>
      <c r="I4257" s="11"/>
      <c r="J4257" s="11"/>
      <c r="K4257" s="11"/>
      <c r="L4257" s="11"/>
      <c r="M4257" s="11"/>
      <c r="N4257" s="11"/>
      <c r="O4257" s="11"/>
      <c r="P4257" s="11"/>
      <c r="Q4257" s="11"/>
      <c r="R4257" s="11"/>
    </row>
    <row r="4258" spans="1:18" x14ac:dyDescent="0.2">
      <c r="A4258" s="3"/>
      <c r="B4258" s="3"/>
      <c r="C4258" s="11"/>
      <c r="D4258" s="11"/>
      <c r="E4258" s="11"/>
      <c r="F4258" s="11"/>
      <c r="G4258" s="11"/>
      <c r="H4258" s="11"/>
      <c r="I4258" s="11"/>
      <c r="J4258" s="11"/>
      <c r="K4258" s="11"/>
      <c r="L4258" s="11"/>
      <c r="M4258" s="11"/>
      <c r="N4258" s="11"/>
      <c r="O4258" s="11"/>
      <c r="P4258" s="11"/>
      <c r="Q4258" s="11"/>
      <c r="R4258" s="11"/>
    </row>
    <row r="4259" spans="1:18" x14ac:dyDescent="0.2">
      <c r="A4259" s="3"/>
      <c r="B4259" s="3"/>
      <c r="C4259" s="11"/>
      <c r="D4259" s="11"/>
      <c r="E4259" s="11"/>
      <c r="F4259" s="11"/>
      <c r="G4259" s="11"/>
      <c r="H4259" s="11"/>
      <c r="I4259" s="11"/>
      <c r="J4259" s="11"/>
      <c r="K4259" s="11"/>
      <c r="L4259" s="11"/>
      <c r="M4259" s="11"/>
      <c r="N4259" s="11"/>
      <c r="O4259" s="11"/>
      <c r="P4259" s="11"/>
      <c r="Q4259" s="11"/>
      <c r="R4259" s="11"/>
    </row>
    <row r="4260" spans="1:18" x14ac:dyDescent="0.2">
      <c r="A4260" s="3"/>
      <c r="B4260" s="3"/>
      <c r="C4260" s="11"/>
      <c r="D4260" s="11"/>
      <c r="E4260" s="11"/>
      <c r="F4260" s="11"/>
      <c r="G4260" s="11"/>
      <c r="H4260" s="11"/>
      <c r="I4260" s="11"/>
      <c r="J4260" s="11"/>
      <c r="K4260" s="11"/>
      <c r="L4260" s="11"/>
      <c r="M4260" s="11"/>
      <c r="N4260" s="11"/>
      <c r="O4260" s="11"/>
      <c r="P4260" s="11"/>
      <c r="Q4260" s="11"/>
      <c r="R4260" s="11"/>
    </row>
    <row r="4261" spans="1:18" x14ac:dyDescent="0.2">
      <c r="A4261" s="3"/>
      <c r="B4261" s="3"/>
      <c r="C4261" s="11"/>
      <c r="D4261" s="11"/>
      <c r="E4261" s="11"/>
      <c r="F4261" s="11"/>
      <c r="G4261" s="11"/>
      <c r="H4261" s="11"/>
      <c r="I4261" s="11"/>
      <c r="J4261" s="11"/>
      <c r="K4261" s="11"/>
      <c r="L4261" s="11"/>
      <c r="M4261" s="11"/>
      <c r="N4261" s="11"/>
      <c r="O4261" s="11"/>
      <c r="P4261" s="11"/>
      <c r="Q4261" s="11"/>
      <c r="R4261" s="11"/>
    </row>
    <row r="4262" spans="1:18" x14ac:dyDescent="0.2">
      <c r="A4262" s="3"/>
      <c r="B4262" s="3"/>
      <c r="C4262" s="11"/>
      <c r="D4262" s="11"/>
      <c r="E4262" s="11"/>
      <c r="F4262" s="11"/>
      <c r="G4262" s="11"/>
      <c r="H4262" s="11"/>
      <c r="I4262" s="11"/>
      <c r="J4262" s="11"/>
      <c r="K4262" s="11"/>
      <c r="L4262" s="11"/>
      <c r="M4262" s="11"/>
      <c r="N4262" s="11"/>
      <c r="O4262" s="11"/>
      <c r="P4262" s="11"/>
      <c r="Q4262" s="11"/>
      <c r="R4262" s="11"/>
    </row>
    <row r="4263" spans="1:18" x14ac:dyDescent="0.2">
      <c r="A4263" s="3"/>
      <c r="B4263" s="3"/>
      <c r="C4263" s="11"/>
      <c r="D4263" s="11"/>
      <c r="E4263" s="11"/>
      <c r="F4263" s="11"/>
      <c r="G4263" s="11"/>
      <c r="H4263" s="11"/>
      <c r="I4263" s="11"/>
      <c r="J4263" s="11"/>
      <c r="K4263" s="11"/>
      <c r="L4263" s="11"/>
      <c r="M4263" s="11"/>
      <c r="N4263" s="11"/>
      <c r="O4263" s="11"/>
      <c r="P4263" s="11"/>
      <c r="Q4263" s="11"/>
      <c r="R4263" s="11"/>
    </row>
    <row r="4264" spans="1:18" x14ac:dyDescent="0.2">
      <c r="A4264" s="3"/>
      <c r="B4264" s="3"/>
      <c r="C4264" s="11"/>
      <c r="D4264" s="11"/>
      <c r="E4264" s="11"/>
      <c r="F4264" s="11"/>
      <c r="G4264" s="11"/>
      <c r="H4264" s="11"/>
      <c r="I4264" s="11"/>
      <c r="J4264" s="11"/>
      <c r="K4264" s="11"/>
      <c r="L4264" s="11"/>
      <c r="M4264" s="11"/>
      <c r="N4264" s="11"/>
      <c r="O4264" s="11"/>
      <c r="P4264" s="11"/>
      <c r="Q4264" s="11"/>
      <c r="R4264" s="11"/>
    </row>
    <row r="4265" spans="1:18" x14ac:dyDescent="0.2">
      <c r="A4265" s="3"/>
      <c r="B4265" s="3"/>
      <c r="C4265" s="11"/>
      <c r="D4265" s="11"/>
      <c r="E4265" s="11"/>
      <c r="F4265" s="11"/>
      <c r="G4265" s="11"/>
      <c r="H4265" s="11"/>
      <c r="I4265" s="11"/>
      <c r="J4265" s="11"/>
      <c r="K4265" s="11"/>
      <c r="L4265" s="11"/>
      <c r="M4265" s="11"/>
      <c r="N4265" s="11"/>
      <c r="O4265" s="11"/>
      <c r="P4265" s="11"/>
      <c r="Q4265" s="11"/>
      <c r="R4265" s="11"/>
    </row>
    <row r="4266" spans="1:18" x14ac:dyDescent="0.2">
      <c r="A4266" s="3"/>
      <c r="B4266" s="3"/>
      <c r="C4266" s="11"/>
      <c r="D4266" s="11"/>
      <c r="E4266" s="11"/>
      <c r="F4266" s="11"/>
      <c r="G4266" s="11"/>
      <c r="H4266" s="11"/>
      <c r="I4266" s="11"/>
      <c r="J4266" s="11"/>
      <c r="K4266" s="11"/>
      <c r="L4266" s="11"/>
      <c r="M4266" s="11"/>
      <c r="N4266" s="11"/>
      <c r="O4266" s="11"/>
      <c r="P4266" s="11"/>
      <c r="Q4266" s="11"/>
      <c r="R4266" s="11"/>
    </row>
    <row r="4267" spans="1:18" x14ac:dyDescent="0.2">
      <c r="A4267" s="3"/>
      <c r="B4267" s="3"/>
      <c r="C4267" s="11"/>
      <c r="D4267" s="11"/>
      <c r="E4267" s="11"/>
      <c r="F4267" s="11"/>
      <c r="G4267" s="11"/>
      <c r="H4267" s="11"/>
      <c r="I4267" s="11"/>
      <c r="J4267" s="11"/>
      <c r="K4267" s="11"/>
      <c r="L4267" s="11"/>
      <c r="M4267" s="11"/>
      <c r="N4267" s="11"/>
      <c r="O4267" s="11"/>
      <c r="P4267" s="11"/>
      <c r="Q4267" s="11"/>
      <c r="R4267" s="11"/>
    </row>
    <row r="4268" spans="1:18" x14ac:dyDescent="0.2">
      <c r="A4268" s="3"/>
      <c r="B4268" s="3"/>
      <c r="C4268" s="11"/>
      <c r="D4268" s="11"/>
      <c r="E4268" s="11"/>
      <c r="F4268" s="11"/>
      <c r="G4268" s="11"/>
      <c r="H4268" s="11"/>
      <c r="I4268" s="11"/>
      <c r="J4268" s="11"/>
      <c r="K4268" s="11"/>
      <c r="L4268" s="11"/>
      <c r="M4268" s="11"/>
      <c r="N4268" s="11"/>
      <c r="O4268" s="11"/>
      <c r="P4268" s="11"/>
      <c r="Q4268" s="11"/>
      <c r="R4268" s="11"/>
    </row>
    <row r="4269" spans="1:18" x14ac:dyDescent="0.2">
      <c r="A4269" s="3"/>
      <c r="B4269" s="3"/>
      <c r="C4269" s="11"/>
      <c r="D4269" s="11"/>
      <c r="E4269" s="11"/>
      <c r="F4269" s="11"/>
      <c r="G4269" s="11"/>
      <c r="H4269" s="11"/>
      <c r="I4269" s="11"/>
      <c r="J4269" s="11"/>
      <c r="K4269" s="11"/>
      <c r="L4269" s="11"/>
      <c r="M4269" s="11"/>
      <c r="N4269" s="11"/>
      <c r="O4269" s="11"/>
      <c r="P4269" s="11"/>
      <c r="Q4269" s="11"/>
      <c r="R4269" s="11"/>
    </row>
    <row r="4270" spans="1:18" x14ac:dyDescent="0.2">
      <c r="A4270" s="3"/>
      <c r="B4270" s="3"/>
      <c r="C4270" s="11"/>
      <c r="D4270" s="11"/>
      <c r="E4270" s="11"/>
      <c r="F4270" s="11"/>
      <c r="G4270" s="11"/>
      <c r="H4270" s="11"/>
      <c r="I4270" s="11"/>
      <c r="J4270" s="11"/>
      <c r="K4270" s="11"/>
      <c r="L4270" s="11"/>
      <c r="M4270" s="11"/>
      <c r="N4270" s="11"/>
      <c r="O4270" s="11"/>
      <c r="P4270" s="11"/>
      <c r="Q4270" s="11"/>
      <c r="R4270" s="11"/>
    </row>
    <row r="4271" spans="1:18" x14ac:dyDescent="0.2">
      <c r="A4271" s="3"/>
      <c r="B4271" s="3"/>
      <c r="C4271" s="11"/>
      <c r="D4271" s="11"/>
      <c r="E4271" s="11"/>
      <c r="F4271" s="11"/>
      <c r="G4271" s="11"/>
      <c r="H4271" s="11"/>
      <c r="I4271" s="11"/>
      <c r="J4271" s="11"/>
      <c r="K4271" s="11"/>
      <c r="L4271" s="11"/>
      <c r="M4271" s="11"/>
      <c r="N4271" s="11"/>
      <c r="O4271" s="11"/>
      <c r="P4271" s="11"/>
      <c r="Q4271" s="11"/>
      <c r="R4271" s="11"/>
    </row>
    <row r="4272" spans="1:18" x14ac:dyDescent="0.2">
      <c r="A4272" s="3"/>
      <c r="B4272" s="3"/>
      <c r="C4272" s="11"/>
      <c r="D4272" s="11"/>
      <c r="E4272" s="11"/>
      <c r="F4272" s="11"/>
      <c r="G4272" s="11"/>
      <c r="H4272" s="11"/>
      <c r="I4272" s="11"/>
      <c r="J4272" s="11"/>
      <c r="K4272" s="11"/>
      <c r="L4272" s="11"/>
      <c r="M4272" s="11"/>
      <c r="N4272" s="11"/>
      <c r="O4272" s="11"/>
      <c r="P4272" s="11"/>
      <c r="Q4272" s="11"/>
      <c r="R4272" s="11"/>
    </row>
    <row r="4273" spans="1:18" x14ac:dyDescent="0.2">
      <c r="A4273" s="3"/>
      <c r="B4273" s="3"/>
      <c r="C4273" s="11"/>
      <c r="D4273" s="11"/>
      <c r="E4273" s="11"/>
      <c r="F4273" s="11"/>
      <c r="G4273" s="11"/>
      <c r="H4273" s="11"/>
      <c r="I4273" s="11"/>
      <c r="J4273" s="11"/>
      <c r="K4273" s="11"/>
      <c r="L4273" s="11"/>
      <c r="M4273" s="11"/>
      <c r="N4273" s="11"/>
      <c r="O4273" s="11"/>
      <c r="P4273" s="11"/>
      <c r="Q4273" s="11"/>
      <c r="R4273" s="11"/>
    </row>
    <row r="4274" spans="1:18" x14ac:dyDescent="0.2">
      <c r="A4274" s="3"/>
      <c r="B4274" s="3"/>
      <c r="C4274" s="11"/>
      <c r="D4274" s="11"/>
      <c r="E4274" s="11"/>
      <c r="F4274" s="11"/>
      <c r="G4274" s="11"/>
      <c r="H4274" s="11"/>
      <c r="I4274" s="11"/>
      <c r="J4274" s="11"/>
      <c r="K4274" s="11"/>
      <c r="L4274" s="11"/>
      <c r="M4274" s="11"/>
      <c r="N4274" s="11"/>
      <c r="O4274" s="11"/>
      <c r="P4274" s="11"/>
      <c r="Q4274" s="11"/>
      <c r="R4274" s="11"/>
    </row>
    <row r="4275" spans="1:18" x14ac:dyDescent="0.2">
      <c r="A4275" s="3"/>
      <c r="B4275" s="3"/>
      <c r="C4275" s="11"/>
      <c r="D4275" s="11"/>
      <c r="E4275" s="11"/>
      <c r="F4275" s="11"/>
      <c r="G4275" s="11"/>
      <c r="H4275" s="11"/>
      <c r="I4275" s="11"/>
      <c r="J4275" s="11"/>
      <c r="K4275" s="11"/>
      <c r="L4275" s="11"/>
      <c r="M4275" s="11"/>
      <c r="N4275" s="11"/>
      <c r="O4275" s="11"/>
      <c r="P4275" s="11"/>
      <c r="Q4275" s="11"/>
      <c r="R4275" s="11"/>
    </row>
    <row r="4276" spans="1:18" x14ac:dyDescent="0.2">
      <c r="A4276" s="3"/>
      <c r="B4276" s="3"/>
      <c r="C4276" s="11"/>
      <c r="D4276" s="11"/>
      <c r="E4276" s="11"/>
      <c r="F4276" s="11"/>
      <c r="G4276" s="11"/>
      <c r="H4276" s="11"/>
      <c r="I4276" s="11"/>
      <c r="J4276" s="11"/>
      <c r="K4276" s="11"/>
      <c r="L4276" s="11"/>
      <c r="M4276" s="11"/>
      <c r="N4276" s="11"/>
      <c r="O4276" s="11"/>
      <c r="P4276" s="11"/>
      <c r="Q4276" s="11"/>
      <c r="R4276" s="11"/>
    </row>
    <row r="4277" spans="1:18" x14ac:dyDescent="0.2">
      <c r="A4277" s="3"/>
      <c r="B4277" s="3"/>
      <c r="C4277" s="11"/>
      <c r="D4277" s="11"/>
      <c r="E4277" s="11"/>
      <c r="F4277" s="11"/>
      <c r="G4277" s="11"/>
      <c r="H4277" s="11"/>
      <c r="I4277" s="11"/>
      <c r="J4277" s="11"/>
      <c r="K4277" s="11"/>
      <c r="L4277" s="11"/>
      <c r="M4277" s="11"/>
      <c r="N4277" s="11"/>
      <c r="O4277" s="11"/>
      <c r="P4277" s="11"/>
      <c r="Q4277" s="11"/>
      <c r="R4277" s="11"/>
    </row>
    <row r="4278" spans="1:18" x14ac:dyDescent="0.2">
      <c r="A4278" s="3"/>
      <c r="B4278" s="3"/>
      <c r="C4278" s="11"/>
      <c r="D4278" s="11"/>
      <c r="E4278" s="11"/>
      <c r="F4278" s="11"/>
      <c r="G4278" s="11"/>
      <c r="H4278" s="11"/>
      <c r="I4278" s="11"/>
      <c r="J4278" s="11"/>
      <c r="K4278" s="11"/>
      <c r="L4278" s="11"/>
      <c r="M4278" s="11"/>
      <c r="N4278" s="11"/>
      <c r="O4278" s="11"/>
      <c r="P4278" s="11"/>
      <c r="Q4278" s="11"/>
      <c r="R4278" s="11"/>
    </row>
    <row r="4279" spans="1:18" x14ac:dyDescent="0.2">
      <c r="A4279" s="3"/>
      <c r="B4279" s="3"/>
      <c r="C4279" s="11"/>
      <c r="D4279" s="11"/>
      <c r="E4279" s="11"/>
      <c r="F4279" s="11"/>
      <c r="G4279" s="11"/>
      <c r="H4279" s="11"/>
      <c r="I4279" s="11"/>
      <c r="J4279" s="11"/>
      <c r="K4279" s="11"/>
      <c r="L4279" s="11"/>
      <c r="M4279" s="11"/>
      <c r="N4279" s="11"/>
      <c r="O4279" s="11"/>
      <c r="P4279" s="11"/>
      <c r="Q4279" s="11"/>
      <c r="R4279" s="11"/>
    </row>
    <row r="4280" spans="1:18" x14ac:dyDescent="0.2">
      <c r="A4280" s="3"/>
      <c r="B4280" s="3"/>
      <c r="C4280" s="11"/>
      <c r="D4280" s="11"/>
      <c r="E4280" s="11"/>
      <c r="F4280" s="11"/>
      <c r="G4280" s="11"/>
      <c r="H4280" s="11"/>
      <c r="I4280" s="11"/>
      <c r="J4280" s="11"/>
      <c r="K4280" s="11"/>
      <c r="L4280" s="11"/>
      <c r="M4280" s="11"/>
      <c r="N4280" s="11"/>
      <c r="O4280" s="11"/>
      <c r="P4280" s="11"/>
      <c r="Q4280" s="11"/>
      <c r="R4280" s="11"/>
    </row>
    <row r="4281" spans="1:18" x14ac:dyDescent="0.2">
      <c r="A4281" s="3"/>
      <c r="B4281" s="3"/>
      <c r="C4281" s="11"/>
      <c r="D4281" s="11"/>
      <c r="E4281" s="11"/>
      <c r="F4281" s="11"/>
      <c r="G4281" s="11"/>
      <c r="H4281" s="11"/>
      <c r="I4281" s="11"/>
      <c r="J4281" s="11"/>
      <c r="K4281" s="11"/>
      <c r="L4281" s="11"/>
      <c r="M4281" s="11"/>
      <c r="N4281" s="11"/>
      <c r="O4281" s="11"/>
      <c r="P4281" s="11"/>
      <c r="Q4281" s="11"/>
      <c r="R4281" s="11"/>
    </row>
    <row r="4282" spans="1:18" x14ac:dyDescent="0.2">
      <c r="A4282" s="3"/>
      <c r="B4282" s="3"/>
      <c r="C4282" s="11"/>
      <c r="D4282" s="11"/>
      <c r="E4282" s="11"/>
      <c r="F4282" s="11"/>
      <c r="G4282" s="11"/>
      <c r="H4282" s="11"/>
      <c r="I4282" s="11"/>
      <c r="J4282" s="11"/>
      <c r="K4282" s="11"/>
      <c r="L4282" s="11"/>
      <c r="M4282" s="11"/>
      <c r="N4282" s="11"/>
      <c r="O4282" s="11"/>
      <c r="P4282" s="11"/>
      <c r="Q4282" s="11"/>
      <c r="R4282" s="11"/>
    </row>
    <row r="4283" spans="1:18" x14ac:dyDescent="0.2">
      <c r="A4283" s="3"/>
      <c r="B4283" s="3"/>
      <c r="C4283" s="11"/>
      <c r="D4283" s="11"/>
      <c r="E4283" s="11"/>
      <c r="F4283" s="11"/>
      <c r="G4283" s="11"/>
      <c r="H4283" s="11"/>
      <c r="I4283" s="11"/>
      <c r="J4283" s="11"/>
      <c r="K4283" s="11"/>
      <c r="L4283" s="11"/>
      <c r="M4283" s="11"/>
      <c r="N4283" s="11"/>
      <c r="O4283" s="11"/>
      <c r="P4283" s="11"/>
      <c r="Q4283" s="11"/>
      <c r="R4283" s="11"/>
    </row>
    <row r="4284" spans="1:18" x14ac:dyDescent="0.2">
      <c r="A4284" s="3"/>
      <c r="B4284" s="3"/>
      <c r="C4284" s="11"/>
      <c r="D4284" s="11"/>
      <c r="E4284" s="11"/>
      <c r="F4284" s="11"/>
      <c r="G4284" s="11"/>
      <c r="H4284" s="11"/>
      <c r="I4284" s="11"/>
      <c r="J4284" s="11"/>
      <c r="K4284" s="11"/>
      <c r="L4284" s="11"/>
      <c r="M4284" s="11"/>
      <c r="N4284" s="11"/>
      <c r="O4284" s="11"/>
      <c r="P4284" s="11"/>
      <c r="Q4284" s="11"/>
      <c r="R4284" s="11"/>
    </row>
    <row r="4285" spans="1:18" x14ac:dyDescent="0.2">
      <c r="A4285" s="3"/>
      <c r="B4285" s="3"/>
      <c r="C4285" s="11"/>
      <c r="D4285" s="11"/>
      <c r="E4285" s="11"/>
      <c r="F4285" s="11"/>
      <c r="G4285" s="11"/>
      <c r="H4285" s="11"/>
      <c r="I4285" s="11"/>
      <c r="J4285" s="11"/>
      <c r="K4285" s="11"/>
      <c r="L4285" s="11"/>
      <c r="M4285" s="11"/>
      <c r="N4285" s="11"/>
      <c r="O4285" s="11"/>
      <c r="P4285" s="11"/>
      <c r="Q4285" s="11"/>
      <c r="R4285" s="11"/>
    </row>
    <row r="4286" spans="1:18" x14ac:dyDescent="0.2">
      <c r="A4286" s="3"/>
      <c r="B4286" s="3"/>
      <c r="C4286" s="11"/>
      <c r="D4286" s="11"/>
      <c r="E4286" s="11"/>
      <c r="F4286" s="11"/>
      <c r="G4286" s="11"/>
      <c r="H4286" s="11"/>
      <c r="I4286" s="11"/>
      <c r="J4286" s="11"/>
      <c r="K4286" s="11"/>
      <c r="L4286" s="11"/>
      <c r="M4286" s="11"/>
      <c r="N4286" s="11"/>
      <c r="O4286" s="11"/>
      <c r="P4286" s="11"/>
      <c r="Q4286" s="11"/>
      <c r="R4286" s="11"/>
    </row>
    <row r="4287" spans="1:18" x14ac:dyDescent="0.2">
      <c r="A4287" s="3"/>
      <c r="B4287" s="3"/>
      <c r="C4287" s="11"/>
      <c r="D4287" s="11"/>
      <c r="E4287" s="11"/>
      <c r="F4287" s="11"/>
      <c r="G4287" s="11"/>
      <c r="H4287" s="11"/>
      <c r="I4287" s="11"/>
      <c r="J4287" s="11"/>
      <c r="K4287" s="11"/>
      <c r="L4287" s="11"/>
      <c r="M4287" s="11"/>
      <c r="N4287" s="11"/>
      <c r="O4287" s="11"/>
      <c r="P4287" s="11"/>
      <c r="Q4287" s="11"/>
      <c r="R4287" s="11"/>
    </row>
    <row r="4288" spans="1:18" x14ac:dyDescent="0.2">
      <c r="A4288" s="3"/>
      <c r="B4288" s="3"/>
      <c r="C4288" s="11"/>
      <c r="D4288" s="11"/>
      <c r="E4288" s="11"/>
      <c r="F4288" s="11"/>
      <c r="G4288" s="11"/>
      <c r="H4288" s="11"/>
      <c r="I4288" s="11"/>
      <c r="J4288" s="11"/>
      <c r="K4288" s="11"/>
      <c r="L4288" s="11"/>
      <c r="M4288" s="11"/>
      <c r="N4288" s="11"/>
      <c r="O4288" s="11"/>
      <c r="P4288" s="11"/>
      <c r="Q4288" s="11"/>
      <c r="R4288" s="11"/>
    </row>
    <row r="4289" spans="1:18" x14ac:dyDescent="0.2">
      <c r="A4289" s="3"/>
      <c r="B4289" s="3"/>
      <c r="C4289" s="11"/>
      <c r="D4289" s="11"/>
      <c r="E4289" s="11"/>
      <c r="F4289" s="11"/>
      <c r="G4289" s="11"/>
      <c r="H4289" s="11"/>
      <c r="I4289" s="11"/>
      <c r="J4289" s="11"/>
      <c r="K4289" s="11"/>
      <c r="L4289" s="11"/>
      <c r="M4289" s="11"/>
      <c r="N4289" s="11"/>
      <c r="O4289" s="11"/>
      <c r="P4289" s="11"/>
      <c r="Q4289" s="11"/>
      <c r="R4289" s="11"/>
    </row>
    <row r="4290" spans="1:18" x14ac:dyDescent="0.2">
      <c r="A4290" s="3"/>
      <c r="B4290" s="3"/>
      <c r="C4290" s="11"/>
      <c r="D4290" s="11"/>
      <c r="E4290" s="11"/>
      <c r="F4290" s="11"/>
      <c r="G4290" s="11"/>
      <c r="H4290" s="11"/>
      <c r="I4290" s="11"/>
      <c r="J4290" s="11"/>
      <c r="K4290" s="11"/>
      <c r="L4290" s="11"/>
      <c r="M4290" s="11"/>
      <c r="N4290" s="11"/>
      <c r="O4290" s="11"/>
      <c r="P4290" s="11"/>
      <c r="Q4290" s="11"/>
      <c r="R4290" s="11"/>
    </row>
    <row r="4291" spans="1:18" x14ac:dyDescent="0.2">
      <c r="A4291" s="3"/>
      <c r="B4291" s="3"/>
      <c r="C4291" s="11"/>
      <c r="D4291" s="11"/>
      <c r="E4291" s="11"/>
      <c r="F4291" s="11"/>
      <c r="G4291" s="11"/>
      <c r="H4291" s="11"/>
      <c r="I4291" s="11"/>
      <c r="J4291" s="11"/>
      <c r="K4291" s="11"/>
      <c r="L4291" s="11"/>
      <c r="M4291" s="11"/>
      <c r="N4291" s="11"/>
      <c r="O4291" s="11"/>
      <c r="P4291" s="11"/>
      <c r="Q4291" s="11"/>
      <c r="R4291" s="11"/>
    </row>
    <row r="4292" spans="1:18" x14ac:dyDescent="0.2">
      <c r="A4292" s="3"/>
      <c r="B4292" s="3"/>
      <c r="C4292" s="11"/>
      <c r="D4292" s="11"/>
      <c r="E4292" s="11"/>
      <c r="F4292" s="11"/>
      <c r="G4292" s="11"/>
      <c r="H4292" s="11"/>
      <c r="I4292" s="11"/>
      <c r="J4292" s="11"/>
      <c r="K4292" s="11"/>
      <c r="L4292" s="11"/>
      <c r="M4292" s="11"/>
      <c r="N4292" s="11"/>
      <c r="O4292" s="11"/>
      <c r="P4292" s="11"/>
      <c r="Q4292" s="11"/>
      <c r="R4292" s="11"/>
    </row>
    <row r="4293" spans="1:18" x14ac:dyDescent="0.2">
      <c r="A4293" s="3"/>
      <c r="B4293" s="3"/>
      <c r="C4293" s="11"/>
      <c r="D4293" s="11"/>
      <c r="E4293" s="11"/>
      <c r="F4293" s="11"/>
      <c r="G4293" s="11"/>
      <c r="H4293" s="11"/>
      <c r="I4293" s="11"/>
      <c r="J4293" s="11"/>
      <c r="K4293" s="11"/>
      <c r="L4293" s="11"/>
      <c r="M4293" s="11"/>
      <c r="N4293" s="11"/>
      <c r="O4293" s="11"/>
      <c r="P4293" s="11"/>
      <c r="Q4293" s="11"/>
      <c r="R4293" s="11"/>
    </row>
    <row r="4294" spans="1:18" x14ac:dyDescent="0.2">
      <c r="A4294" s="3"/>
      <c r="B4294" s="3"/>
      <c r="C4294" s="11"/>
      <c r="D4294" s="11"/>
      <c r="E4294" s="11"/>
      <c r="F4294" s="11"/>
      <c r="G4294" s="11"/>
      <c r="H4294" s="11"/>
      <c r="I4294" s="11"/>
      <c r="J4294" s="11"/>
      <c r="K4294" s="11"/>
      <c r="L4294" s="11"/>
      <c r="M4294" s="11"/>
      <c r="N4294" s="11"/>
      <c r="O4294" s="11"/>
      <c r="P4294" s="11"/>
      <c r="Q4294" s="11"/>
      <c r="R4294" s="11"/>
    </row>
    <row r="4295" spans="1:18" x14ac:dyDescent="0.2">
      <c r="A4295" s="3"/>
      <c r="B4295" s="3"/>
      <c r="C4295" s="11"/>
      <c r="D4295" s="11"/>
      <c r="E4295" s="11"/>
      <c r="F4295" s="11"/>
      <c r="G4295" s="11"/>
      <c r="H4295" s="11"/>
      <c r="I4295" s="11"/>
      <c r="J4295" s="11"/>
      <c r="K4295" s="11"/>
      <c r="L4295" s="11"/>
      <c r="M4295" s="11"/>
      <c r="N4295" s="11"/>
      <c r="O4295" s="11"/>
      <c r="P4295" s="11"/>
      <c r="Q4295" s="11"/>
      <c r="R4295" s="11"/>
    </row>
    <row r="4296" spans="1:18" x14ac:dyDescent="0.2">
      <c r="A4296" s="3"/>
      <c r="B4296" s="3"/>
      <c r="C4296" s="11"/>
      <c r="D4296" s="11"/>
      <c r="E4296" s="11"/>
      <c r="F4296" s="11"/>
      <c r="G4296" s="11"/>
      <c r="H4296" s="11"/>
      <c r="I4296" s="11"/>
      <c r="J4296" s="11"/>
      <c r="K4296" s="11"/>
      <c r="L4296" s="11"/>
      <c r="M4296" s="11"/>
      <c r="N4296" s="11"/>
      <c r="O4296" s="11"/>
      <c r="P4296" s="11"/>
      <c r="Q4296" s="11"/>
      <c r="R4296" s="11"/>
    </row>
    <row r="4297" spans="1:18" x14ac:dyDescent="0.2">
      <c r="A4297" s="3"/>
      <c r="B4297" s="3"/>
      <c r="C4297" s="11"/>
      <c r="D4297" s="11"/>
      <c r="E4297" s="11"/>
      <c r="F4297" s="11"/>
      <c r="G4297" s="11"/>
      <c r="H4297" s="11"/>
      <c r="I4297" s="11"/>
      <c r="J4297" s="11"/>
      <c r="K4297" s="11"/>
      <c r="L4297" s="11"/>
      <c r="M4297" s="11"/>
      <c r="N4297" s="11"/>
      <c r="O4297" s="11"/>
      <c r="P4297" s="11"/>
      <c r="Q4297" s="11"/>
      <c r="R4297" s="11"/>
    </row>
    <row r="4298" spans="1:18" x14ac:dyDescent="0.2">
      <c r="A4298" s="3"/>
      <c r="B4298" s="3"/>
      <c r="C4298" s="11"/>
      <c r="D4298" s="11"/>
      <c r="E4298" s="11"/>
      <c r="F4298" s="11"/>
      <c r="G4298" s="11"/>
      <c r="H4298" s="11"/>
      <c r="I4298" s="11"/>
      <c r="J4298" s="11"/>
      <c r="K4298" s="11"/>
      <c r="L4298" s="11"/>
      <c r="M4298" s="11"/>
      <c r="N4298" s="11"/>
      <c r="O4298" s="11"/>
      <c r="P4298" s="11"/>
      <c r="Q4298" s="11"/>
      <c r="R4298" s="11"/>
    </row>
    <row r="4299" spans="1:18" x14ac:dyDescent="0.2">
      <c r="A4299" s="3"/>
      <c r="B4299" s="3"/>
      <c r="C4299" s="11"/>
      <c r="D4299" s="11"/>
      <c r="E4299" s="11"/>
      <c r="F4299" s="11"/>
      <c r="G4299" s="11"/>
      <c r="H4299" s="11"/>
      <c r="I4299" s="11"/>
      <c r="J4299" s="11"/>
      <c r="K4299" s="11"/>
      <c r="L4299" s="11"/>
      <c r="M4299" s="11"/>
      <c r="N4299" s="11"/>
      <c r="O4299" s="11"/>
      <c r="P4299" s="11"/>
      <c r="Q4299" s="11"/>
      <c r="R4299" s="11"/>
    </row>
    <row r="4300" spans="1:18" x14ac:dyDescent="0.2">
      <c r="A4300" s="3"/>
      <c r="B4300" s="3"/>
      <c r="C4300" s="11"/>
      <c r="D4300" s="11"/>
      <c r="E4300" s="11"/>
      <c r="F4300" s="11"/>
      <c r="G4300" s="11"/>
      <c r="H4300" s="11"/>
      <c r="I4300" s="11"/>
      <c r="J4300" s="11"/>
      <c r="K4300" s="11"/>
      <c r="L4300" s="11"/>
      <c r="M4300" s="11"/>
      <c r="N4300" s="11"/>
      <c r="O4300" s="11"/>
      <c r="P4300" s="11"/>
      <c r="Q4300" s="11"/>
      <c r="R4300" s="11"/>
    </row>
    <row r="4301" spans="1:18" x14ac:dyDescent="0.2">
      <c r="A4301" s="3"/>
      <c r="B4301" s="3"/>
      <c r="C4301" s="11"/>
      <c r="D4301" s="11"/>
      <c r="E4301" s="11"/>
      <c r="F4301" s="11"/>
      <c r="G4301" s="11"/>
      <c r="H4301" s="11"/>
      <c r="I4301" s="11"/>
      <c r="J4301" s="11"/>
      <c r="K4301" s="11"/>
      <c r="L4301" s="11"/>
      <c r="M4301" s="11"/>
      <c r="N4301" s="11"/>
      <c r="O4301" s="11"/>
      <c r="P4301" s="11"/>
      <c r="Q4301" s="11"/>
      <c r="R4301" s="11"/>
    </row>
    <row r="4302" spans="1:18" x14ac:dyDescent="0.2">
      <c r="A4302" s="3"/>
      <c r="B4302" s="3"/>
      <c r="C4302" s="11"/>
      <c r="D4302" s="11"/>
      <c r="E4302" s="11"/>
      <c r="F4302" s="11"/>
      <c r="G4302" s="11"/>
      <c r="H4302" s="11"/>
      <c r="I4302" s="11"/>
      <c r="J4302" s="11"/>
      <c r="K4302" s="11"/>
      <c r="L4302" s="11"/>
      <c r="M4302" s="11"/>
      <c r="N4302" s="11"/>
      <c r="O4302" s="11"/>
      <c r="P4302" s="11"/>
      <c r="Q4302" s="11"/>
      <c r="R4302" s="11"/>
    </row>
    <row r="4303" spans="1:18" x14ac:dyDescent="0.2">
      <c r="A4303" s="3"/>
      <c r="B4303" s="3"/>
      <c r="C4303" s="11"/>
      <c r="D4303" s="11"/>
      <c r="E4303" s="11"/>
      <c r="F4303" s="11"/>
      <c r="G4303" s="11"/>
      <c r="H4303" s="11"/>
      <c r="I4303" s="11"/>
      <c r="J4303" s="11"/>
      <c r="K4303" s="11"/>
      <c r="L4303" s="11"/>
      <c r="M4303" s="11"/>
      <c r="N4303" s="11"/>
      <c r="O4303" s="11"/>
      <c r="P4303" s="11"/>
      <c r="Q4303" s="11"/>
      <c r="R4303" s="11"/>
    </row>
    <row r="4304" spans="1:18" x14ac:dyDescent="0.2">
      <c r="A4304" s="3"/>
      <c r="B4304" s="3"/>
      <c r="C4304" s="11"/>
      <c r="D4304" s="11"/>
      <c r="E4304" s="11"/>
      <c r="F4304" s="11"/>
      <c r="G4304" s="11"/>
      <c r="H4304" s="11"/>
      <c r="I4304" s="11"/>
      <c r="J4304" s="11"/>
      <c r="K4304" s="11"/>
      <c r="L4304" s="11"/>
      <c r="M4304" s="11"/>
      <c r="N4304" s="11"/>
      <c r="O4304" s="11"/>
      <c r="P4304" s="11"/>
      <c r="Q4304" s="11"/>
      <c r="R4304" s="11"/>
    </row>
    <row r="4305" spans="1:18" x14ac:dyDescent="0.2">
      <c r="A4305" s="3"/>
      <c r="B4305" s="3"/>
      <c r="C4305" s="11"/>
      <c r="D4305" s="11"/>
      <c r="E4305" s="11"/>
      <c r="F4305" s="11"/>
      <c r="G4305" s="11"/>
      <c r="H4305" s="11"/>
      <c r="I4305" s="11"/>
      <c r="J4305" s="11"/>
      <c r="K4305" s="11"/>
      <c r="L4305" s="11"/>
      <c r="M4305" s="11"/>
      <c r="N4305" s="11"/>
      <c r="O4305" s="11"/>
      <c r="P4305" s="11"/>
      <c r="Q4305" s="11"/>
      <c r="R4305" s="11"/>
    </row>
    <row r="4306" spans="1:18" x14ac:dyDescent="0.2">
      <c r="A4306" s="3"/>
      <c r="B4306" s="3"/>
      <c r="C4306" s="11"/>
      <c r="D4306" s="11"/>
      <c r="E4306" s="11"/>
      <c r="F4306" s="11"/>
      <c r="G4306" s="11"/>
      <c r="H4306" s="11"/>
      <c r="I4306" s="11"/>
      <c r="J4306" s="11"/>
      <c r="K4306" s="11"/>
      <c r="L4306" s="11"/>
      <c r="M4306" s="11"/>
      <c r="N4306" s="11"/>
      <c r="O4306" s="11"/>
      <c r="P4306" s="11"/>
      <c r="Q4306" s="11"/>
      <c r="R4306" s="11"/>
    </row>
    <row r="4307" spans="1:18" x14ac:dyDescent="0.2">
      <c r="A4307" s="3"/>
      <c r="B4307" s="3"/>
      <c r="C4307" s="11"/>
      <c r="D4307" s="11"/>
      <c r="E4307" s="11"/>
      <c r="F4307" s="11"/>
      <c r="G4307" s="11"/>
      <c r="H4307" s="11"/>
      <c r="I4307" s="11"/>
      <c r="J4307" s="11"/>
      <c r="K4307" s="11"/>
      <c r="L4307" s="11"/>
      <c r="M4307" s="11"/>
      <c r="N4307" s="11"/>
      <c r="O4307" s="11"/>
      <c r="P4307" s="11"/>
      <c r="Q4307" s="11"/>
      <c r="R4307" s="11"/>
    </row>
    <row r="4308" spans="1:18" x14ac:dyDescent="0.2">
      <c r="A4308" s="3"/>
      <c r="B4308" s="3"/>
      <c r="C4308" s="11"/>
      <c r="D4308" s="11"/>
      <c r="E4308" s="11"/>
      <c r="F4308" s="11"/>
      <c r="G4308" s="11"/>
      <c r="H4308" s="11"/>
      <c r="I4308" s="11"/>
      <c r="J4308" s="11"/>
      <c r="K4308" s="11"/>
      <c r="L4308" s="11"/>
      <c r="M4308" s="11"/>
      <c r="N4308" s="11"/>
      <c r="O4308" s="11"/>
      <c r="P4308" s="11"/>
      <c r="Q4308" s="11"/>
      <c r="R4308" s="11"/>
    </row>
    <row r="4309" spans="1:18" x14ac:dyDescent="0.2">
      <c r="A4309" s="3"/>
      <c r="B4309" s="3"/>
      <c r="C4309" s="11"/>
      <c r="D4309" s="11"/>
      <c r="E4309" s="11"/>
      <c r="F4309" s="11"/>
      <c r="G4309" s="11"/>
      <c r="H4309" s="11"/>
      <c r="I4309" s="11"/>
      <c r="J4309" s="11"/>
      <c r="K4309" s="11"/>
      <c r="L4309" s="11"/>
      <c r="M4309" s="11"/>
      <c r="N4309" s="11"/>
      <c r="O4309" s="11"/>
      <c r="P4309" s="11"/>
      <c r="Q4309" s="11"/>
      <c r="R4309" s="11"/>
    </row>
    <row r="4310" spans="1:18" x14ac:dyDescent="0.2">
      <c r="A4310" s="3"/>
      <c r="B4310" s="3"/>
      <c r="C4310" s="11"/>
      <c r="D4310" s="11"/>
      <c r="E4310" s="11"/>
      <c r="F4310" s="11"/>
      <c r="G4310" s="11"/>
      <c r="H4310" s="11"/>
      <c r="I4310" s="11"/>
      <c r="J4310" s="11"/>
      <c r="K4310" s="11"/>
      <c r="L4310" s="11"/>
      <c r="M4310" s="11"/>
      <c r="N4310" s="11"/>
      <c r="O4310" s="11"/>
      <c r="P4310" s="11"/>
      <c r="Q4310" s="11"/>
      <c r="R4310" s="11"/>
    </row>
    <row r="4311" spans="1:18" x14ac:dyDescent="0.2">
      <c r="A4311" s="3"/>
      <c r="B4311" s="3"/>
      <c r="C4311" s="11"/>
      <c r="D4311" s="11"/>
      <c r="E4311" s="11"/>
      <c r="F4311" s="11"/>
      <c r="G4311" s="11"/>
      <c r="H4311" s="11"/>
      <c r="I4311" s="11"/>
      <c r="J4311" s="11"/>
      <c r="K4311" s="11"/>
      <c r="L4311" s="11"/>
      <c r="M4311" s="11"/>
      <c r="N4311" s="11"/>
      <c r="O4311" s="11"/>
      <c r="P4311" s="11"/>
      <c r="Q4311" s="11"/>
      <c r="R4311" s="11"/>
    </row>
    <row r="4312" spans="1:18" x14ac:dyDescent="0.2">
      <c r="A4312" s="3"/>
      <c r="B4312" s="3"/>
      <c r="C4312" s="11"/>
      <c r="D4312" s="11"/>
      <c r="E4312" s="11"/>
      <c r="F4312" s="11"/>
      <c r="G4312" s="11"/>
      <c r="H4312" s="11"/>
      <c r="I4312" s="11"/>
      <c r="J4312" s="11"/>
      <c r="K4312" s="11"/>
      <c r="L4312" s="11"/>
      <c r="M4312" s="11"/>
      <c r="N4312" s="11"/>
      <c r="O4312" s="11"/>
      <c r="P4312" s="11"/>
      <c r="Q4312" s="11"/>
      <c r="R4312" s="11"/>
    </row>
    <row r="4313" spans="1:18" x14ac:dyDescent="0.2">
      <c r="A4313" s="3"/>
      <c r="B4313" s="3"/>
      <c r="C4313" s="11"/>
      <c r="D4313" s="11"/>
      <c r="E4313" s="11"/>
      <c r="F4313" s="11"/>
      <c r="G4313" s="11"/>
      <c r="H4313" s="11"/>
      <c r="I4313" s="11"/>
      <c r="J4313" s="11"/>
      <c r="K4313" s="11"/>
      <c r="L4313" s="11"/>
      <c r="M4313" s="11"/>
      <c r="N4313" s="11"/>
      <c r="O4313" s="11"/>
      <c r="P4313" s="11"/>
      <c r="Q4313" s="11"/>
      <c r="R4313" s="11"/>
    </row>
    <row r="4314" spans="1:18" x14ac:dyDescent="0.2">
      <c r="A4314" s="3"/>
      <c r="B4314" s="3"/>
      <c r="C4314" s="11"/>
      <c r="D4314" s="11"/>
      <c r="E4314" s="11"/>
      <c r="F4314" s="11"/>
      <c r="G4314" s="11"/>
      <c r="H4314" s="11"/>
      <c r="I4314" s="11"/>
      <c r="J4314" s="11"/>
      <c r="K4314" s="11"/>
      <c r="L4314" s="11"/>
      <c r="M4314" s="11"/>
      <c r="N4314" s="11"/>
      <c r="O4314" s="11"/>
      <c r="P4314" s="11"/>
      <c r="Q4314" s="11"/>
      <c r="R4314" s="11"/>
    </row>
    <row r="4315" spans="1:18" x14ac:dyDescent="0.2">
      <c r="A4315" s="3"/>
      <c r="B4315" s="3"/>
      <c r="C4315" s="11"/>
      <c r="D4315" s="11"/>
      <c r="E4315" s="11"/>
      <c r="F4315" s="11"/>
      <c r="G4315" s="11"/>
      <c r="H4315" s="11"/>
      <c r="I4315" s="11"/>
      <c r="J4315" s="11"/>
      <c r="K4315" s="11"/>
      <c r="L4315" s="11"/>
      <c r="M4315" s="11"/>
      <c r="N4315" s="11"/>
      <c r="O4315" s="11"/>
      <c r="P4315" s="11"/>
      <c r="Q4315" s="11"/>
      <c r="R4315" s="11"/>
    </row>
    <row r="4316" spans="1:18" x14ac:dyDescent="0.2">
      <c r="A4316" s="3"/>
      <c r="B4316" s="3"/>
      <c r="C4316" s="11"/>
      <c r="D4316" s="11"/>
      <c r="E4316" s="11"/>
      <c r="F4316" s="11"/>
      <c r="G4316" s="11"/>
      <c r="H4316" s="11"/>
      <c r="I4316" s="11"/>
      <c r="J4316" s="11"/>
      <c r="K4316" s="11"/>
      <c r="L4316" s="11"/>
      <c r="M4316" s="11"/>
      <c r="N4316" s="11"/>
      <c r="O4316" s="11"/>
      <c r="P4316" s="11"/>
      <c r="Q4316" s="11"/>
      <c r="R4316" s="11"/>
    </row>
    <row r="4317" spans="1:18" x14ac:dyDescent="0.2">
      <c r="A4317" s="3"/>
      <c r="B4317" s="3"/>
      <c r="C4317" s="11"/>
      <c r="D4317" s="11"/>
      <c r="E4317" s="11"/>
      <c r="F4317" s="11"/>
      <c r="G4317" s="11"/>
      <c r="H4317" s="11"/>
      <c r="I4317" s="11"/>
      <c r="J4317" s="11"/>
      <c r="K4317" s="11"/>
      <c r="L4317" s="11"/>
      <c r="M4317" s="11"/>
      <c r="N4317" s="11"/>
      <c r="O4317" s="11"/>
      <c r="P4317" s="11"/>
      <c r="Q4317" s="11"/>
      <c r="R4317" s="11"/>
    </row>
    <row r="4318" spans="1:18" x14ac:dyDescent="0.2">
      <c r="A4318" s="3"/>
      <c r="B4318" s="3"/>
      <c r="C4318" s="11"/>
      <c r="D4318" s="11"/>
      <c r="E4318" s="11"/>
      <c r="F4318" s="11"/>
      <c r="G4318" s="11"/>
      <c r="H4318" s="11"/>
      <c r="I4318" s="11"/>
      <c r="J4318" s="11"/>
      <c r="K4318" s="11"/>
      <c r="L4318" s="11"/>
      <c r="M4318" s="11"/>
      <c r="N4318" s="11"/>
      <c r="O4318" s="11"/>
      <c r="P4318" s="11"/>
      <c r="Q4318" s="11"/>
      <c r="R4318" s="11"/>
    </row>
    <row r="4319" spans="1:18" x14ac:dyDescent="0.2">
      <c r="A4319" s="3"/>
      <c r="B4319" s="3"/>
      <c r="C4319" s="11"/>
      <c r="D4319" s="11"/>
      <c r="E4319" s="11"/>
      <c r="F4319" s="11"/>
      <c r="G4319" s="11"/>
      <c r="H4319" s="11"/>
      <c r="I4319" s="11"/>
      <c r="J4319" s="11"/>
      <c r="K4319" s="11"/>
      <c r="L4319" s="11"/>
      <c r="M4319" s="11"/>
      <c r="N4319" s="11"/>
      <c r="O4319" s="11"/>
      <c r="P4319" s="11"/>
      <c r="Q4319" s="11"/>
      <c r="R4319" s="11"/>
    </row>
    <row r="4320" spans="1:18" x14ac:dyDescent="0.2">
      <c r="A4320" s="3"/>
      <c r="B4320" s="3"/>
      <c r="C4320" s="11"/>
      <c r="D4320" s="11"/>
      <c r="E4320" s="11"/>
      <c r="F4320" s="11"/>
      <c r="G4320" s="11"/>
      <c r="H4320" s="11"/>
      <c r="I4320" s="11"/>
      <c r="J4320" s="11"/>
      <c r="K4320" s="11"/>
      <c r="L4320" s="11"/>
      <c r="M4320" s="11"/>
      <c r="N4320" s="11"/>
      <c r="O4320" s="11"/>
      <c r="P4320" s="11"/>
      <c r="Q4320" s="11"/>
      <c r="R4320" s="11"/>
    </row>
    <row r="4321" spans="1:18" x14ac:dyDescent="0.2">
      <c r="A4321" s="3"/>
      <c r="B4321" s="3"/>
      <c r="C4321" s="11"/>
      <c r="D4321" s="11"/>
      <c r="E4321" s="11"/>
      <c r="F4321" s="11"/>
      <c r="G4321" s="11"/>
      <c r="H4321" s="11"/>
      <c r="I4321" s="11"/>
      <c r="J4321" s="11"/>
      <c r="K4321" s="11"/>
      <c r="L4321" s="11"/>
      <c r="M4321" s="11"/>
      <c r="N4321" s="11"/>
      <c r="O4321" s="11"/>
      <c r="P4321" s="11"/>
      <c r="Q4321" s="11"/>
      <c r="R4321" s="11"/>
    </row>
    <row r="4322" spans="1:18" x14ac:dyDescent="0.2">
      <c r="A4322" s="3"/>
      <c r="B4322" s="3"/>
      <c r="C4322" s="11"/>
      <c r="D4322" s="11"/>
      <c r="E4322" s="11"/>
      <c r="F4322" s="11"/>
      <c r="G4322" s="11"/>
      <c r="H4322" s="11"/>
      <c r="I4322" s="11"/>
      <c r="J4322" s="11"/>
      <c r="K4322" s="11"/>
      <c r="L4322" s="11"/>
      <c r="M4322" s="11"/>
      <c r="N4322" s="11"/>
      <c r="O4322" s="11"/>
      <c r="P4322" s="11"/>
      <c r="Q4322" s="11"/>
      <c r="R4322" s="11"/>
    </row>
    <row r="4323" spans="1:18" x14ac:dyDescent="0.2">
      <c r="A4323" s="3"/>
      <c r="B4323" s="3"/>
      <c r="C4323" s="11"/>
      <c r="D4323" s="11"/>
      <c r="E4323" s="11"/>
      <c r="F4323" s="11"/>
      <c r="G4323" s="11"/>
      <c r="H4323" s="11"/>
      <c r="I4323" s="11"/>
      <c r="J4323" s="11"/>
      <c r="K4323" s="11"/>
      <c r="L4323" s="11"/>
      <c r="M4323" s="11"/>
      <c r="N4323" s="11"/>
      <c r="O4323" s="11"/>
      <c r="P4323" s="11"/>
      <c r="Q4323" s="11"/>
      <c r="R4323" s="11"/>
    </row>
    <row r="4324" spans="1:18" x14ac:dyDescent="0.2">
      <c r="A4324" s="3"/>
      <c r="B4324" s="3"/>
      <c r="C4324" s="11"/>
      <c r="D4324" s="11"/>
      <c r="E4324" s="11"/>
      <c r="F4324" s="11"/>
      <c r="G4324" s="11"/>
      <c r="H4324" s="11"/>
      <c r="I4324" s="11"/>
      <c r="J4324" s="11"/>
      <c r="K4324" s="11"/>
      <c r="L4324" s="11"/>
      <c r="M4324" s="11"/>
      <c r="N4324" s="11"/>
      <c r="O4324" s="11"/>
      <c r="P4324" s="11"/>
      <c r="Q4324" s="11"/>
      <c r="R4324" s="11"/>
    </row>
    <row r="4325" spans="1:18" x14ac:dyDescent="0.2">
      <c r="A4325" s="3"/>
      <c r="B4325" s="3"/>
      <c r="C4325" s="11"/>
      <c r="D4325" s="11"/>
      <c r="E4325" s="11"/>
      <c r="F4325" s="11"/>
      <c r="G4325" s="11"/>
      <c r="H4325" s="11"/>
      <c r="I4325" s="11"/>
      <c r="J4325" s="11"/>
      <c r="K4325" s="11"/>
      <c r="L4325" s="11"/>
      <c r="M4325" s="11"/>
      <c r="N4325" s="11"/>
      <c r="O4325" s="11"/>
      <c r="P4325" s="11"/>
      <c r="Q4325" s="11"/>
      <c r="R4325" s="11"/>
    </row>
    <row r="4326" spans="1:18" x14ac:dyDescent="0.2">
      <c r="A4326" s="3"/>
      <c r="B4326" s="3"/>
      <c r="C4326" s="11"/>
      <c r="D4326" s="11"/>
      <c r="E4326" s="11"/>
      <c r="F4326" s="11"/>
      <c r="G4326" s="11"/>
      <c r="H4326" s="11"/>
      <c r="I4326" s="11"/>
      <c r="J4326" s="11"/>
      <c r="K4326" s="11"/>
      <c r="L4326" s="11"/>
      <c r="M4326" s="11"/>
      <c r="N4326" s="11"/>
      <c r="O4326" s="11"/>
      <c r="P4326" s="11"/>
      <c r="Q4326" s="11"/>
      <c r="R4326" s="11"/>
    </row>
    <row r="4327" spans="1:18" x14ac:dyDescent="0.2">
      <c r="A4327" s="3"/>
      <c r="B4327" s="3"/>
      <c r="C4327" s="11"/>
      <c r="D4327" s="11"/>
      <c r="E4327" s="11"/>
      <c r="F4327" s="11"/>
      <c r="G4327" s="11"/>
      <c r="H4327" s="11"/>
      <c r="I4327" s="11"/>
      <c r="J4327" s="11"/>
      <c r="K4327" s="11"/>
      <c r="L4327" s="11"/>
      <c r="M4327" s="11"/>
      <c r="N4327" s="11"/>
      <c r="O4327" s="11"/>
      <c r="P4327" s="11"/>
      <c r="Q4327" s="11"/>
      <c r="R4327" s="11"/>
    </row>
    <row r="4328" spans="1:18" x14ac:dyDescent="0.2">
      <c r="A4328" s="3"/>
      <c r="B4328" s="3"/>
      <c r="C4328" s="11"/>
      <c r="D4328" s="11"/>
      <c r="E4328" s="11"/>
      <c r="F4328" s="11"/>
      <c r="G4328" s="11"/>
      <c r="H4328" s="11"/>
      <c r="I4328" s="11"/>
      <c r="J4328" s="11"/>
      <c r="K4328" s="11"/>
      <c r="L4328" s="11"/>
      <c r="M4328" s="11"/>
      <c r="N4328" s="11"/>
      <c r="O4328" s="11"/>
      <c r="P4328" s="11"/>
      <c r="Q4328" s="11"/>
      <c r="R4328" s="11"/>
    </row>
    <row r="4329" spans="1:18" x14ac:dyDescent="0.2">
      <c r="A4329" s="3"/>
      <c r="B4329" s="3"/>
      <c r="C4329" s="11"/>
      <c r="D4329" s="11"/>
      <c r="E4329" s="11"/>
      <c r="F4329" s="11"/>
      <c r="G4329" s="11"/>
      <c r="H4329" s="11"/>
      <c r="I4329" s="11"/>
      <c r="J4329" s="11"/>
      <c r="K4329" s="11"/>
      <c r="L4329" s="11"/>
      <c r="M4329" s="11"/>
      <c r="N4329" s="11"/>
      <c r="O4329" s="11"/>
      <c r="P4329" s="11"/>
      <c r="Q4329" s="11"/>
      <c r="R4329" s="11"/>
    </row>
    <row r="4330" spans="1:18" x14ac:dyDescent="0.2">
      <c r="A4330" s="3"/>
      <c r="B4330" s="3"/>
      <c r="C4330" s="11"/>
      <c r="D4330" s="11"/>
      <c r="E4330" s="11"/>
      <c r="F4330" s="11"/>
      <c r="G4330" s="11"/>
      <c r="H4330" s="11"/>
      <c r="I4330" s="11"/>
      <c r="J4330" s="11"/>
      <c r="K4330" s="11"/>
      <c r="L4330" s="11"/>
      <c r="M4330" s="11"/>
      <c r="N4330" s="11"/>
      <c r="O4330" s="11"/>
      <c r="P4330" s="11"/>
      <c r="Q4330" s="11"/>
      <c r="R4330" s="11"/>
    </row>
    <row r="4331" spans="1:18" x14ac:dyDescent="0.2">
      <c r="A4331" s="3"/>
      <c r="B4331" s="3"/>
      <c r="C4331" s="11"/>
      <c r="D4331" s="11"/>
      <c r="E4331" s="11"/>
      <c r="F4331" s="11"/>
      <c r="G4331" s="11"/>
      <c r="H4331" s="11"/>
      <c r="I4331" s="11"/>
      <c r="J4331" s="11"/>
      <c r="K4331" s="11"/>
      <c r="L4331" s="11"/>
      <c r="M4331" s="11"/>
      <c r="N4331" s="11"/>
      <c r="O4331" s="11"/>
      <c r="P4331" s="11"/>
      <c r="Q4331" s="11"/>
      <c r="R4331" s="11"/>
    </row>
    <row r="4332" spans="1:18" x14ac:dyDescent="0.2">
      <c r="A4332" s="3"/>
      <c r="B4332" s="3"/>
      <c r="C4332" s="11"/>
      <c r="D4332" s="11"/>
      <c r="E4332" s="11"/>
      <c r="F4332" s="11"/>
      <c r="G4332" s="11"/>
      <c r="H4332" s="11"/>
      <c r="I4332" s="11"/>
      <c r="J4332" s="11"/>
      <c r="K4332" s="11"/>
      <c r="L4332" s="11"/>
      <c r="M4332" s="11"/>
      <c r="N4332" s="11"/>
      <c r="O4332" s="11"/>
      <c r="P4332" s="11"/>
      <c r="Q4332" s="11"/>
      <c r="R4332" s="11"/>
    </row>
    <row r="4333" spans="1:18" x14ac:dyDescent="0.2">
      <c r="A4333" s="3"/>
      <c r="B4333" s="3"/>
      <c r="C4333" s="11"/>
      <c r="D4333" s="11"/>
      <c r="E4333" s="11"/>
      <c r="F4333" s="11"/>
      <c r="G4333" s="11"/>
      <c r="H4333" s="11"/>
      <c r="I4333" s="11"/>
      <c r="J4333" s="11"/>
      <c r="K4333" s="11"/>
      <c r="L4333" s="11"/>
      <c r="M4333" s="11"/>
      <c r="N4333" s="11"/>
      <c r="O4333" s="11"/>
      <c r="P4333" s="11"/>
      <c r="Q4333" s="11"/>
      <c r="R4333" s="11"/>
    </row>
    <row r="4334" spans="1:18" x14ac:dyDescent="0.2">
      <c r="A4334" s="3"/>
      <c r="B4334" s="3"/>
      <c r="C4334" s="11"/>
      <c r="D4334" s="11"/>
      <c r="E4334" s="11"/>
      <c r="F4334" s="11"/>
      <c r="G4334" s="11"/>
      <c r="H4334" s="11"/>
      <c r="I4334" s="11"/>
      <c r="J4334" s="11"/>
      <c r="K4334" s="11"/>
      <c r="L4334" s="11"/>
      <c r="M4334" s="11"/>
      <c r="N4334" s="11"/>
      <c r="O4334" s="11"/>
      <c r="P4334" s="11"/>
      <c r="Q4334" s="11"/>
      <c r="R4334" s="11"/>
    </row>
    <row r="4335" spans="1:18" x14ac:dyDescent="0.2">
      <c r="A4335" s="3"/>
      <c r="B4335" s="3"/>
      <c r="C4335" s="11"/>
      <c r="D4335" s="11"/>
      <c r="E4335" s="11"/>
      <c r="F4335" s="11"/>
      <c r="G4335" s="11"/>
      <c r="H4335" s="11"/>
      <c r="I4335" s="11"/>
      <c r="J4335" s="11"/>
      <c r="K4335" s="11"/>
      <c r="L4335" s="11"/>
      <c r="M4335" s="11"/>
      <c r="N4335" s="11"/>
      <c r="O4335" s="11"/>
      <c r="P4335" s="11"/>
      <c r="Q4335" s="11"/>
      <c r="R4335" s="11"/>
    </row>
    <row r="4336" spans="1:18" x14ac:dyDescent="0.2">
      <c r="A4336" s="3"/>
      <c r="B4336" s="3"/>
      <c r="C4336" s="11"/>
      <c r="D4336" s="11"/>
      <c r="E4336" s="11"/>
      <c r="F4336" s="11"/>
      <c r="G4336" s="11"/>
      <c r="H4336" s="11"/>
      <c r="I4336" s="11"/>
      <c r="J4336" s="11"/>
      <c r="K4336" s="11"/>
      <c r="L4336" s="11"/>
      <c r="M4336" s="11"/>
      <c r="N4336" s="11"/>
      <c r="O4336" s="11"/>
      <c r="P4336" s="11"/>
      <c r="Q4336" s="11"/>
      <c r="R4336" s="11"/>
    </row>
    <row r="4337" spans="1:18" x14ac:dyDescent="0.2">
      <c r="A4337" s="3"/>
      <c r="B4337" s="3"/>
      <c r="C4337" s="11"/>
      <c r="D4337" s="11"/>
      <c r="E4337" s="11"/>
      <c r="F4337" s="11"/>
      <c r="G4337" s="11"/>
      <c r="H4337" s="11"/>
      <c r="I4337" s="11"/>
      <c r="J4337" s="11"/>
      <c r="K4337" s="11"/>
      <c r="L4337" s="11"/>
      <c r="M4337" s="11"/>
      <c r="N4337" s="11"/>
      <c r="O4337" s="11"/>
      <c r="P4337" s="11"/>
      <c r="Q4337" s="11"/>
      <c r="R4337" s="11"/>
    </row>
    <row r="4338" spans="1:18" x14ac:dyDescent="0.2">
      <c r="A4338" s="3"/>
      <c r="B4338" s="3"/>
      <c r="C4338" s="11"/>
      <c r="D4338" s="11"/>
      <c r="E4338" s="11"/>
      <c r="F4338" s="11"/>
      <c r="G4338" s="11"/>
      <c r="H4338" s="11"/>
      <c r="I4338" s="11"/>
      <c r="J4338" s="11"/>
      <c r="K4338" s="11"/>
      <c r="L4338" s="11"/>
      <c r="M4338" s="11"/>
      <c r="N4338" s="11"/>
      <c r="O4338" s="11"/>
      <c r="P4338" s="11"/>
      <c r="Q4338" s="11"/>
      <c r="R4338" s="11"/>
    </row>
    <row r="4339" spans="1:18" x14ac:dyDescent="0.2">
      <c r="A4339" s="3"/>
      <c r="B4339" s="3"/>
      <c r="C4339" s="11"/>
      <c r="D4339" s="11"/>
      <c r="E4339" s="11"/>
      <c r="F4339" s="11"/>
      <c r="G4339" s="11"/>
      <c r="H4339" s="11"/>
      <c r="I4339" s="11"/>
      <c r="J4339" s="11"/>
      <c r="K4339" s="11"/>
      <c r="L4339" s="11"/>
      <c r="M4339" s="11"/>
      <c r="N4339" s="11"/>
      <c r="O4339" s="11"/>
      <c r="P4339" s="11"/>
      <c r="Q4339" s="11"/>
      <c r="R4339" s="11"/>
    </row>
    <row r="4340" spans="1:18" x14ac:dyDescent="0.2">
      <c r="A4340" s="3"/>
      <c r="B4340" s="3"/>
      <c r="C4340" s="11"/>
      <c r="D4340" s="11"/>
      <c r="E4340" s="11"/>
      <c r="F4340" s="11"/>
      <c r="G4340" s="11"/>
      <c r="H4340" s="11"/>
      <c r="I4340" s="11"/>
      <c r="J4340" s="11"/>
      <c r="K4340" s="11"/>
      <c r="L4340" s="11"/>
      <c r="M4340" s="11"/>
      <c r="N4340" s="11"/>
      <c r="O4340" s="11"/>
      <c r="P4340" s="11"/>
      <c r="Q4340" s="11"/>
      <c r="R4340" s="11"/>
    </row>
    <row r="4341" spans="1:18" x14ac:dyDescent="0.2">
      <c r="A4341" s="3"/>
      <c r="B4341" s="3"/>
      <c r="C4341" s="11"/>
      <c r="D4341" s="11"/>
      <c r="E4341" s="11"/>
      <c r="F4341" s="11"/>
      <c r="G4341" s="11"/>
      <c r="H4341" s="11"/>
      <c r="I4341" s="11"/>
      <c r="J4341" s="11"/>
      <c r="K4341" s="11"/>
      <c r="L4341" s="11"/>
      <c r="M4341" s="11"/>
      <c r="N4341" s="11"/>
      <c r="O4341" s="11"/>
      <c r="P4341" s="11"/>
      <c r="Q4341" s="11"/>
      <c r="R4341" s="11"/>
    </row>
    <row r="4342" spans="1:18" x14ac:dyDescent="0.2">
      <c r="A4342" s="3"/>
      <c r="B4342" s="3"/>
      <c r="C4342" s="11"/>
      <c r="D4342" s="11"/>
      <c r="E4342" s="11"/>
      <c r="F4342" s="11"/>
      <c r="G4342" s="11"/>
      <c r="H4342" s="11"/>
      <c r="I4342" s="11"/>
      <c r="J4342" s="11"/>
      <c r="K4342" s="11"/>
      <c r="L4342" s="11"/>
      <c r="M4342" s="11"/>
      <c r="N4342" s="11"/>
      <c r="O4342" s="11"/>
      <c r="P4342" s="11"/>
      <c r="Q4342" s="11"/>
      <c r="R4342" s="11"/>
    </row>
    <row r="4343" spans="1:18" x14ac:dyDescent="0.2">
      <c r="A4343" s="3"/>
      <c r="B4343" s="3"/>
      <c r="C4343" s="11"/>
      <c r="D4343" s="11"/>
      <c r="E4343" s="11"/>
      <c r="F4343" s="11"/>
      <c r="G4343" s="11"/>
      <c r="H4343" s="11"/>
      <c r="I4343" s="11"/>
      <c r="J4343" s="11"/>
      <c r="K4343" s="11"/>
      <c r="L4343" s="11"/>
      <c r="M4343" s="11"/>
      <c r="N4343" s="11"/>
      <c r="O4343" s="11"/>
      <c r="P4343" s="11"/>
      <c r="Q4343" s="11"/>
      <c r="R4343" s="11"/>
    </row>
    <row r="4344" spans="1:18" x14ac:dyDescent="0.2">
      <c r="A4344" s="3"/>
      <c r="B4344" s="3"/>
      <c r="C4344" s="11"/>
      <c r="D4344" s="11"/>
      <c r="E4344" s="11"/>
      <c r="F4344" s="11"/>
      <c r="G4344" s="11"/>
      <c r="H4344" s="11"/>
      <c r="I4344" s="11"/>
      <c r="J4344" s="11"/>
      <c r="K4344" s="11"/>
      <c r="L4344" s="11"/>
      <c r="M4344" s="11"/>
      <c r="N4344" s="11"/>
      <c r="O4344" s="11"/>
      <c r="P4344" s="11"/>
      <c r="Q4344" s="11"/>
      <c r="R4344" s="11"/>
    </row>
    <row r="4345" spans="1:18" x14ac:dyDescent="0.2">
      <c r="A4345" s="3"/>
      <c r="B4345" s="3"/>
      <c r="C4345" s="11"/>
      <c r="D4345" s="11"/>
      <c r="E4345" s="11"/>
      <c r="F4345" s="11"/>
      <c r="G4345" s="11"/>
      <c r="H4345" s="11"/>
      <c r="I4345" s="11"/>
      <c r="J4345" s="11"/>
      <c r="K4345" s="11"/>
      <c r="L4345" s="11"/>
      <c r="M4345" s="11"/>
      <c r="N4345" s="11"/>
      <c r="O4345" s="11"/>
      <c r="P4345" s="11"/>
      <c r="Q4345" s="11"/>
      <c r="R4345" s="11"/>
    </row>
    <row r="4346" spans="1:18" x14ac:dyDescent="0.2">
      <c r="A4346" s="3"/>
      <c r="B4346" s="3"/>
      <c r="C4346" s="11"/>
      <c r="D4346" s="11"/>
      <c r="E4346" s="11"/>
      <c r="F4346" s="11"/>
      <c r="G4346" s="11"/>
      <c r="H4346" s="11"/>
      <c r="I4346" s="11"/>
      <c r="J4346" s="11"/>
      <c r="K4346" s="11"/>
      <c r="L4346" s="11"/>
      <c r="M4346" s="11"/>
      <c r="N4346" s="11"/>
      <c r="O4346" s="11"/>
      <c r="P4346" s="11"/>
      <c r="Q4346" s="11"/>
      <c r="R4346" s="11"/>
    </row>
    <row r="4347" spans="1:18" x14ac:dyDescent="0.2">
      <c r="A4347" s="3"/>
      <c r="B4347" s="3"/>
      <c r="C4347" s="11"/>
      <c r="D4347" s="11"/>
      <c r="E4347" s="11"/>
      <c r="F4347" s="11"/>
      <c r="G4347" s="11"/>
      <c r="H4347" s="11"/>
      <c r="I4347" s="11"/>
      <c r="J4347" s="11"/>
      <c r="K4347" s="11"/>
      <c r="L4347" s="11"/>
      <c r="M4347" s="11"/>
      <c r="N4347" s="11"/>
      <c r="O4347" s="11"/>
      <c r="P4347" s="11"/>
      <c r="Q4347" s="11"/>
      <c r="R4347" s="11"/>
    </row>
    <row r="4348" spans="1:18" x14ac:dyDescent="0.2">
      <c r="A4348" s="3"/>
      <c r="B4348" s="3"/>
      <c r="C4348" s="11"/>
      <c r="D4348" s="11"/>
      <c r="E4348" s="11"/>
      <c r="F4348" s="11"/>
      <c r="G4348" s="11"/>
      <c r="H4348" s="11"/>
      <c r="I4348" s="11"/>
      <c r="J4348" s="11"/>
      <c r="K4348" s="11"/>
      <c r="L4348" s="11"/>
      <c r="M4348" s="11"/>
      <c r="N4348" s="11"/>
      <c r="O4348" s="11"/>
      <c r="P4348" s="11"/>
      <c r="Q4348" s="11"/>
      <c r="R4348" s="11"/>
    </row>
    <row r="4349" spans="1:18" x14ac:dyDescent="0.2">
      <c r="A4349" s="3"/>
      <c r="B4349" s="3"/>
      <c r="C4349" s="11"/>
      <c r="D4349" s="11"/>
      <c r="E4349" s="11"/>
      <c r="F4349" s="11"/>
      <c r="G4349" s="11"/>
      <c r="H4349" s="11"/>
      <c r="I4349" s="11"/>
      <c r="J4349" s="11"/>
      <c r="K4349" s="11"/>
      <c r="L4349" s="11"/>
      <c r="M4349" s="11"/>
      <c r="N4349" s="11"/>
      <c r="O4349" s="11"/>
      <c r="P4349" s="11"/>
      <c r="Q4349" s="11"/>
      <c r="R4349" s="11"/>
    </row>
    <row r="4350" spans="1:18" x14ac:dyDescent="0.2">
      <c r="A4350" s="3"/>
      <c r="B4350" s="3"/>
      <c r="C4350" s="11"/>
      <c r="D4350" s="11"/>
      <c r="E4350" s="11"/>
      <c r="F4350" s="11"/>
      <c r="G4350" s="11"/>
      <c r="H4350" s="11"/>
      <c r="I4350" s="11"/>
      <c r="J4350" s="11"/>
      <c r="K4350" s="11"/>
      <c r="L4350" s="11"/>
      <c r="M4350" s="11"/>
      <c r="N4350" s="11"/>
      <c r="O4350" s="11"/>
      <c r="P4350" s="11"/>
      <c r="Q4350" s="11"/>
      <c r="R4350" s="11"/>
    </row>
    <row r="4351" spans="1:18" x14ac:dyDescent="0.2">
      <c r="A4351" s="3"/>
      <c r="B4351" s="3"/>
      <c r="C4351" s="11"/>
      <c r="D4351" s="11"/>
      <c r="E4351" s="11"/>
      <c r="F4351" s="11"/>
      <c r="G4351" s="11"/>
      <c r="H4351" s="11"/>
      <c r="I4351" s="11"/>
      <c r="J4351" s="11"/>
      <c r="K4351" s="11"/>
      <c r="L4351" s="11"/>
      <c r="M4351" s="11"/>
      <c r="N4351" s="11"/>
      <c r="O4351" s="11"/>
      <c r="P4351" s="11"/>
      <c r="Q4351" s="11"/>
      <c r="R4351" s="11"/>
    </row>
    <row r="4352" spans="1:18" x14ac:dyDescent="0.2">
      <c r="A4352" s="3"/>
      <c r="B4352" s="3"/>
      <c r="C4352" s="11"/>
      <c r="D4352" s="11"/>
      <c r="E4352" s="11"/>
      <c r="F4352" s="11"/>
      <c r="G4352" s="11"/>
      <c r="H4352" s="11"/>
      <c r="I4352" s="11"/>
      <c r="J4352" s="11"/>
      <c r="K4352" s="11"/>
      <c r="L4352" s="11"/>
      <c r="M4352" s="11"/>
      <c r="N4352" s="11"/>
      <c r="O4352" s="11"/>
      <c r="P4352" s="11"/>
      <c r="Q4352" s="11"/>
      <c r="R4352" s="11"/>
    </row>
    <row r="4353" spans="1:18" x14ac:dyDescent="0.2">
      <c r="A4353" s="3"/>
      <c r="B4353" s="3"/>
      <c r="C4353" s="11"/>
      <c r="D4353" s="11"/>
      <c r="E4353" s="11"/>
      <c r="F4353" s="11"/>
      <c r="G4353" s="11"/>
      <c r="H4353" s="11"/>
      <c r="I4353" s="11"/>
      <c r="J4353" s="11"/>
      <c r="K4353" s="11"/>
      <c r="L4353" s="11"/>
      <c r="M4353" s="11"/>
      <c r="N4353" s="11"/>
      <c r="O4353" s="11"/>
      <c r="P4353" s="11"/>
      <c r="Q4353" s="11"/>
      <c r="R4353" s="11"/>
    </row>
    <row r="4354" spans="1:18" x14ac:dyDescent="0.2">
      <c r="A4354" s="3"/>
      <c r="B4354" s="3"/>
      <c r="C4354" s="11"/>
      <c r="D4354" s="11"/>
      <c r="E4354" s="11"/>
      <c r="F4354" s="11"/>
      <c r="G4354" s="11"/>
      <c r="H4354" s="11"/>
      <c r="I4354" s="11"/>
      <c r="J4354" s="11"/>
      <c r="K4354" s="11"/>
      <c r="L4354" s="11"/>
      <c r="M4354" s="11"/>
      <c r="N4354" s="11"/>
      <c r="O4354" s="11"/>
      <c r="P4354" s="11"/>
      <c r="Q4354" s="11"/>
      <c r="R4354" s="11"/>
    </row>
    <row r="4355" spans="1:18" x14ac:dyDescent="0.2">
      <c r="A4355" s="3"/>
      <c r="B4355" s="3"/>
      <c r="C4355" s="11"/>
      <c r="D4355" s="11"/>
      <c r="E4355" s="11"/>
      <c r="F4355" s="11"/>
      <c r="G4355" s="11"/>
      <c r="H4355" s="11"/>
      <c r="I4355" s="11"/>
      <c r="J4355" s="11"/>
      <c r="K4355" s="11"/>
      <c r="L4355" s="11"/>
      <c r="M4355" s="11"/>
      <c r="N4355" s="11"/>
      <c r="O4355" s="11"/>
      <c r="P4355" s="11"/>
      <c r="Q4355" s="11"/>
      <c r="R4355" s="11"/>
    </row>
    <row r="4356" spans="1:18" x14ac:dyDescent="0.2">
      <c r="A4356" s="3"/>
      <c r="B4356" s="3"/>
      <c r="C4356" s="11"/>
      <c r="D4356" s="11"/>
      <c r="E4356" s="11"/>
      <c r="F4356" s="11"/>
      <c r="G4356" s="11"/>
      <c r="H4356" s="11"/>
      <c r="I4356" s="11"/>
      <c r="J4356" s="11"/>
      <c r="K4356" s="11"/>
      <c r="L4356" s="11"/>
      <c r="M4356" s="11"/>
      <c r="N4356" s="11"/>
      <c r="O4356" s="11"/>
      <c r="P4356" s="11"/>
      <c r="Q4356" s="11"/>
      <c r="R4356" s="11"/>
    </row>
    <row r="4357" spans="1:18" x14ac:dyDescent="0.2">
      <c r="A4357" s="3"/>
      <c r="B4357" s="3"/>
      <c r="C4357" s="11"/>
      <c r="D4357" s="11"/>
      <c r="E4357" s="11"/>
      <c r="F4357" s="11"/>
      <c r="G4357" s="11"/>
      <c r="H4357" s="11"/>
      <c r="I4357" s="11"/>
      <c r="J4357" s="11"/>
      <c r="K4357" s="11"/>
      <c r="L4357" s="11"/>
      <c r="M4357" s="11"/>
      <c r="N4357" s="11"/>
      <c r="O4357" s="11"/>
      <c r="P4357" s="11"/>
      <c r="Q4357" s="11"/>
      <c r="R4357" s="11"/>
    </row>
    <row r="4358" spans="1:18" x14ac:dyDescent="0.2">
      <c r="A4358" s="3"/>
      <c r="B4358" s="3"/>
      <c r="C4358" s="11"/>
      <c r="D4358" s="11"/>
      <c r="E4358" s="11"/>
      <c r="F4358" s="11"/>
      <c r="G4358" s="11"/>
      <c r="H4358" s="11"/>
      <c r="I4358" s="11"/>
      <c r="J4358" s="11"/>
      <c r="K4358" s="11"/>
      <c r="L4358" s="11"/>
      <c r="M4358" s="11"/>
      <c r="N4358" s="11"/>
      <c r="O4358" s="11"/>
      <c r="P4358" s="11"/>
      <c r="Q4358" s="11"/>
      <c r="R4358" s="11"/>
    </row>
    <row r="4359" spans="1:18" x14ac:dyDescent="0.2">
      <c r="A4359" s="3"/>
      <c r="B4359" s="3"/>
      <c r="C4359" s="11"/>
      <c r="D4359" s="11"/>
      <c r="E4359" s="11"/>
      <c r="F4359" s="11"/>
      <c r="G4359" s="11"/>
      <c r="H4359" s="11"/>
      <c r="I4359" s="11"/>
      <c r="J4359" s="11"/>
      <c r="K4359" s="11"/>
      <c r="L4359" s="11"/>
      <c r="M4359" s="11"/>
      <c r="N4359" s="11"/>
      <c r="O4359" s="11"/>
      <c r="P4359" s="11"/>
      <c r="Q4359" s="11"/>
      <c r="R4359" s="11"/>
    </row>
    <row r="4360" spans="1:18" x14ac:dyDescent="0.2">
      <c r="A4360" s="3"/>
      <c r="B4360" s="3"/>
      <c r="C4360" s="11"/>
      <c r="D4360" s="11"/>
      <c r="E4360" s="11"/>
      <c r="F4360" s="11"/>
      <c r="G4360" s="11"/>
      <c r="H4360" s="11"/>
      <c r="I4360" s="11"/>
      <c r="J4360" s="11"/>
      <c r="K4360" s="11"/>
      <c r="L4360" s="11"/>
      <c r="M4360" s="11"/>
      <c r="N4360" s="11"/>
      <c r="O4360" s="11"/>
      <c r="P4360" s="11"/>
      <c r="Q4360" s="11"/>
      <c r="R4360" s="11"/>
    </row>
    <row r="4361" spans="1:18" x14ac:dyDescent="0.2">
      <c r="A4361" s="3"/>
      <c r="B4361" s="3"/>
      <c r="C4361" s="11"/>
      <c r="D4361" s="11"/>
      <c r="E4361" s="11"/>
      <c r="F4361" s="11"/>
      <c r="G4361" s="11"/>
      <c r="H4361" s="11"/>
      <c r="I4361" s="11"/>
      <c r="J4361" s="11"/>
      <c r="K4361" s="11"/>
      <c r="L4361" s="11"/>
      <c r="M4361" s="11"/>
      <c r="N4361" s="11"/>
      <c r="O4361" s="11"/>
      <c r="P4361" s="11"/>
      <c r="Q4361" s="11"/>
      <c r="R4361" s="11"/>
    </row>
    <row r="4362" spans="1:18" x14ac:dyDescent="0.2">
      <c r="A4362" s="3"/>
      <c r="B4362" s="3"/>
      <c r="C4362" s="11"/>
      <c r="D4362" s="11"/>
      <c r="E4362" s="11"/>
      <c r="F4362" s="11"/>
      <c r="G4362" s="11"/>
      <c r="H4362" s="11"/>
      <c r="I4362" s="11"/>
      <c r="J4362" s="11"/>
      <c r="K4362" s="11"/>
      <c r="L4362" s="11"/>
      <c r="M4362" s="11"/>
      <c r="N4362" s="11"/>
      <c r="O4362" s="11"/>
      <c r="P4362" s="11"/>
      <c r="Q4362" s="11"/>
      <c r="R4362" s="11"/>
    </row>
    <row r="4363" spans="1:18" x14ac:dyDescent="0.2">
      <c r="A4363" s="3"/>
      <c r="B4363" s="3"/>
      <c r="C4363" s="11"/>
      <c r="D4363" s="11"/>
      <c r="E4363" s="11"/>
      <c r="F4363" s="11"/>
      <c r="G4363" s="11"/>
      <c r="H4363" s="11"/>
      <c r="I4363" s="11"/>
      <c r="J4363" s="11"/>
      <c r="K4363" s="11"/>
      <c r="L4363" s="11"/>
      <c r="M4363" s="11"/>
      <c r="N4363" s="11"/>
      <c r="O4363" s="11"/>
      <c r="P4363" s="11"/>
      <c r="Q4363" s="11"/>
      <c r="R4363" s="11"/>
    </row>
    <row r="4364" spans="1:18" x14ac:dyDescent="0.2">
      <c r="A4364" s="3"/>
      <c r="B4364" s="3"/>
      <c r="C4364" s="11"/>
      <c r="D4364" s="11"/>
      <c r="E4364" s="11"/>
      <c r="F4364" s="11"/>
      <c r="G4364" s="11"/>
      <c r="H4364" s="11"/>
      <c r="I4364" s="11"/>
      <c r="J4364" s="11"/>
      <c r="K4364" s="11"/>
      <c r="L4364" s="11"/>
      <c r="M4364" s="11"/>
      <c r="N4364" s="11"/>
      <c r="O4364" s="11"/>
      <c r="P4364" s="11"/>
      <c r="Q4364" s="11"/>
      <c r="R4364" s="11"/>
    </row>
    <row r="4365" spans="1:18" x14ac:dyDescent="0.2">
      <c r="A4365" s="3"/>
      <c r="B4365" s="3"/>
      <c r="C4365" s="11"/>
      <c r="D4365" s="11"/>
      <c r="E4365" s="11"/>
      <c r="F4365" s="11"/>
      <c r="G4365" s="11"/>
      <c r="H4365" s="11"/>
      <c r="I4365" s="11"/>
      <c r="J4365" s="11"/>
      <c r="K4365" s="11"/>
      <c r="L4365" s="11"/>
      <c r="M4365" s="11"/>
      <c r="N4365" s="11"/>
      <c r="O4365" s="11"/>
      <c r="P4365" s="11"/>
      <c r="Q4365" s="11"/>
      <c r="R4365" s="11"/>
    </row>
    <row r="4366" spans="1:18" x14ac:dyDescent="0.2">
      <c r="A4366" s="3"/>
      <c r="B4366" s="3"/>
      <c r="C4366" s="11"/>
      <c r="D4366" s="11"/>
      <c r="E4366" s="11"/>
      <c r="F4366" s="11"/>
      <c r="G4366" s="11"/>
      <c r="H4366" s="11"/>
      <c r="I4366" s="11"/>
      <c r="J4366" s="11"/>
      <c r="K4366" s="11"/>
      <c r="L4366" s="11"/>
      <c r="M4366" s="11"/>
      <c r="N4366" s="11"/>
      <c r="O4366" s="11"/>
      <c r="P4366" s="11"/>
      <c r="Q4366" s="11"/>
      <c r="R4366" s="11"/>
    </row>
    <row r="4367" spans="1:18" x14ac:dyDescent="0.2">
      <c r="A4367" s="3"/>
      <c r="B4367" s="3"/>
      <c r="C4367" s="11"/>
      <c r="D4367" s="11"/>
      <c r="E4367" s="11"/>
      <c r="F4367" s="11"/>
      <c r="G4367" s="11"/>
      <c r="H4367" s="11"/>
      <c r="I4367" s="11"/>
      <c r="J4367" s="11"/>
      <c r="K4367" s="11"/>
      <c r="L4367" s="11"/>
      <c r="M4367" s="11"/>
      <c r="N4367" s="11"/>
      <c r="O4367" s="11"/>
      <c r="P4367" s="11"/>
      <c r="Q4367" s="11"/>
      <c r="R4367" s="11"/>
    </row>
    <row r="4368" spans="1:18" x14ac:dyDescent="0.2">
      <c r="A4368" s="3"/>
      <c r="B4368" s="3"/>
      <c r="C4368" s="11"/>
      <c r="D4368" s="11"/>
      <c r="E4368" s="11"/>
      <c r="F4368" s="11"/>
      <c r="G4368" s="11"/>
      <c r="H4368" s="11"/>
      <c r="I4368" s="11"/>
      <c r="J4368" s="11"/>
      <c r="K4368" s="11"/>
      <c r="L4368" s="11"/>
      <c r="M4368" s="11"/>
      <c r="N4368" s="11"/>
      <c r="O4368" s="11"/>
      <c r="P4368" s="11"/>
      <c r="Q4368" s="11"/>
      <c r="R4368" s="11"/>
    </row>
    <row r="4369" spans="1:18" x14ac:dyDescent="0.2">
      <c r="A4369" s="3"/>
      <c r="B4369" s="3"/>
      <c r="C4369" s="11"/>
      <c r="D4369" s="11"/>
      <c r="E4369" s="11"/>
      <c r="F4369" s="11"/>
      <c r="G4369" s="11"/>
      <c r="H4369" s="11"/>
      <c r="I4369" s="11"/>
      <c r="J4369" s="11"/>
      <c r="K4369" s="11"/>
      <c r="L4369" s="11"/>
      <c r="M4369" s="11"/>
      <c r="N4369" s="11"/>
      <c r="O4369" s="11"/>
      <c r="P4369" s="11"/>
      <c r="Q4369" s="11"/>
      <c r="R4369" s="11"/>
    </row>
    <row r="4370" spans="1:18" x14ac:dyDescent="0.2">
      <c r="A4370" s="3"/>
      <c r="B4370" s="3"/>
      <c r="C4370" s="11"/>
      <c r="D4370" s="11"/>
      <c r="E4370" s="11"/>
      <c r="F4370" s="11"/>
      <c r="G4370" s="11"/>
      <c r="H4370" s="11"/>
      <c r="I4370" s="11"/>
      <c r="J4370" s="11"/>
      <c r="K4370" s="11"/>
      <c r="L4370" s="11"/>
      <c r="M4370" s="11"/>
      <c r="N4370" s="11"/>
      <c r="O4370" s="11"/>
      <c r="P4370" s="11"/>
      <c r="Q4370" s="11"/>
      <c r="R4370" s="11"/>
    </row>
    <row r="4371" spans="1:18" x14ac:dyDescent="0.2">
      <c r="A4371" s="3"/>
      <c r="B4371" s="3"/>
      <c r="C4371" s="11"/>
      <c r="D4371" s="11"/>
      <c r="E4371" s="11"/>
      <c r="F4371" s="11"/>
      <c r="G4371" s="11"/>
      <c r="H4371" s="11"/>
      <c r="I4371" s="11"/>
      <c r="J4371" s="11"/>
      <c r="K4371" s="11"/>
      <c r="L4371" s="11"/>
      <c r="M4371" s="11"/>
      <c r="N4371" s="11"/>
      <c r="O4371" s="11"/>
      <c r="P4371" s="11"/>
      <c r="Q4371" s="11"/>
      <c r="R4371" s="11"/>
    </row>
    <row r="4372" spans="1:18" x14ac:dyDescent="0.2">
      <c r="A4372" s="3"/>
      <c r="B4372" s="3"/>
      <c r="C4372" s="11"/>
      <c r="D4372" s="11"/>
      <c r="E4372" s="11"/>
      <c r="F4372" s="11"/>
      <c r="G4372" s="11"/>
      <c r="H4372" s="11"/>
      <c r="I4372" s="11"/>
      <c r="J4372" s="11"/>
      <c r="K4372" s="11"/>
      <c r="L4372" s="11"/>
      <c r="M4372" s="11"/>
      <c r="N4372" s="11"/>
      <c r="O4372" s="11"/>
      <c r="P4372" s="11"/>
      <c r="Q4372" s="11"/>
      <c r="R4372" s="11"/>
    </row>
    <row r="4373" spans="1:18" x14ac:dyDescent="0.2">
      <c r="A4373" s="3"/>
      <c r="B4373" s="3"/>
      <c r="C4373" s="11"/>
      <c r="D4373" s="11"/>
      <c r="E4373" s="11"/>
      <c r="F4373" s="11"/>
      <c r="G4373" s="11"/>
      <c r="H4373" s="11"/>
      <c r="I4373" s="11"/>
      <c r="J4373" s="11"/>
      <c r="K4373" s="11"/>
      <c r="L4373" s="11"/>
      <c r="M4373" s="11"/>
      <c r="N4373" s="11"/>
      <c r="O4373" s="11"/>
      <c r="P4373" s="11"/>
      <c r="Q4373" s="11"/>
      <c r="R4373" s="11"/>
    </row>
    <row r="4374" spans="1:18" x14ac:dyDescent="0.2">
      <c r="A4374" s="3"/>
      <c r="B4374" s="3"/>
      <c r="C4374" s="11"/>
      <c r="D4374" s="11"/>
      <c r="E4374" s="11"/>
      <c r="F4374" s="11"/>
      <c r="G4374" s="11"/>
      <c r="H4374" s="11"/>
      <c r="I4374" s="11"/>
      <c r="J4374" s="11"/>
      <c r="K4374" s="11"/>
      <c r="L4374" s="11"/>
      <c r="M4374" s="11"/>
      <c r="N4374" s="11"/>
      <c r="O4374" s="11"/>
      <c r="P4374" s="11"/>
      <c r="Q4374" s="11"/>
      <c r="R4374" s="11"/>
    </row>
    <row r="4375" spans="1:18" x14ac:dyDescent="0.2">
      <c r="A4375" s="3"/>
      <c r="B4375" s="3"/>
      <c r="C4375" s="11"/>
      <c r="D4375" s="11"/>
      <c r="E4375" s="11"/>
      <c r="F4375" s="11"/>
      <c r="G4375" s="11"/>
      <c r="H4375" s="11"/>
      <c r="I4375" s="11"/>
      <c r="J4375" s="11"/>
      <c r="K4375" s="11"/>
      <c r="L4375" s="11"/>
      <c r="M4375" s="11"/>
      <c r="N4375" s="11"/>
      <c r="O4375" s="11"/>
      <c r="P4375" s="11"/>
      <c r="Q4375" s="11"/>
      <c r="R4375" s="11"/>
    </row>
    <row r="4376" spans="1:18" x14ac:dyDescent="0.2">
      <c r="A4376" s="3"/>
      <c r="B4376" s="3"/>
      <c r="C4376" s="11"/>
      <c r="D4376" s="11"/>
      <c r="E4376" s="11"/>
      <c r="F4376" s="11"/>
      <c r="G4376" s="11"/>
      <c r="H4376" s="11"/>
      <c r="I4376" s="11"/>
      <c r="J4376" s="11"/>
      <c r="K4376" s="11"/>
      <c r="L4376" s="11"/>
      <c r="M4376" s="11"/>
      <c r="N4376" s="11"/>
      <c r="O4376" s="11"/>
      <c r="P4376" s="11"/>
      <c r="Q4376" s="11"/>
      <c r="R4376" s="11"/>
    </row>
    <row r="4377" spans="1:18" x14ac:dyDescent="0.2">
      <c r="A4377" s="3"/>
      <c r="B4377" s="3"/>
      <c r="C4377" s="11"/>
      <c r="D4377" s="11"/>
      <c r="E4377" s="11"/>
      <c r="F4377" s="11"/>
      <c r="G4377" s="11"/>
      <c r="H4377" s="11"/>
      <c r="I4377" s="11"/>
      <c r="J4377" s="11"/>
      <c r="K4377" s="11"/>
      <c r="L4377" s="11"/>
      <c r="M4377" s="11"/>
      <c r="N4377" s="11"/>
      <c r="O4377" s="11"/>
      <c r="P4377" s="11"/>
      <c r="Q4377" s="11"/>
      <c r="R4377" s="11"/>
    </row>
    <row r="4378" spans="1:18" x14ac:dyDescent="0.2">
      <c r="A4378" s="3"/>
      <c r="B4378" s="3"/>
      <c r="C4378" s="11"/>
      <c r="D4378" s="11"/>
      <c r="E4378" s="11"/>
      <c r="F4378" s="11"/>
      <c r="G4378" s="11"/>
      <c r="H4378" s="11"/>
      <c r="I4378" s="11"/>
      <c r="J4378" s="11"/>
      <c r="K4378" s="11"/>
      <c r="L4378" s="11"/>
      <c r="M4378" s="11"/>
      <c r="N4378" s="11"/>
      <c r="O4378" s="11"/>
      <c r="P4378" s="11"/>
      <c r="Q4378" s="11"/>
      <c r="R4378" s="11"/>
    </row>
    <row r="4379" spans="1:18" x14ac:dyDescent="0.2">
      <c r="A4379" s="3"/>
      <c r="B4379" s="3"/>
      <c r="C4379" s="11"/>
      <c r="D4379" s="11"/>
      <c r="E4379" s="11"/>
      <c r="F4379" s="11"/>
      <c r="G4379" s="11"/>
      <c r="H4379" s="11"/>
      <c r="I4379" s="11"/>
      <c r="J4379" s="11"/>
      <c r="K4379" s="11"/>
      <c r="L4379" s="11"/>
      <c r="M4379" s="11"/>
      <c r="N4379" s="11"/>
      <c r="O4379" s="11"/>
      <c r="P4379" s="11"/>
      <c r="Q4379" s="11"/>
      <c r="R4379" s="11"/>
    </row>
    <row r="4380" spans="1:18" x14ac:dyDescent="0.2">
      <c r="A4380" s="3"/>
      <c r="B4380" s="3"/>
      <c r="C4380" s="11"/>
      <c r="D4380" s="11"/>
      <c r="E4380" s="11"/>
      <c r="F4380" s="11"/>
      <c r="G4380" s="11"/>
      <c r="H4380" s="11"/>
      <c r="I4380" s="11"/>
      <c r="J4380" s="11"/>
      <c r="K4380" s="11"/>
      <c r="L4380" s="11"/>
      <c r="M4380" s="11"/>
      <c r="N4380" s="11"/>
      <c r="O4380" s="11"/>
      <c r="P4380" s="11"/>
      <c r="Q4380" s="11"/>
      <c r="R4380" s="11"/>
    </row>
    <row r="4381" spans="1:18" x14ac:dyDescent="0.2">
      <c r="A4381" s="3"/>
      <c r="B4381" s="3"/>
      <c r="C4381" s="11"/>
      <c r="D4381" s="11"/>
      <c r="E4381" s="11"/>
      <c r="F4381" s="11"/>
      <c r="G4381" s="11"/>
      <c r="H4381" s="11"/>
      <c r="I4381" s="11"/>
      <c r="J4381" s="11"/>
      <c r="K4381" s="11"/>
      <c r="L4381" s="11"/>
      <c r="M4381" s="11"/>
      <c r="N4381" s="11"/>
      <c r="O4381" s="11"/>
      <c r="P4381" s="11"/>
      <c r="Q4381" s="11"/>
      <c r="R4381" s="11"/>
    </row>
    <row r="4382" spans="1:18" x14ac:dyDescent="0.2">
      <c r="A4382" s="3"/>
      <c r="B4382" s="3"/>
      <c r="C4382" s="11"/>
      <c r="D4382" s="11"/>
      <c r="E4382" s="11"/>
      <c r="F4382" s="11"/>
      <c r="G4382" s="11"/>
      <c r="H4382" s="11"/>
      <c r="I4382" s="11"/>
      <c r="J4382" s="11"/>
      <c r="K4382" s="11"/>
      <c r="L4382" s="11"/>
      <c r="M4382" s="11"/>
      <c r="N4382" s="11"/>
      <c r="O4382" s="11"/>
      <c r="P4382" s="11"/>
      <c r="Q4382" s="11"/>
      <c r="R4382" s="11"/>
    </row>
    <row r="4383" spans="1:18" x14ac:dyDescent="0.2">
      <c r="A4383" s="3"/>
      <c r="B4383" s="3"/>
      <c r="C4383" s="11"/>
      <c r="D4383" s="11"/>
      <c r="E4383" s="11"/>
      <c r="F4383" s="11"/>
      <c r="G4383" s="11"/>
      <c r="H4383" s="11"/>
      <c r="I4383" s="11"/>
      <c r="J4383" s="11"/>
      <c r="K4383" s="11"/>
      <c r="L4383" s="11"/>
      <c r="M4383" s="11"/>
      <c r="N4383" s="11"/>
      <c r="O4383" s="11"/>
      <c r="P4383" s="11"/>
      <c r="Q4383" s="11"/>
      <c r="R4383" s="11"/>
    </row>
    <row r="4384" spans="1:18" x14ac:dyDescent="0.2">
      <c r="A4384" s="3"/>
      <c r="B4384" s="3"/>
      <c r="C4384" s="11"/>
      <c r="D4384" s="11"/>
      <c r="E4384" s="11"/>
      <c r="F4384" s="11"/>
      <c r="G4384" s="11"/>
      <c r="H4384" s="11"/>
      <c r="I4384" s="11"/>
      <c r="J4384" s="11"/>
      <c r="K4384" s="11"/>
      <c r="L4384" s="11"/>
      <c r="M4384" s="11"/>
      <c r="N4384" s="11"/>
      <c r="O4384" s="11"/>
      <c r="P4384" s="11"/>
      <c r="Q4384" s="11"/>
      <c r="R4384" s="11"/>
    </row>
    <row r="4385" spans="1:18" x14ac:dyDescent="0.2">
      <c r="A4385" s="3"/>
      <c r="B4385" s="3"/>
      <c r="C4385" s="11"/>
      <c r="D4385" s="11"/>
      <c r="E4385" s="11"/>
      <c r="F4385" s="11"/>
      <c r="G4385" s="11"/>
      <c r="H4385" s="11"/>
      <c r="I4385" s="11"/>
      <c r="J4385" s="11"/>
      <c r="K4385" s="11"/>
      <c r="L4385" s="11"/>
      <c r="M4385" s="11"/>
      <c r="N4385" s="11"/>
      <c r="O4385" s="11"/>
      <c r="P4385" s="11"/>
      <c r="Q4385" s="11"/>
      <c r="R4385" s="11"/>
    </row>
    <row r="4386" spans="1:18" x14ac:dyDescent="0.2">
      <c r="A4386" s="3"/>
      <c r="B4386" s="3"/>
      <c r="C4386" s="11"/>
      <c r="D4386" s="11"/>
      <c r="E4386" s="11"/>
      <c r="F4386" s="11"/>
      <c r="G4386" s="11"/>
      <c r="H4386" s="11"/>
      <c r="I4386" s="11"/>
      <c r="J4386" s="11"/>
      <c r="K4386" s="11"/>
      <c r="L4386" s="11"/>
      <c r="M4386" s="11"/>
      <c r="N4386" s="11"/>
      <c r="O4386" s="11"/>
      <c r="P4386" s="11"/>
      <c r="Q4386" s="11"/>
      <c r="R4386" s="11"/>
    </row>
    <row r="4387" spans="1:18" x14ac:dyDescent="0.2">
      <c r="A4387" s="3"/>
      <c r="B4387" s="3"/>
      <c r="C4387" s="11"/>
      <c r="D4387" s="11"/>
      <c r="E4387" s="11"/>
      <c r="F4387" s="11"/>
      <c r="G4387" s="11"/>
      <c r="H4387" s="11"/>
      <c r="I4387" s="11"/>
      <c r="J4387" s="11"/>
      <c r="K4387" s="11"/>
      <c r="L4387" s="11"/>
      <c r="M4387" s="11"/>
      <c r="N4387" s="11"/>
      <c r="O4387" s="11"/>
      <c r="P4387" s="11"/>
      <c r="Q4387" s="11"/>
      <c r="R4387" s="11"/>
    </row>
    <row r="4388" spans="1:18" x14ac:dyDescent="0.2">
      <c r="A4388" s="3"/>
      <c r="B4388" s="3"/>
      <c r="C4388" s="11"/>
      <c r="D4388" s="11"/>
      <c r="E4388" s="11"/>
      <c r="F4388" s="11"/>
      <c r="G4388" s="11"/>
      <c r="H4388" s="11"/>
      <c r="I4388" s="11"/>
      <c r="J4388" s="11"/>
      <c r="K4388" s="11"/>
      <c r="L4388" s="11"/>
      <c r="M4388" s="11"/>
      <c r="N4388" s="11"/>
      <c r="O4388" s="11"/>
      <c r="P4388" s="11"/>
      <c r="Q4388" s="11"/>
      <c r="R4388" s="11"/>
    </row>
    <row r="4389" spans="1:18" x14ac:dyDescent="0.2">
      <c r="A4389" s="3"/>
      <c r="B4389" s="3"/>
      <c r="C4389" s="11"/>
      <c r="D4389" s="11"/>
      <c r="E4389" s="11"/>
      <c r="F4389" s="11"/>
      <c r="G4389" s="11"/>
      <c r="H4389" s="11"/>
      <c r="I4389" s="11"/>
      <c r="J4389" s="11"/>
      <c r="K4389" s="11"/>
      <c r="L4389" s="11"/>
      <c r="M4389" s="11"/>
      <c r="N4389" s="11"/>
      <c r="O4389" s="11"/>
      <c r="P4389" s="11"/>
      <c r="Q4389" s="11"/>
      <c r="R4389" s="11"/>
    </row>
    <row r="4390" spans="1:18" x14ac:dyDescent="0.2">
      <c r="A4390" s="3"/>
      <c r="B4390" s="3"/>
      <c r="C4390" s="11"/>
      <c r="D4390" s="11"/>
      <c r="E4390" s="11"/>
      <c r="F4390" s="11"/>
      <c r="G4390" s="11"/>
      <c r="H4390" s="11"/>
      <c r="I4390" s="11"/>
      <c r="J4390" s="11"/>
      <c r="K4390" s="11"/>
      <c r="L4390" s="11"/>
      <c r="M4390" s="11"/>
      <c r="N4390" s="11"/>
      <c r="O4390" s="11"/>
      <c r="P4390" s="11"/>
      <c r="Q4390" s="11"/>
      <c r="R4390" s="11"/>
    </row>
    <row r="4391" spans="1:18" x14ac:dyDescent="0.2">
      <c r="A4391" s="3"/>
      <c r="B4391" s="3"/>
      <c r="C4391" s="11"/>
      <c r="D4391" s="11"/>
      <c r="E4391" s="11"/>
      <c r="F4391" s="11"/>
      <c r="G4391" s="11"/>
      <c r="H4391" s="11"/>
      <c r="I4391" s="11"/>
      <c r="J4391" s="11"/>
      <c r="K4391" s="11"/>
      <c r="L4391" s="11"/>
      <c r="M4391" s="11"/>
      <c r="N4391" s="11"/>
      <c r="O4391" s="11"/>
      <c r="P4391" s="11"/>
      <c r="Q4391" s="11"/>
      <c r="R4391" s="11"/>
    </row>
    <row r="4392" spans="1:18" x14ac:dyDescent="0.2">
      <c r="A4392" s="3"/>
      <c r="B4392" s="3"/>
      <c r="C4392" s="11"/>
      <c r="D4392" s="11"/>
      <c r="E4392" s="11"/>
      <c r="F4392" s="11"/>
      <c r="G4392" s="11"/>
      <c r="H4392" s="11"/>
      <c r="I4392" s="11"/>
      <c r="J4392" s="11"/>
      <c r="K4392" s="11"/>
      <c r="L4392" s="11"/>
      <c r="M4392" s="11"/>
      <c r="N4392" s="11"/>
      <c r="O4392" s="11"/>
      <c r="P4392" s="11"/>
      <c r="Q4392" s="11"/>
      <c r="R4392" s="11"/>
    </row>
    <row r="4393" spans="1:18" x14ac:dyDescent="0.2">
      <c r="A4393" s="3"/>
      <c r="B4393" s="3"/>
      <c r="C4393" s="11"/>
      <c r="D4393" s="11"/>
      <c r="E4393" s="11"/>
      <c r="F4393" s="11"/>
      <c r="G4393" s="11"/>
      <c r="H4393" s="11"/>
      <c r="I4393" s="11"/>
      <c r="J4393" s="11"/>
      <c r="K4393" s="11"/>
      <c r="L4393" s="11"/>
      <c r="M4393" s="11"/>
      <c r="N4393" s="11"/>
      <c r="O4393" s="11"/>
      <c r="P4393" s="11"/>
      <c r="Q4393" s="11"/>
      <c r="R4393" s="11"/>
    </row>
    <row r="4394" spans="1:18" x14ac:dyDescent="0.2">
      <c r="A4394" s="3"/>
      <c r="B4394" s="3"/>
      <c r="C4394" s="11"/>
      <c r="D4394" s="11"/>
      <c r="E4394" s="11"/>
      <c r="F4394" s="11"/>
      <c r="G4394" s="11"/>
      <c r="H4394" s="11"/>
      <c r="I4394" s="11"/>
      <c r="J4394" s="11"/>
      <c r="K4394" s="11"/>
      <c r="L4394" s="11"/>
      <c r="M4394" s="11"/>
      <c r="N4394" s="11"/>
      <c r="O4394" s="11"/>
      <c r="P4394" s="11"/>
      <c r="Q4394" s="11"/>
      <c r="R4394" s="11"/>
    </row>
    <row r="4395" spans="1:18" x14ac:dyDescent="0.2">
      <c r="A4395" s="3"/>
      <c r="B4395" s="3"/>
      <c r="C4395" s="11"/>
      <c r="D4395" s="11"/>
      <c r="E4395" s="11"/>
      <c r="F4395" s="11"/>
      <c r="G4395" s="11"/>
      <c r="H4395" s="11"/>
      <c r="I4395" s="11"/>
      <c r="J4395" s="11"/>
      <c r="K4395" s="11"/>
      <c r="L4395" s="11"/>
      <c r="M4395" s="11"/>
      <c r="N4395" s="11"/>
      <c r="O4395" s="11"/>
      <c r="P4395" s="11"/>
      <c r="Q4395" s="11"/>
      <c r="R4395" s="11"/>
    </row>
    <row r="4396" spans="1:18" x14ac:dyDescent="0.2">
      <c r="A4396" s="3"/>
      <c r="B4396" s="3"/>
      <c r="C4396" s="11"/>
      <c r="D4396" s="11"/>
      <c r="E4396" s="11"/>
      <c r="F4396" s="11"/>
      <c r="G4396" s="11"/>
      <c r="H4396" s="11"/>
      <c r="I4396" s="11"/>
      <c r="J4396" s="11"/>
      <c r="K4396" s="11"/>
      <c r="L4396" s="11"/>
      <c r="M4396" s="11"/>
      <c r="N4396" s="11"/>
      <c r="O4396" s="11"/>
      <c r="P4396" s="11"/>
      <c r="Q4396" s="11"/>
      <c r="R4396" s="11"/>
    </row>
    <row r="4397" spans="1:18" x14ac:dyDescent="0.2">
      <c r="A4397" s="3"/>
      <c r="B4397" s="3"/>
      <c r="C4397" s="11"/>
      <c r="D4397" s="11"/>
      <c r="E4397" s="11"/>
      <c r="F4397" s="11"/>
      <c r="G4397" s="11"/>
      <c r="H4397" s="11"/>
      <c r="I4397" s="11"/>
      <c r="J4397" s="11"/>
      <c r="K4397" s="11"/>
      <c r="L4397" s="11"/>
      <c r="M4397" s="11"/>
      <c r="N4397" s="11"/>
      <c r="O4397" s="11"/>
      <c r="P4397" s="11"/>
      <c r="Q4397" s="11"/>
      <c r="R4397" s="11"/>
    </row>
    <row r="4398" spans="1:18" x14ac:dyDescent="0.2">
      <c r="A4398" s="3"/>
      <c r="B4398" s="3"/>
      <c r="C4398" s="11"/>
      <c r="D4398" s="11"/>
      <c r="E4398" s="11"/>
      <c r="F4398" s="11"/>
      <c r="G4398" s="11"/>
      <c r="H4398" s="11"/>
      <c r="I4398" s="11"/>
      <c r="J4398" s="11"/>
      <c r="K4398" s="11"/>
      <c r="L4398" s="11"/>
      <c r="M4398" s="11"/>
      <c r="N4398" s="11"/>
      <c r="O4398" s="11"/>
      <c r="P4398" s="11"/>
      <c r="Q4398" s="11"/>
      <c r="R4398" s="11"/>
    </row>
    <row r="4399" spans="1:18" x14ac:dyDescent="0.2">
      <c r="A4399" s="3"/>
      <c r="B4399" s="3"/>
      <c r="C4399" s="11"/>
      <c r="D4399" s="11"/>
      <c r="E4399" s="11"/>
      <c r="F4399" s="11"/>
      <c r="G4399" s="11"/>
      <c r="H4399" s="11"/>
      <c r="I4399" s="11"/>
      <c r="J4399" s="11"/>
      <c r="K4399" s="11"/>
      <c r="L4399" s="11"/>
      <c r="M4399" s="11"/>
      <c r="N4399" s="11"/>
      <c r="O4399" s="11"/>
      <c r="P4399" s="11"/>
      <c r="Q4399" s="11"/>
      <c r="R4399" s="11"/>
    </row>
    <row r="4400" spans="1:18" x14ac:dyDescent="0.2">
      <c r="A4400" s="3"/>
      <c r="B4400" s="3"/>
      <c r="C4400" s="11"/>
      <c r="D4400" s="11"/>
      <c r="E4400" s="11"/>
      <c r="F4400" s="11"/>
      <c r="G4400" s="11"/>
      <c r="H4400" s="11"/>
      <c r="I4400" s="11"/>
      <c r="J4400" s="11"/>
      <c r="K4400" s="11"/>
      <c r="L4400" s="11"/>
      <c r="M4400" s="11"/>
      <c r="N4400" s="11"/>
      <c r="O4400" s="11"/>
      <c r="P4400" s="11"/>
      <c r="Q4400" s="11"/>
      <c r="R4400" s="11"/>
    </row>
    <row r="4401" spans="1:18" x14ac:dyDescent="0.2">
      <c r="A4401" s="3"/>
      <c r="B4401" s="3"/>
      <c r="C4401" s="11"/>
      <c r="D4401" s="11"/>
      <c r="E4401" s="11"/>
      <c r="F4401" s="11"/>
      <c r="G4401" s="11"/>
      <c r="H4401" s="11"/>
      <c r="I4401" s="11"/>
      <c r="J4401" s="11"/>
      <c r="K4401" s="11"/>
      <c r="L4401" s="11"/>
      <c r="M4401" s="11"/>
      <c r="N4401" s="11"/>
      <c r="O4401" s="11"/>
      <c r="P4401" s="11"/>
      <c r="Q4401" s="11"/>
      <c r="R4401" s="11"/>
    </row>
    <row r="4402" spans="1:18" x14ac:dyDescent="0.2">
      <c r="A4402" s="3"/>
      <c r="B4402" s="3"/>
      <c r="C4402" s="11"/>
      <c r="D4402" s="11"/>
      <c r="E4402" s="11"/>
      <c r="F4402" s="11"/>
      <c r="G4402" s="11"/>
      <c r="H4402" s="11"/>
      <c r="I4402" s="11"/>
      <c r="J4402" s="11"/>
      <c r="K4402" s="11"/>
      <c r="L4402" s="11"/>
      <c r="M4402" s="11"/>
      <c r="N4402" s="11"/>
      <c r="O4402" s="11"/>
      <c r="P4402" s="11"/>
      <c r="Q4402" s="11"/>
      <c r="R4402" s="11"/>
    </row>
    <row r="4403" spans="1:18" x14ac:dyDescent="0.2">
      <c r="A4403" s="3"/>
      <c r="B4403" s="3"/>
      <c r="C4403" s="11"/>
      <c r="D4403" s="11"/>
      <c r="E4403" s="11"/>
      <c r="F4403" s="11"/>
      <c r="G4403" s="11"/>
      <c r="H4403" s="11"/>
      <c r="I4403" s="11"/>
      <c r="J4403" s="11"/>
      <c r="K4403" s="11"/>
      <c r="L4403" s="11"/>
      <c r="M4403" s="11"/>
      <c r="N4403" s="11"/>
      <c r="O4403" s="11"/>
      <c r="P4403" s="11"/>
      <c r="Q4403" s="11"/>
      <c r="R4403" s="11"/>
    </row>
    <row r="4404" spans="1:18" x14ac:dyDescent="0.2">
      <c r="A4404" s="3"/>
      <c r="B4404" s="3"/>
      <c r="C4404" s="11"/>
      <c r="D4404" s="11"/>
      <c r="E4404" s="11"/>
      <c r="F4404" s="11"/>
      <c r="G4404" s="11"/>
      <c r="H4404" s="11"/>
      <c r="I4404" s="11"/>
      <c r="J4404" s="11"/>
      <c r="K4404" s="11"/>
      <c r="L4404" s="11"/>
      <c r="M4404" s="11"/>
      <c r="N4404" s="11"/>
      <c r="O4404" s="11"/>
      <c r="P4404" s="11"/>
      <c r="Q4404" s="11"/>
      <c r="R4404" s="11"/>
    </row>
    <row r="4405" spans="1:18" x14ac:dyDescent="0.2">
      <c r="A4405" s="3"/>
      <c r="B4405" s="3"/>
      <c r="C4405" s="11"/>
      <c r="D4405" s="11"/>
      <c r="E4405" s="11"/>
      <c r="F4405" s="11"/>
      <c r="G4405" s="11"/>
      <c r="H4405" s="11"/>
      <c r="I4405" s="11"/>
      <c r="J4405" s="11"/>
      <c r="K4405" s="11"/>
      <c r="L4405" s="11"/>
      <c r="M4405" s="11"/>
      <c r="N4405" s="11"/>
      <c r="O4405" s="11"/>
      <c r="P4405" s="11"/>
      <c r="Q4405" s="11"/>
      <c r="R4405" s="11"/>
    </row>
    <row r="4406" spans="1:18" x14ac:dyDescent="0.2">
      <c r="A4406" s="3"/>
      <c r="B4406" s="3"/>
      <c r="C4406" s="11"/>
      <c r="D4406" s="11"/>
      <c r="E4406" s="11"/>
      <c r="F4406" s="11"/>
      <c r="G4406" s="11"/>
      <c r="H4406" s="11"/>
      <c r="I4406" s="11"/>
      <c r="J4406" s="11"/>
      <c r="K4406" s="11"/>
      <c r="L4406" s="11"/>
      <c r="M4406" s="11"/>
      <c r="N4406" s="11"/>
      <c r="O4406" s="11"/>
      <c r="P4406" s="11"/>
      <c r="Q4406" s="11"/>
      <c r="R4406" s="11"/>
    </row>
    <row r="4407" spans="1:18" x14ac:dyDescent="0.2">
      <c r="A4407" s="3"/>
      <c r="B4407" s="3"/>
      <c r="C4407" s="11"/>
      <c r="D4407" s="11"/>
      <c r="E4407" s="11"/>
      <c r="F4407" s="11"/>
      <c r="G4407" s="11"/>
      <c r="H4407" s="11"/>
      <c r="I4407" s="11"/>
      <c r="J4407" s="11"/>
      <c r="K4407" s="11"/>
      <c r="L4407" s="11"/>
      <c r="M4407" s="11"/>
      <c r="N4407" s="11"/>
      <c r="O4407" s="11"/>
      <c r="P4407" s="11"/>
      <c r="Q4407" s="11"/>
      <c r="R4407" s="11"/>
    </row>
    <row r="4408" spans="1:18" x14ac:dyDescent="0.2">
      <c r="A4408" s="3"/>
      <c r="B4408" s="3"/>
      <c r="C4408" s="11"/>
      <c r="D4408" s="11"/>
      <c r="E4408" s="11"/>
      <c r="F4408" s="11"/>
      <c r="G4408" s="11"/>
      <c r="H4408" s="11"/>
      <c r="I4408" s="11"/>
      <c r="J4408" s="11"/>
      <c r="K4408" s="11"/>
      <c r="L4408" s="11"/>
      <c r="M4408" s="11"/>
      <c r="N4408" s="11"/>
      <c r="O4408" s="11"/>
      <c r="P4408" s="11"/>
      <c r="Q4408" s="11"/>
      <c r="R4408" s="11"/>
    </row>
    <row r="4409" spans="1:18" x14ac:dyDescent="0.2">
      <c r="A4409" s="3"/>
      <c r="B4409" s="3"/>
      <c r="C4409" s="11"/>
      <c r="D4409" s="11"/>
      <c r="E4409" s="11"/>
      <c r="F4409" s="11"/>
      <c r="G4409" s="11"/>
      <c r="H4409" s="11"/>
      <c r="I4409" s="11"/>
      <c r="J4409" s="11"/>
      <c r="K4409" s="11"/>
      <c r="L4409" s="11"/>
      <c r="M4409" s="11"/>
      <c r="N4409" s="11"/>
      <c r="O4409" s="11"/>
      <c r="P4409" s="11"/>
      <c r="Q4409" s="11"/>
      <c r="R4409" s="11"/>
    </row>
    <row r="4410" spans="1:18" x14ac:dyDescent="0.2">
      <c r="A4410" s="3"/>
      <c r="B4410" s="3"/>
      <c r="C4410" s="11"/>
      <c r="D4410" s="11"/>
      <c r="E4410" s="11"/>
      <c r="F4410" s="11"/>
      <c r="G4410" s="11"/>
      <c r="H4410" s="11"/>
      <c r="I4410" s="11"/>
      <c r="J4410" s="11"/>
      <c r="K4410" s="11"/>
      <c r="L4410" s="11"/>
      <c r="M4410" s="11"/>
      <c r="N4410" s="11"/>
      <c r="O4410" s="11"/>
      <c r="P4410" s="11"/>
      <c r="Q4410" s="11"/>
      <c r="R4410" s="11"/>
    </row>
    <row r="4411" spans="1:18" x14ac:dyDescent="0.2">
      <c r="A4411" s="3"/>
      <c r="B4411" s="3"/>
      <c r="C4411" s="11"/>
      <c r="D4411" s="11"/>
      <c r="E4411" s="11"/>
      <c r="F4411" s="11"/>
      <c r="G4411" s="11"/>
      <c r="H4411" s="11"/>
      <c r="I4411" s="11"/>
      <c r="J4411" s="11"/>
      <c r="K4411" s="11"/>
      <c r="L4411" s="11"/>
      <c r="M4411" s="11"/>
      <c r="N4411" s="11"/>
      <c r="O4411" s="11"/>
      <c r="P4411" s="11"/>
      <c r="Q4411" s="11"/>
      <c r="R4411" s="11"/>
    </row>
    <row r="4412" spans="1:18" x14ac:dyDescent="0.2">
      <c r="A4412" s="3"/>
      <c r="B4412" s="3"/>
      <c r="C4412" s="11"/>
      <c r="D4412" s="11"/>
      <c r="E4412" s="11"/>
      <c r="F4412" s="11"/>
      <c r="G4412" s="11"/>
      <c r="H4412" s="11"/>
      <c r="I4412" s="11"/>
      <c r="J4412" s="11"/>
      <c r="K4412" s="11"/>
      <c r="L4412" s="11"/>
      <c r="M4412" s="11"/>
      <c r="N4412" s="11"/>
      <c r="O4412" s="11"/>
      <c r="P4412" s="11"/>
      <c r="Q4412" s="11"/>
      <c r="R4412" s="11"/>
    </row>
    <row r="4413" spans="1:18" x14ac:dyDescent="0.2">
      <c r="A4413" s="3"/>
      <c r="B4413" s="3"/>
      <c r="C4413" s="11"/>
      <c r="D4413" s="11"/>
      <c r="E4413" s="11"/>
      <c r="F4413" s="11"/>
      <c r="G4413" s="11"/>
      <c r="H4413" s="11"/>
      <c r="I4413" s="11"/>
      <c r="J4413" s="11"/>
      <c r="K4413" s="11"/>
      <c r="L4413" s="11"/>
      <c r="M4413" s="11"/>
      <c r="N4413" s="11"/>
      <c r="O4413" s="11"/>
      <c r="P4413" s="11"/>
      <c r="Q4413" s="11"/>
      <c r="R4413" s="11"/>
    </row>
    <row r="4414" spans="1:18" x14ac:dyDescent="0.2">
      <c r="A4414" s="3"/>
      <c r="B4414" s="3"/>
      <c r="C4414" s="11"/>
      <c r="D4414" s="11"/>
      <c r="E4414" s="11"/>
      <c r="F4414" s="11"/>
      <c r="G4414" s="11"/>
      <c r="H4414" s="11"/>
      <c r="I4414" s="11"/>
      <c r="J4414" s="11"/>
      <c r="K4414" s="11"/>
      <c r="L4414" s="11"/>
      <c r="M4414" s="11"/>
      <c r="N4414" s="11"/>
      <c r="O4414" s="11"/>
      <c r="P4414" s="11"/>
      <c r="Q4414" s="11"/>
      <c r="R4414" s="11"/>
    </row>
    <row r="4415" spans="1:18" x14ac:dyDescent="0.2">
      <c r="A4415" s="3"/>
      <c r="B4415" s="3"/>
      <c r="C4415" s="11"/>
      <c r="D4415" s="11"/>
      <c r="E4415" s="11"/>
      <c r="F4415" s="11"/>
      <c r="G4415" s="11"/>
      <c r="H4415" s="11"/>
      <c r="I4415" s="11"/>
      <c r="J4415" s="11"/>
      <c r="K4415" s="11"/>
      <c r="L4415" s="11"/>
      <c r="M4415" s="11"/>
      <c r="N4415" s="11"/>
      <c r="O4415" s="11"/>
      <c r="P4415" s="11"/>
      <c r="Q4415" s="11"/>
      <c r="R4415" s="11"/>
    </row>
    <row r="4416" spans="1:18" x14ac:dyDescent="0.2">
      <c r="A4416" s="3"/>
      <c r="B4416" s="3"/>
      <c r="C4416" s="11"/>
      <c r="D4416" s="11"/>
      <c r="E4416" s="11"/>
      <c r="F4416" s="11"/>
      <c r="G4416" s="11"/>
      <c r="H4416" s="11"/>
      <c r="I4416" s="11"/>
      <c r="J4416" s="11"/>
      <c r="K4416" s="11"/>
      <c r="L4416" s="11"/>
      <c r="M4416" s="11"/>
      <c r="N4416" s="11"/>
      <c r="O4416" s="11"/>
      <c r="P4416" s="11"/>
      <c r="Q4416" s="11"/>
      <c r="R4416" s="11"/>
    </row>
    <row r="4417" spans="1:18" x14ac:dyDescent="0.2">
      <c r="A4417" s="3"/>
      <c r="B4417" s="3"/>
      <c r="C4417" s="11"/>
      <c r="D4417" s="11"/>
      <c r="E4417" s="11"/>
      <c r="F4417" s="11"/>
      <c r="G4417" s="11"/>
      <c r="H4417" s="11"/>
      <c r="I4417" s="11"/>
      <c r="J4417" s="11"/>
      <c r="K4417" s="11"/>
      <c r="L4417" s="11"/>
      <c r="M4417" s="11"/>
      <c r="N4417" s="11"/>
      <c r="O4417" s="11"/>
      <c r="P4417" s="11"/>
      <c r="Q4417" s="11"/>
      <c r="R4417" s="11"/>
    </row>
    <row r="4418" spans="1:18" x14ac:dyDescent="0.2">
      <c r="A4418" s="3"/>
      <c r="B4418" s="3"/>
      <c r="C4418" s="11"/>
      <c r="D4418" s="11"/>
      <c r="E4418" s="11"/>
      <c r="F4418" s="11"/>
      <c r="G4418" s="11"/>
      <c r="H4418" s="11"/>
      <c r="I4418" s="11"/>
      <c r="J4418" s="11"/>
      <c r="K4418" s="11"/>
      <c r="L4418" s="11"/>
      <c r="M4418" s="11"/>
      <c r="N4418" s="11"/>
      <c r="O4418" s="11"/>
      <c r="P4418" s="11"/>
      <c r="Q4418" s="11"/>
      <c r="R4418" s="11"/>
    </row>
    <row r="4419" spans="1:18" x14ac:dyDescent="0.2">
      <c r="A4419" s="3"/>
      <c r="B4419" s="3"/>
      <c r="C4419" s="11"/>
      <c r="D4419" s="11"/>
      <c r="E4419" s="11"/>
      <c r="F4419" s="11"/>
      <c r="G4419" s="11"/>
      <c r="H4419" s="11"/>
      <c r="I4419" s="11"/>
      <c r="J4419" s="11"/>
      <c r="K4419" s="11"/>
      <c r="L4419" s="11"/>
      <c r="M4419" s="11"/>
      <c r="N4419" s="11"/>
      <c r="O4419" s="11"/>
      <c r="P4419" s="11"/>
      <c r="Q4419" s="11"/>
      <c r="R4419" s="11"/>
    </row>
    <row r="4420" spans="1:18" x14ac:dyDescent="0.2">
      <c r="A4420" s="3"/>
      <c r="B4420" s="3"/>
      <c r="C4420" s="11"/>
      <c r="D4420" s="11"/>
      <c r="E4420" s="11"/>
      <c r="F4420" s="11"/>
      <c r="G4420" s="11"/>
      <c r="H4420" s="11"/>
      <c r="I4420" s="11"/>
      <c r="J4420" s="11"/>
      <c r="K4420" s="11"/>
      <c r="L4420" s="11"/>
      <c r="M4420" s="11"/>
      <c r="N4420" s="11"/>
      <c r="O4420" s="11"/>
      <c r="P4420" s="11"/>
      <c r="Q4420" s="11"/>
      <c r="R4420" s="11"/>
    </row>
    <row r="4421" spans="1:18" x14ac:dyDescent="0.2">
      <c r="A4421" s="3"/>
      <c r="B4421" s="3"/>
      <c r="C4421" s="11"/>
      <c r="D4421" s="11"/>
      <c r="E4421" s="11"/>
      <c r="F4421" s="11"/>
      <c r="G4421" s="11"/>
      <c r="H4421" s="11"/>
      <c r="I4421" s="11"/>
      <c r="J4421" s="11"/>
      <c r="K4421" s="11"/>
      <c r="L4421" s="11"/>
      <c r="M4421" s="11"/>
      <c r="N4421" s="11"/>
      <c r="O4421" s="11"/>
      <c r="P4421" s="11"/>
      <c r="Q4421" s="11"/>
      <c r="R4421" s="11"/>
    </row>
    <row r="4422" spans="1:18" x14ac:dyDescent="0.2">
      <c r="A4422" s="3"/>
      <c r="B4422" s="3"/>
      <c r="C4422" s="11"/>
      <c r="D4422" s="11"/>
      <c r="E4422" s="11"/>
      <c r="F4422" s="11"/>
      <c r="G4422" s="11"/>
      <c r="H4422" s="11"/>
      <c r="I4422" s="11"/>
      <c r="J4422" s="11"/>
      <c r="K4422" s="11"/>
      <c r="L4422" s="11"/>
      <c r="M4422" s="11"/>
      <c r="N4422" s="11"/>
      <c r="O4422" s="11"/>
      <c r="P4422" s="11"/>
      <c r="Q4422" s="11"/>
      <c r="R4422" s="11"/>
    </row>
    <row r="4423" spans="1:18" x14ac:dyDescent="0.2">
      <c r="A4423" s="3"/>
      <c r="B4423" s="3"/>
      <c r="C4423" s="11"/>
      <c r="D4423" s="11"/>
      <c r="E4423" s="11"/>
      <c r="F4423" s="11"/>
      <c r="G4423" s="11"/>
      <c r="H4423" s="11"/>
      <c r="I4423" s="11"/>
      <c r="J4423" s="11"/>
      <c r="K4423" s="11"/>
      <c r="L4423" s="11"/>
      <c r="M4423" s="11"/>
      <c r="N4423" s="11"/>
      <c r="O4423" s="11"/>
      <c r="P4423" s="11"/>
      <c r="Q4423" s="11"/>
      <c r="R4423" s="11"/>
    </row>
    <row r="4424" spans="1:18" x14ac:dyDescent="0.2">
      <c r="A4424" s="3"/>
      <c r="B4424" s="3"/>
      <c r="C4424" s="11"/>
      <c r="D4424" s="11"/>
      <c r="E4424" s="11"/>
      <c r="F4424" s="11"/>
      <c r="G4424" s="11"/>
      <c r="H4424" s="11"/>
      <c r="I4424" s="11"/>
      <c r="J4424" s="11"/>
      <c r="K4424" s="11"/>
      <c r="L4424" s="11"/>
      <c r="M4424" s="11"/>
      <c r="N4424" s="11"/>
      <c r="O4424" s="11"/>
      <c r="P4424" s="11"/>
      <c r="Q4424" s="11"/>
      <c r="R4424" s="11"/>
    </row>
    <row r="4425" spans="1:18" x14ac:dyDescent="0.2">
      <c r="A4425" s="3"/>
      <c r="B4425" s="3"/>
      <c r="C4425" s="11"/>
      <c r="D4425" s="11"/>
      <c r="E4425" s="11"/>
      <c r="F4425" s="11"/>
      <c r="G4425" s="11"/>
      <c r="H4425" s="11"/>
      <c r="I4425" s="11"/>
      <c r="J4425" s="11"/>
      <c r="K4425" s="11"/>
      <c r="L4425" s="11"/>
      <c r="M4425" s="11"/>
      <c r="N4425" s="11"/>
      <c r="O4425" s="11"/>
      <c r="P4425" s="11"/>
      <c r="Q4425" s="11"/>
      <c r="R4425" s="11"/>
    </row>
    <row r="4426" spans="1:18" x14ac:dyDescent="0.2">
      <c r="A4426" s="3"/>
      <c r="B4426" s="3"/>
      <c r="C4426" s="11"/>
      <c r="D4426" s="11"/>
      <c r="E4426" s="11"/>
      <c r="F4426" s="11"/>
      <c r="G4426" s="11"/>
      <c r="H4426" s="11"/>
      <c r="I4426" s="11"/>
      <c r="J4426" s="11"/>
      <c r="K4426" s="11"/>
      <c r="L4426" s="11"/>
      <c r="M4426" s="11"/>
      <c r="N4426" s="11"/>
      <c r="O4426" s="11"/>
      <c r="P4426" s="11"/>
      <c r="Q4426" s="11"/>
      <c r="R4426" s="11"/>
    </row>
    <row r="4427" spans="1:18" x14ac:dyDescent="0.2">
      <c r="A4427" s="3"/>
      <c r="B4427" s="3"/>
      <c r="C4427" s="11"/>
      <c r="D4427" s="11"/>
      <c r="E4427" s="11"/>
      <c r="F4427" s="11"/>
      <c r="G4427" s="11"/>
      <c r="H4427" s="11"/>
      <c r="I4427" s="11"/>
      <c r="J4427" s="11"/>
      <c r="K4427" s="11"/>
      <c r="L4427" s="11"/>
      <c r="M4427" s="11"/>
      <c r="N4427" s="11"/>
      <c r="O4427" s="11"/>
      <c r="P4427" s="11"/>
      <c r="Q4427" s="11"/>
      <c r="R4427" s="11"/>
    </row>
    <row r="4428" spans="1:18" x14ac:dyDescent="0.2">
      <c r="A4428" s="3"/>
      <c r="B4428" s="3"/>
      <c r="C4428" s="11"/>
      <c r="D4428" s="11"/>
      <c r="E4428" s="11"/>
      <c r="F4428" s="11"/>
      <c r="G4428" s="11"/>
      <c r="H4428" s="11"/>
      <c r="I4428" s="11"/>
      <c r="J4428" s="11"/>
      <c r="K4428" s="11"/>
      <c r="L4428" s="11"/>
      <c r="M4428" s="11"/>
      <c r="N4428" s="11"/>
      <c r="O4428" s="11"/>
      <c r="P4428" s="11"/>
      <c r="Q4428" s="11"/>
      <c r="R4428" s="11"/>
    </row>
    <row r="4429" spans="1:18" x14ac:dyDescent="0.2">
      <c r="A4429" s="3"/>
      <c r="B4429" s="3"/>
      <c r="C4429" s="11"/>
      <c r="D4429" s="11"/>
      <c r="E4429" s="11"/>
      <c r="F4429" s="11"/>
      <c r="G4429" s="11"/>
      <c r="H4429" s="11"/>
      <c r="I4429" s="11"/>
      <c r="J4429" s="11"/>
      <c r="K4429" s="11"/>
      <c r="L4429" s="11"/>
      <c r="M4429" s="11"/>
      <c r="N4429" s="11"/>
      <c r="O4429" s="11"/>
      <c r="P4429" s="11"/>
      <c r="Q4429" s="11"/>
      <c r="R4429" s="11"/>
    </row>
    <row r="4430" spans="1:18" x14ac:dyDescent="0.2">
      <c r="A4430" s="3"/>
      <c r="B4430" s="3"/>
      <c r="C4430" s="11"/>
      <c r="D4430" s="11"/>
      <c r="E4430" s="11"/>
      <c r="F4430" s="11"/>
      <c r="G4430" s="11"/>
      <c r="H4430" s="11"/>
      <c r="I4430" s="11"/>
      <c r="J4430" s="11"/>
      <c r="K4430" s="11"/>
      <c r="L4430" s="11"/>
      <c r="M4430" s="11"/>
      <c r="N4430" s="11"/>
      <c r="O4430" s="11"/>
      <c r="P4430" s="11"/>
      <c r="Q4430" s="11"/>
      <c r="R4430" s="11"/>
    </row>
    <row r="4431" spans="1:18" x14ac:dyDescent="0.2">
      <c r="A4431" s="3"/>
      <c r="B4431" s="3"/>
      <c r="C4431" s="11"/>
      <c r="D4431" s="11"/>
      <c r="E4431" s="11"/>
      <c r="F4431" s="11"/>
      <c r="G4431" s="11"/>
      <c r="H4431" s="11"/>
      <c r="I4431" s="11"/>
      <c r="J4431" s="11"/>
      <c r="K4431" s="11"/>
      <c r="L4431" s="11"/>
      <c r="M4431" s="11"/>
      <c r="N4431" s="11"/>
      <c r="O4431" s="11"/>
      <c r="P4431" s="11"/>
      <c r="Q4431" s="11"/>
      <c r="R4431" s="11"/>
    </row>
    <row r="4432" spans="1:18" x14ac:dyDescent="0.2">
      <c r="A4432" s="3"/>
      <c r="B4432" s="3"/>
      <c r="C4432" s="11"/>
      <c r="D4432" s="11"/>
      <c r="E4432" s="11"/>
      <c r="F4432" s="11"/>
      <c r="G4432" s="11"/>
      <c r="H4432" s="11"/>
      <c r="I4432" s="11"/>
      <c r="J4432" s="11"/>
      <c r="K4432" s="11"/>
      <c r="L4432" s="11"/>
      <c r="M4432" s="11"/>
      <c r="N4432" s="11"/>
      <c r="O4432" s="11"/>
      <c r="P4432" s="11"/>
      <c r="Q4432" s="11"/>
      <c r="R4432" s="11"/>
    </row>
    <row r="4433" spans="1:18" x14ac:dyDescent="0.2">
      <c r="A4433" s="3"/>
      <c r="B4433" s="3"/>
      <c r="C4433" s="11"/>
      <c r="D4433" s="11"/>
      <c r="E4433" s="11"/>
      <c r="F4433" s="11"/>
      <c r="G4433" s="11"/>
      <c r="H4433" s="11"/>
      <c r="I4433" s="11"/>
      <c r="J4433" s="11"/>
      <c r="K4433" s="11"/>
      <c r="L4433" s="11"/>
      <c r="M4433" s="11"/>
      <c r="N4433" s="11"/>
      <c r="O4433" s="11"/>
      <c r="P4433" s="11"/>
      <c r="Q4433" s="11"/>
      <c r="R4433" s="11"/>
    </row>
    <row r="4434" spans="1:18" x14ac:dyDescent="0.2">
      <c r="A4434" s="3"/>
      <c r="B4434" s="3"/>
      <c r="C4434" s="11"/>
      <c r="D4434" s="11"/>
      <c r="E4434" s="11"/>
      <c r="F4434" s="11"/>
      <c r="G4434" s="11"/>
      <c r="H4434" s="11"/>
      <c r="I4434" s="11"/>
      <c r="J4434" s="11"/>
      <c r="K4434" s="11"/>
      <c r="L4434" s="11"/>
      <c r="M4434" s="11"/>
      <c r="N4434" s="11"/>
      <c r="O4434" s="11"/>
      <c r="P4434" s="11"/>
      <c r="Q4434" s="11"/>
      <c r="R4434" s="11"/>
    </row>
    <row r="4435" spans="1:18" x14ac:dyDescent="0.2">
      <c r="A4435" s="3"/>
      <c r="B4435" s="3"/>
      <c r="C4435" s="11"/>
      <c r="D4435" s="11"/>
      <c r="E4435" s="11"/>
      <c r="F4435" s="11"/>
      <c r="G4435" s="11"/>
      <c r="H4435" s="11"/>
      <c r="I4435" s="11"/>
      <c r="J4435" s="11"/>
      <c r="K4435" s="11"/>
      <c r="L4435" s="11"/>
      <c r="M4435" s="11"/>
      <c r="N4435" s="11"/>
      <c r="O4435" s="11"/>
      <c r="P4435" s="11"/>
      <c r="Q4435" s="11"/>
      <c r="R4435" s="11"/>
    </row>
    <row r="4436" spans="1:18" x14ac:dyDescent="0.2">
      <c r="A4436" s="3"/>
      <c r="B4436" s="3"/>
      <c r="C4436" s="11"/>
      <c r="D4436" s="11"/>
      <c r="E4436" s="11"/>
      <c r="F4436" s="11"/>
      <c r="G4436" s="11"/>
      <c r="H4436" s="11"/>
      <c r="I4436" s="11"/>
      <c r="J4436" s="11"/>
      <c r="K4436" s="11"/>
      <c r="L4436" s="11"/>
      <c r="M4436" s="11"/>
      <c r="N4436" s="11"/>
      <c r="O4436" s="11"/>
      <c r="P4436" s="11"/>
      <c r="Q4436" s="11"/>
      <c r="R4436" s="11"/>
    </row>
    <row r="4437" spans="1:18" x14ac:dyDescent="0.2">
      <c r="A4437" s="3"/>
      <c r="B4437" s="3"/>
      <c r="C4437" s="11"/>
      <c r="D4437" s="11"/>
      <c r="E4437" s="11"/>
      <c r="F4437" s="11"/>
      <c r="G4437" s="11"/>
      <c r="H4437" s="11"/>
      <c r="I4437" s="11"/>
      <c r="J4437" s="11"/>
      <c r="K4437" s="11"/>
      <c r="L4437" s="11"/>
      <c r="M4437" s="11"/>
      <c r="N4437" s="11"/>
      <c r="O4437" s="11"/>
      <c r="P4437" s="11"/>
      <c r="Q4437" s="11"/>
      <c r="R4437" s="11"/>
    </row>
    <row r="4438" spans="1:18" x14ac:dyDescent="0.2">
      <c r="A4438" s="3"/>
      <c r="B4438" s="3"/>
      <c r="C4438" s="11"/>
      <c r="D4438" s="11"/>
      <c r="E4438" s="11"/>
      <c r="F4438" s="11"/>
      <c r="G4438" s="11"/>
      <c r="H4438" s="11"/>
      <c r="I4438" s="11"/>
      <c r="J4438" s="11"/>
      <c r="K4438" s="11"/>
      <c r="L4438" s="11"/>
      <c r="M4438" s="11"/>
      <c r="N4438" s="11"/>
      <c r="O4438" s="11"/>
      <c r="P4438" s="11"/>
      <c r="Q4438" s="11"/>
      <c r="R4438" s="11"/>
    </row>
    <row r="4439" spans="1:18" x14ac:dyDescent="0.2">
      <c r="A4439" s="3"/>
      <c r="B4439" s="3"/>
      <c r="C4439" s="11"/>
      <c r="D4439" s="11"/>
      <c r="E4439" s="11"/>
      <c r="F4439" s="11"/>
      <c r="G4439" s="11"/>
      <c r="H4439" s="11"/>
      <c r="I4439" s="11"/>
      <c r="J4439" s="11"/>
      <c r="K4439" s="11"/>
      <c r="L4439" s="11"/>
      <c r="M4439" s="11"/>
      <c r="N4439" s="11"/>
      <c r="O4439" s="11"/>
      <c r="P4439" s="11"/>
      <c r="Q4439" s="11"/>
      <c r="R4439" s="11"/>
    </row>
    <row r="4440" spans="1:18" x14ac:dyDescent="0.2">
      <c r="A4440" s="3"/>
      <c r="B4440" s="3"/>
      <c r="C4440" s="11"/>
      <c r="D4440" s="11"/>
      <c r="E4440" s="11"/>
      <c r="F4440" s="11"/>
      <c r="G4440" s="11"/>
      <c r="H4440" s="11"/>
      <c r="I4440" s="11"/>
      <c r="J4440" s="11"/>
      <c r="K4440" s="11"/>
      <c r="L4440" s="11"/>
      <c r="M4440" s="11"/>
      <c r="N4440" s="11"/>
      <c r="O4440" s="11"/>
      <c r="P4440" s="11"/>
      <c r="Q4440" s="11"/>
      <c r="R4440" s="11"/>
    </row>
    <row r="4441" spans="1:18" x14ac:dyDescent="0.2">
      <c r="A4441" s="3"/>
      <c r="B4441" s="3"/>
      <c r="C4441" s="11"/>
      <c r="D4441" s="11"/>
      <c r="E4441" s="11"/>
      <c r="F4441" s="11"/>
      <c r="G4441" s="11"/>
      <c r="H4441" s="11"/>
      <c r="I4441" s="11"/>
      <c r="J4441" s="11"/>
      <c r="K4441" s="11"/>
      <c r="L4441" s="11"/>
      <c r="M4441" s="11"/>
      <c r="N4441" s="11"/>
      <c r="O4441" s="11"/>
      <c r="P4441" s="11"/>
      <c r="Q4441" s="11"/>
      <c r="R4441" s="11"/>
    </row>
    <row r="4442" spans="1:18" x14ac:dyDescent="0.2">
      <c r="A4442" s="3"/>
      <c r="B4442" s="3"/>
      <c r="C4442" s="11"/>
      <c r="D4442" s="11"/>
      <c r="E4442" s="11"/>
      <c r="F4442" s="11"/>
      <c r="G4442" s="11"/>
      <c r="H4442" s="11"/>
      <c r="I4442" s="11"/>
      <c r="J4442" s="11"/>
      <c r="K4442" s="11"/>
      <c r="L4442" s="11"/>
      <c r="M4442" s="11"/>
      <c r="N4442" s="11"/>
      <c r="O4442" s="11"/>
      <c r="P4442" s="11"/>
      <c r="Q4442" s="11"/>
      <c r="R4442" s="11"/>
    </row>
    <row r="4443" spans="1:18" x14ac:dyDescent="0.2">
      <c r="A4443" s="3"/>
      <c r="B4443" s="3"/>
      <c r="C4443" s="11"/>
      <c r="D4443" s="11"/>
      <c r="E4443" s="11"/>
      <c r="F4443" s="11"/>
      <c r="G4443" s="11"/>
      <c r="H4443" s="11"/>
      <c r="I4443" s="11"/>
      <c r="J4443" s="11"/>
      <c r="K4443" s="11"/>
      <c r="L4443" s="11"/>
      <c r="M4443" s="11"/>
      <c r="N4443" s="11"/>
      <c r="O4443" s="11"/>
      <c r="P4443" s="11"/>
      <c r="Q4443" s="11"/>
      <c r="R4443" s="11"/>
    </row>
    <row r="4444" spans="1:18" x14ac:dyDescent="0.2">
      <c r="A4444" s="3"/>
      <c r="B4444" s="3"/>
      <c r="C4444" s="11"/>
      <c r="D4444" s="11"/>
      <c r="E4444" s="11"/>
      <c r="F4444" s="11"/>
      <c r="G4444" s="11"/>
      <c r="H4444" s="11"/>
      <c r="I4444" s="11"/>
      <c r="J4444" s="11"/>
      <c r="K4444" s="11"/>
      <c r="L4444" s="11"/>
      <c r="M4444" s="11"/>
      <c r="N4444" s="11"/>
      <c r="O4444" s="11"/>
      <c r="P4444" s="11"/>
      <c r="Q4444" s="11"/>
      <c r="R4444" s="11"/>
    </row>
    <row r="4445" spans="1:18" x14ac:dyDescent="0.2">
      <c r="A4445" s="3"/>
      <c r="B4445" s="3"/>
      <c r="C4445" s="11"/>
      <c r="D4445" s="11"/>
      <c r="E4445" s="11"/>
      <c r="F4445" s="11"/>
      <c r="G4445" s="11"/>
      <c r="H4445" s="11"/>
      <c r="I4445" s="11"/>
      <c r="J4445" s="11"/>
      <c r="K4445" s="11"/>
      <c r="L4445" s="11"/>
      <c r="M4445" s="11"/>
      <c r="N4445" s="11"/>
      <c r="O4445" s="11"/>
      <c r="P4445" s="11"/>
      <c r="Q4445" s="11"/>
      <c r="R4445" s="11"/>
    </row>
    <row r="4446" spans="1:18" x14ac:dyDescent="0.2">
      <c r="A4446" s="3"/>
      <c r="B4446" s="3"/>
      <c r="C4446" s="11"/>
      <c r="D4446" s="11"/>
      <c r="E4446" s="11"/>
      <c r="F4446" s="11"/>
      <c r="G4446" s="11"/>
      <c r="H4446" s="11"/>
      <c r="I4446" s="11"/>
      <c r="J4446" s="11"/>
      <c r="K4446" s="11"/>
      <c r="L4446" s="11"/>
      <c r="M4446" s="11"/>
      <c r="N4446" s="11"/>
      <c r="O4446" s="11"/>
      <c r="P4446" s="11"/>
      <c r="Q4446" s="11"/>
      <c r="R4446" s="11"/>
    </row>
    <row r="4447" spans="1:18" x14ac:dyDescent="0.2">
      <c r="A4447" s="3"/>
      <c r="B4447" s="3"/>
      <c r="C4447" s="11"/>
      <c r="D4447" s="11"/>
      <c r="E4447" s="11"/>
      <c r="F4447" s="11"/>
      <c r="G4447" s="11"/>
      <c r="H4447" s="11"/>
      <c r="I4447" s="11"/>
      <c r="J4447" s="11"/>
      <c r="K4447" s="11"/>
      <c r="L4447" s="11"/>
      <c r="M4447" s="11"/>
      <c r="N4447" s="11"/>
      <c r="O4447" s="11"/>
      <c r="P4447" s="11"/>
      <c r="Q4447" s="11"/>
      <c r="R4447" s="11"/>
    </row>
    <row r="4448" spans="1:18" x14ac:dyDescent="0.2">
      <c r="A4448" s="3"/>
      <c r="B4448" s="3"/>
      <c r="C4448" s="11"/>
      <c r="D4448" s="11"/>
      <c r="E4448" s="11"/>
      <c r="F4448" s="11"/>
      <c r="G4448" s="11"/>
      <c r="H4448" s="11"/>
      <c r="I4448" s="11"/>
      <c r="J4448" s="11"/>
      <c r="K4448" s="11"/>
      <c r="L4448" s="11"/>
      <c r="M4448" s="11"/>
      <c r="N4448" s="11"/>
      <c r="O4448" s="11"/>
      <c r="P4448" s="11"/>
      <c r="Q4448" s="11"/>
      <c r="R4448" s="11"/>
    </row>
    <row r="4449" spans="1:18" x14ac:dyDescent="0.2">
      <c r="A4449" s="3"/>
      <c r="B4449" s="3"/>
      <c r="C4449" s="11"/>
      <c r="D4449" s="11"/>
      <c r="E4449" s="11"/>
      <c r="F4449" s="11"/>
      <c r="G4449" s="11"/>
      <c r="H4449" s="11"/>
      <c r="I4449" s="11"/>
      <c r="J4449" s="11"/>
      <c r="K4449" s="11"/>
      <c r="L4449" s="11"/>
      <c r="M4449" s="11"/>
      <c r="N4449" s="11"/>
      <c r="O4449" s="11"/>
      <c r="P4449" s="11"/>
      <c r="Q4449" s="11"/>
      <c r="R4449" s="11"/>
    </row>
    <row r="4450" spans="1:18" x14ac:dyDescent="0.2">
      <c r="A4450" s="3"/>
      <c r="B4450" s="3"/>
      <c r="C4450" s="11"/>
      <c r="D4450" s="11"/>
      <c r="E4450" s="11"/>
      <c r="F4450" s="11"/>
      <c r="G4450" s="11"/>
      <c r="H4450" s="11"/>
      <c r="I4450" s="11"/>
      <c r="J4450" s="11"/>
      <c r="K4450" s="11"/>
      <c r="L4450" s="11"/>
      <c r="M4450" s="11"/>
      <c r="N4450" s="11"/>
      <c r="O4450" s="11"/>
      <c r="P4450" s="11"/>
      <c r="Q4450" s="11"/>
      <c r="R4450" s="11"/>
    </row>
    <row r="4451" spans="1:18" x14ac:dyDescent="0.2">
      <c r="A4451" s="3"/>
      <c r="B4451" s="3"/>
      <c r="C4451" s="11"/>
      <c r="D4451" s="11"/>
      <c r="E4451" s="11"/>
      <c r="F4451" s="11"/>
      <c r="G4451" s="11"/>
      <c r="H4451" s="11"/>
      <c r="I4451" s="11"/>
      <c r="J4451" s="11"/>
      <c r="K4451" s="11"/>
      <c r="L4451" s="11"/>
      <c r="M4451" s="11"/>
      <c r="N4451" s="11"/>
      <c r="O4451" s="11"/>
      <c r="P4451" s="11"/>
      <c r="Q4451" s="11"/>
      <c r="R4451" s="11"/>
    </row>
    <row r="4452" spans="1:18" x14ac:dyDescent="0.2">
      <c r="A4452" s="3"/>
      <c r="B4452" s="3"/>
      <c r="C4452" s="11"/>
      <c r="D4452" s="11"/>
      <c r="E4452" s="11"/>
      <c r="F4452" s="11"/>
      <c r="G4452" s="11"/>
      <c r="H4452" s="11"/>
      <c r="I4452" s="11"/>
      <c r="J4452" s="11"/>
      <c r="K4452" s="11"/>
      <c r="L4452" s="11"/>
      <c r="M4452" s="11"/>
      <c r="N4452" s="11"/>
      <c r="O4452" s="11"/>
      <c r="P4452" s="11"/>
      <c r="Q4452" s="11"/>
      <c r="R4452" s="11"/>
    </row>
    <row r="4453" spans="1:18" x14ac:dyDescent="0.2">
      <c r="A4453" s="3"/>
      <c r="B4453" s="3"/>
      <c r="C4453" s="11"/>
      <c r="D4453" s="11"/>
      <c r="E4453" s="11"/>
      <c r="F4453" s="11"/>
      <c r="G4453" s="11"/>
      <c r="H4453" s="11"/>
      <c r="I4453" s="11"/>
      <c r="J4453" s="11"/>
      <c r="K4453" s="11"/>
      <c r="L4453" s="11"/>
      <c r="M4453" s="11"/>
      <c r="N4453" s="11"/>
      <c r="O4453" s="11"/>
      <c r="P4453" s="11"/>
      <c r="Q4453" s="11"/>
      <c r="R4453" s="11"/>
    </row>
    <row r="4454" spans="1:18" x14ac:dyDescent="0.2">
      <c r="A4454" s="3"/>
      <c r="B4454" s="3"/>
      <c r="C4454" s="11"/>
      <c r="D4454" s="11"/>
      <c r="E4454" s="11"/>
      <c r="F4454" s="11"/>
      <c r="G4454" s="11"/>
      <c r="H4454" s="11"/>
      <c r="I4454" s="11"/>
      <c r="J4454" s="11"/>
      <c r="K4454" s="11"/>
      <c r="L4454" s="11"/>
      <c r="M4454" s="11"/>
      <c r="N4454" s="11"/>
      <c r="O4454" s="11"/>
      <c r="P4454" s="11"/>
      <c r="Q4454" s="11"/>
      <c r="R4454" s="11"/>
    </row>
    <row r="4455" spans="1:18" x14ac:dyDescent="0.2">
      <c r="A4455" s="3"/>
      <c r="B4455" s="3"/>
      <c r="C4455" s="11"/>
      <c r="D4455" s="11"/>
      <c r="E4455" s="11"/>
      <c r="F4455" s="11"/>
      <c r="G4455" s="11"/>
      <c r="H4455" s="11"/>
      <c r="I4455" s="11"/>
      <c r="J4455" s="11"/>
      <c r="K4455" s="11"/>
      <c r="L4455" s="11"/>
      <c r="M4455" s="11"/>
      <c r="N4455" s="11"/>
      <c r="O4455" s="11"/>
      <c r="P4455" s="11"/>
      <c r="Q4455" s="11"/>
      <c r="R4455" s="11"/>
    </row>
    <row r="4456" spans="1:18" x14ac:dyDescent="0.2">
      <c r="A4456" s="3"/>
      <c r="B4456" s="3"/>
      <c r="C4456" s="11"/>
      <c r="D4456" s="11"/>
      <c r="E4456" s="11"/>
      <c r="F4456" s="11"/>
      <c r="G4456" s="11"/>
      <c r="H4456" s="11"/>
      <c r="I4456" s="11"/>
      <c r="J4456" s="11"/>
      <c r="K4456" s="11"/>
      <c r="L4456" s="11"/>
      <c r="M4456" s="11"/>
      <c r="N4456" s="11"/>
      <c r="O4456" s="11"/>
      <c r="P4456" s="11"/>
      <c r="Q4456" s="11"/>
      <c r="R4456" s="11"/>
    </row>
    <row r="4457" spans="1:18" x14ac:dyDescent="0.2">
      <c r="A4457" s="3"/>
      <c r="B4457" s="3"/>
      <c r="C4457" s="11"/>
      <c r="D4457" s="11"/>
      <c r="E4457" s="11"/>
      <c r="F4457" s="11"/>
      <c r="G4457" s="11"/>
      <c r="H4457" s="11"/>
      <c r="I4457" s="11"/>
      <c r="J4457" s="11"/>
      <c r="K4457" s="11"/>
      <c r="L4457" s="11"/>
      <c r="M4457" s="11"/>
      <c r="N4457" s="11"/>
      <c r="O4457" s="11"/>
      <c r="P4457" s="11"/>
      <c r="Q4457" s="11"/>
      <c r="R4457" s="11"/>
    </row>
    <row r="4458" spans="1:18" x14ac:dyDescent="0.2">
      <c r="A4458" s="3"/>
      <c r="B4458" s="3"/>
      <c r="C4458" s="11"/>
      <c r="D4458" s="11"/>
      <c r="E4458" s="11"/>
      <c r="F4458" s="11"/>
      <c r="G4458" s="11"/>
      <c r="H4458" s="11"/>
      <c r="I4458" s="11"/>
      <c r="J4458" s="11"/>
      <c r="K4458" s="11"/>
      <c r="L4458" s="11"/>
      <c r="M4458" s="11"/>
      <c r="N4458" s="11"/>
      <c r="O4458" s="11"/>
      <c r="P4458" s="11"/>
      <c r="Q4458" s="11"/>
      <c r="R4458" s="11"/>
    </row>
    <row r="4459" spans="1:18" x14ac:dyDescent="0.2">
      <c r="A4459" s="3"/>
      <c r="B4459" s="3"/>
      <c r="C4459" s="11"/>
      <c r="D4459" s="11"/>
      <c r="E4459" s="11"/>
      <c r="F4459" s="11"/>
      <c r="G4459" s="11"/>
      <c r="H4459" s="11"/>
      <c r="I4459" s="11"/>
      <c r="J4459" s="11"/>
      <c r="K4459" s="11"/>
      <c r="L4459" s="11"/>
      <c r="M4459" s="11"/>
      <c r="N4459" s="11"/>
      <c r="O4459" s="11"/>
      <c r="P4459" s="11"/>
      <c r="Q4459" s="11"/>
      <c r="R4459" s="11"/>
    </row>
    <row r="4460" spans="1:18" x14ac:dyDescent="0.2">
      <c r="A4460" s="3"/>
      <c r="B4460" s="3"/>
      <c r="C4460" s="11"/>
      <c r="D4460" s="11"/>
      <c r="E4460" s="11"/>
      <c r="F4460" s="11"/>
      <c r="G4460" s="11"/>
      <c r="H4460" s="11"/>
      <c r="I4460" s="11"/>
      <c r="J4460" s="11"/>
      <c r="K4460" s="11"/>
      <c r="L4460" s="11"/>
      <c r="M4460" s="11"/>
      <c r="N4460" s="11"/>
      <c r="O4460" s="11"/>
      <c r="P4460" s="11"/>
      <c r="Q4460" s="11"/>
      <c r="R4460" s="11"/>
    </row>
    <row r="4461" spans="1:18" x14ac:dyDescent="0.2">
      <c r="A4461" s="3"/>
      <c r="B4461" s="3"/>
      <c r="C4461" s="11"/>
      <c r="D4461" s="11"/>
      <c r="E4461" s="11"/>
      <c r="F4461" s="11"/>
      <c r="G4461" s="11"/>
      <c r="H4461" s="11"/>
      <c r="I4461" s="11"/>
      <c r="J4461" s="11"/>
      <c r="K4461" s="11"/>
      <c r="L4461" s="11"/>
      <c r="M4461" s="11"/>
      <c r="N4461" s="11"/>
      <c r="O4461" s="11"/>
      <c r="P4461" s="11"/>
      <c r="Q4461" s="11"/>
      <c r="R4461" s="11"/>
    </row>
    <row r="4462" spans="1:18" x14ac:dyDescent="0.2">
      <c r="A4462" s="3"/>
      <c r="B4462" s="3"/>
      <c r="C4462" s="11"/>
      <c r="D4462" s="11"/>
      <c r="E4462" s="11"/>
      <c r="F4462" s="11"/>
      <c r="G4462" s="11"/>
      <c r="H4462" s="11"/>
      <c r="I4462" s="11"/>
      <c r="J4462" s="11"/>
      <c r="K4462" s="11"/>
      <c r="L4462" s="11"/>
      <c r="M4462" s="11"/>
      <c r="N4462" s="11"/>
      <c r="O4462" s="11"/>
      <c r="P4462" s="11"/>
      <c r="Q4462" s="11"/>
      <c r="R4462" s="11"/>
    </row>
    <row r="4463" spans="1:18" x14ac:dyDescent="0.2">
      <c r="A4463" s="3"/>
      <c r="B4463" s="3"/>
      <c r="C4463" s="11"/>
      <c r="D4463" s="11"/>
      <c r="E4463" s="11"/>
      <c r="F4463" s="11"/>
      <c r="G4463" s="11"/>
      <c r="H4463" s="11"/>
      <c r="I4463" s="11"/>
      <c r="J4463" s="11"/>
      <c r="K4463" s="11"/>
      <c r="L4463" s="11"/>
      <c r="M4463" s="11"/>
      <c r="N4463" s="11"/>
      <c r="O4463" s="11"/>
      <c r="P4463" s="11"/>
      <c r="Q4463" s="11"/>
      <c r="R4463" s="11"/>
    </row>
    <row r="4464" spans="1:18" x14ac:dyDescent="0.2">
      <c r="A4464" s="3"/>
      <c r="B4464" s="3"/>
      <c r="C4464" s="11"/>
      <c r="D4464" s="11"/>
      <c r="E4464" s="11"/>
      <c r="F4464" s="11"/>
      <c r="G4464" s="11"/>
      <c r="H4464" s="11"/>
      <c r="I4464" s="11"/>
      <c r="J4464" s="11"/>
      <c r="K4464" s="11"/>
      <c r="L4464" s="11"/>
      <c r="M4464" s="11"/>
      <c r="N4464" s="11"/>
      <c r="O4464" s="11"/>
      <c r="P4464" s="11"/>
      <c r="Q4464" s="11"/>
      <c r="R4464" s="11"/>
    </row>
    <row r="4465" spans="1:18" x14ac:dyDescent="0.2">
      <c r="A4465" s="3"/>
      <c r="B4465" s="3"/>
      <c r="C4465" s="11"/>
      <c r="D4465" s="11"/>
      <c r="E4465" s="11"/>
      <c r="F4465" s="11"/>
      <c r="G4465" s="11"/>
      <c r="H4465" s="11"/>
      <c r="I4465" s="11"/>
      <c r="J4465" s="11"/>
      <c r="K4465" s="11"/>
      <c r="L4465" s="11"/>
      <c r="M4465" s="11"/>
      <c r="N4465" s="11"/>
      <c r="O4465" s="11"/>
      <c r="P4465" s="11"/>
      <c r="Q4465" s="11"/>
      <c r="R4465" s="11"/>
    </row>
    <row r="4466" spans="1:18" x14ac:dyDescent="0.2">
      <c r="A4466" s="3"/>
      <c r="B4466" s="3"/>
      <c r="C4466" s="11"/>
      <c r="D4466" s="11"/>
      <c r="E4466" s="11"/>
      <c r="F4466" s="11"/>
      <c r="G4466" s="11"/>
      <c r="H4466" s="11"/>
      <c r="I4466" s="11"/>
      <c r="J4466" s="11"/>
      <c r="K4466" s="11"/>
      <c r="L4466" s="11"/>
      <c r="M4466" s="11"/>
      <c r="N4466" s="11"/>
      <c r="O4466" s="11"/>
      <c r="P4466" s="11"/>
      <c r="Q4466" s="11"/>
      <c r="R4466" s="11"/>
    </row>
    <row r="4467" spans="1:18" x14ac:dyDescent="0.2">
      <c r="A4467" s="3"/>
      <c r="B4467" s="3"/>
      <c r="C4467" s="11"/>
      <c r="D4467" s="11"/>
      <c r="E4467" s="11"/>
      <c r="F4467" s="11"/>
      <c r="G4467" s="11"/>
      <c r="H4467" s="11"/>
      <c r="I4467" s="11"/>
      <c r="J4467" s="11"/>
      <c r="K4467" s="11"/>
      <c r="L4467" s="11"/>
      <c r="M4467" s="11"/>
      <c r="N4467" s="11"/>
      <c r="O4467" s="11"/>
      <c r="P4467" s="11"/>
      <c r="Q4467" s="11"/>
      <c r="R4467" s="11"/>
    </row>
    <row r="4468" spans="1:18" x14ac:dyDescent="0.2">
      <c r="A4468" s="3"/>
      <c r="B4468" s="3"/>
      <c r="C4468" s="11"/>
      <c r="D4468" s="11"/>
      <c r="E4468" s="11"/>
      <c r="F4468" s="11"/>
      <c r="G4468" s="11"/>
      <c r="H4468" s="11"/>
      <c r="I4468" s="11"/>
      <c r="J4468" s="11"/>
      <c r="K4468" s="11"/>
      <c r="L4468" s="11"/>
      <c r="M4468" s="11"/>
      <c r="N4468" s="11"/>
      <c r="O4468" s="11"/>
      <c r="P4468" s="11"/>
      <c r="Q4468" s="11"/>
      <c r="R4468" s="11"/>
    </row>
    <row r="4469" spans="1:18" x14ac:dyDescent="0.2">
      <c r="A4469" s="3"/>
      <c r="B4469" s="3"/>
      <c r="C4469" s="11"/>
      <c r="D4469" s="11"/>
      <c r="E4469" s="11"/>
      <c r="F4469" s="11"/>
      <c r="G4469" s="11"/>
      <c r="H4469" s="11"/>
      <c r="I4469" s="11"/>
      <c r="J4469" s="11"/>
      <c r="K4469" s="11"/>
      <c r="L4469" s="11"/>
      <c r="M4469" s="11"/>
      <c r="N4469" s="11"/>
      <c r="O4469" s="11"/>
      <c r="P4469" s="11"/>
      <c r="Q4469" s="11"/>
      <c r="R4469" s="11"/>
    </row>
    <row r="4470" spans="1:18" x14ac:dyDescent="0.2">
      <c r="A4470" s="3"/>
      <c r="B4470" s="3"/>
      <c r="C4470" s="11"/>
      <c r="D4470" s="11"/>
      <c r="E4470" s="11"/>
      <c r="F4470" s="11"/>
      <c r="G4470" s="11"/>
      <c r="H4470" s="11"/>
      <c r="I4470" s="11"/>
      <c r="J4470" s="11"/>
      <c r="K4470" s="11"/>
      <c r="L4470" s="11"/>
      <c r="M4470" s="11"/>
      <c r="N4470" s="11"/>
      <c r="O4470" s="11"/>
      <c r="P4470" s="11"/>
      <c r="Q4470" s="11"/>
      <c r="R4470" s="11"/>
    </row>
    <row r="4471" spans="1:18" x14ac:dyDescent="0.2">
      <c r="A4471" s="3"/>
      <c r="B4471" s="3"/>
      <c r="C4471" s="11"/>
      <c r="D4471" s="11"/>
      <c r="E4471" s="11"/>
      <c r="F4471" s="11"/>
      <c r="G4471" s="11"/>
      <c r="H4471" s="11"/>
      <c r="I4471" s="11"/>
      <c r="J4471" s="11"/>
      <c r="K4471" s="11"/>
      <c r="L4471" s="11"/>
      <c r="M4471" s="11"/>
      <c r="N4471" s="11"/>
      <c r="O4471" s="11"/>
      <c r="P4471" s="11"/>
      <c r="Q4471" s="11"/>
      <c r="R4471" s="11"/>
    </row>
    <row r="4472" spans="1:18" x14ac:dyDescent="0.2">
      <c r="A4472" s="3"/>
      <c r="B4472" s="3"/>
      <c r="C4472" s="11"/>
      <c r="D4472" s="11"/>
      <c r="E4472" s="11"/>
      <c r="F4472" s="11"/>
      <c r="G4472" s="11"/>
      <c r="H4472" s="11"/>
      <c r="I4472" s="11"/>
      <c r="J4472" s="11"/>
      <c r="K4472" s="11"/>
      <c r="L4472" s="11"/>
      <c r="M4472" s="11"/>
      <c r="N4472" s="11"/>
      <c r="O4472" s="11"/>
      <c r="P4472" s="11"/>
      <c r="Q4472" s="11"/>
      <c r="R4472" s="11"/>
    </row>
    <row r="4473" spans="1:18" x14ac:dyDescent="0.2">
      <c r="A4473" s="3"/>
      <c r="B4473" s="3"/>
      <c r="C4473" s="11"/>
      <c r="D4473" s="11"/>
      <c r="E4473" s="11"/>
      <c r="F4473" s="11"/>
      <c r="G4473" s="11"/>
      <c r="H4473" s="11"/>
      <c r="I4473" s="11"/>
      <c r="J4473" s="11"/>
      <c r="K4473" s="11"/>
      <c r="L4473" s="11"/>
      <c r="M4473" s="11"/>
      <c r="N4473" s="11"/>
      <c r="O4473" s="11"/>
      <c r="P4473" s="11"/>
      <c r="Q4473" s="11"/>
      <c r="R4473" s="11"/>
    </row>
    <row r="4474" spans="1:18" x14ac:dyDescent="0.2">
      <c r="A4474" s="3"/>
      <c r="B4474" s="3"/>
      <c r="C4474" s="11"/>
      <c r="D4474" s="11"/>
      <c r="E4474" s="11"/>
      <c r="F4474" s="11"/>
      <c r="G4474" s="11"/>
      <c r="H4474" s="11"/>
      <c r="I4474" s="11"/>
      <c r="J4474" s="11"/>
      <c r="K4474" s="11"/>
      <c r="L4474" s="11"/>
      <c r="M4474" s="11"/>
      <c r="N4474" s="11"/>
      <c r="O4474" s="11"/>
      <c r="P4474" s="11"/>
      <c r="Q4474" s="11"/>
      <c r="R4474" s="11"/>
    </row>
    <row r="4475" spans="1:18" x14ac:dyDescent="0.2">
      <c r="A4475" s="3"/>
      <c r="B4475" s="3"/>
      <c r="C4475" s="11"/>
      <c r="D4475" s="11"/>
      <c r="E4475" s="11"/>
      <c r="F4475" s="11"/>
      <c r="G4475" s="11"/>
      <c r="H4475" s="11"/>
      <c r="I4475" s="11"/>
      <c r="J4475" s="11"/>
      <c r="K4475" s="11"/>
      <c r="L4475" s="11"/>
      <c r="M4475" s="11"/>
      <c r="N4475" s="11"/>
      <c r="O4475" s="11"/>
      <c r="P4475" s="11"/>
      <c r="Q4475" s="11"/>
      <c r="R4475" s="11"/>
    </row>
    <row r="4476" spans="1:18" x14ac:dyDescent="0.2">
      <c r="A4476" s="3"/>
      <c r="B4476" s="3"/>
      <c r="C4476" s="11"/>
      <c r="D4476" s="11"/>
      <c r="E4476" s="11"/>
      <c r="F4476" s="11"/>
      <c r="G4476" s="11"/>
      <c r="H4476" s="11"/>
      <c r="I4476" s="11"/>
      <c r="J4476" s="11"/>
      <c r="K4476" s="11"/>
      <c r="L4476" s="11"/>
      <c r="M4476" s="11"/>
      <c r="N4476" s="11"/>
      <c r="O4476" s="11"/>
      <c r="P4476" s="11"/>
      <c r="Q4476" s="11"/>
      <c r="R4476" s="11"/>
    </row>
    <row r="4477" spans="1:18" x14ac:dyDescent="0.2">
      <c r="A4477" s="3"/>
      <c r="B4477" s="3"/>
      <c r="C4477" s="11"/>
      <c r="D4477" s="11"/>
      <c r="E4477" s="11"/>
      <c r="F4477" s="11"/>
      <c r="G4477" s="11"/>
      <c r="H4477" s="11"/>
      <c r="I4477" s="11"/>
      <c r="J4477" s="11"/>
      <c r="K4477" s="11"/>
      <c r="L4477" s="11"/>
      <c r="M4477" s="11"/>
      <c r="N4477" s="11"/>
      <c r="O4477" s="11"/>
      <c r="P4477" s="11"/>
      <c r="Q4477" s="11"/>
      <c r="R4477" s="11"/>
    </row>
    <row r="4478" spans="1:18" x14ac:dyDescent="0.2">
      <c r="A4478" s="3"/>
      <c r="B4478" s="3"/>
      <c r="C4478" s="11"/>
      <c r="D4478" s="11"/>
      <c r="E4478" s="11"/>
      <c r="F4478" s="11"/>
      <c r="G4478" s="11"/>
      <c r="H4478" s="11"/>
      <c r="I4478" s="11"/>
      <c r="J4478" s="11"/>
      <c r="K4478" s="11"/>
      <c r="L4478" s="11"/>
      <c r="M4478" s="11"/>
      <c r="N4478" s="11"/>
      <c r="O4478" s="11"/>
      <c r="P4478" s="11"/>
      <c r="Q4478" s="11"/>
      <c r="R4478" s="11"/>
    </row>
    <row r="4479" spans="1:18" x14ac:dyDescent="0.2">
      <c r="A4479" s="3"/>
      <c r="B4479" s="3"/>
      <c r="C4479" s="11"/>
      <c r="D4479" s="11"/>
      <c r="E4479" s="11"/>
      <c r="F4479" s="11"/>
      <c r="G4479" s="11"/>
      <c r="H4479" s="11"/>
      <c r="I4479" s="11"/>
      <c r="J4479" s="11"/>
      <c r="K4479" s="11"/>
      <c r="L4479" s="11"/>
      <c r="M4479" s="11"/>
      <c r="N4479" s="11"/>
      <c r="O4479" s="11"/>
      <c r="P4479" s="11"/>
      <c r="Q4479" s="11"/>
      <c r="R4479" s="11"/>
    </row>
    <row r="4480" spans="1:18" x14ac:dyDescent="0.2">
      <c r="A4480" s="3"/>
      <c r="B4480" s="3"/>
      <c r="C4480" s="11"/>
      <c r="D4480" s="11"/>
      <c r="E4480" s="11"/>
      <c r="F4480" s="11"/>
      <c r="G4480" s="11"/>
      <c r="H4480" s="11"/>
      <c r="I4480" s="11"/>
      <c r="J4480" s="11"/>
      <c r="K4480" s="11"/>
      <c r="L4480" s="11"/>
      <c r="M4480" s="11"/>
      <c r="N4480" s="11"/>
      <c r="O4480" s="11"/>
      <c r="P4480" s="11"/>
      <c r="Q4480" s="11"/>
      <c r="R4480" s="11"/>
    </row>
    <row r="4481" spans="1:18" x14ac:dyDescent="0.2">
      <c r="A4481" s="3"/>
      <c r="B4481" s="3"/>
      <c r="C4481" s="11"/>
      <c r="D4481" s="11"/>
      <c r="E4481" s="11"/>
      <c r="F4481" s="11"/>
      <c r="G4481" s="11"/>
      <c r="H4481" s="11"/>
      <c r="I4481" s="11"/>
      <c r="J4481" s="11"/>
      <c r="K4481" s="11"/>
      <c r="L4481" s="11"/>
      <c r="M4481" s="11"/>
      <c r="N4481" s="11"/>
      <c r="O4481" s="11"/>
      <c r="P4481" s="11"/>
      <c r="Q4481" s="11"/>
      <c r="R4481" s="11"/>
    </row>
    <row r="4482" spans="1:18" x14ac:dyDescent="0.2">
      <c r="A4482" s="3"/>
      <c r="B4482" s="3"/>
      <c r="C4482" s="11"/>
      <c r="D4482" s="11"/>
      <c r="E4482" s="11"/>
      <c r="F4482" s="11"/>
      <c r="G4482" s="11"/>
      <c r="H4482" s="11"/>
      <c r="I4482" s="11"/>
      <c r="J4482" s="11"/>
      <c r="K4482" s="11"/>
      <c r="L4482" s="11"/>
      <c r="M4482" s="11"/>
      <c r="N4482" s="11"/>
      <c r="O4482" s="11"/>
      <c r="P4482" s="11"/>
      <c r="Q4482" s="11"/>
      <c r="R4482" s="11"/>
    </row>
    <row r="4483" spans="1:18" x14ac:dyDescent="0.2">
      <c r="A4483" s="3"/>
      <c r="B4483" s="3"/>
      <c r="C4483" s="11"/>
      <c r="D4483" s="11"/>
      <c r="E4483" s="11"/>
      <c r="F4483" s="11"/>
      <c r="G4483" s="11"/>
      <c r="H4483" s="11"/>
      <c r="I4483" s="11"/>
      <c r="J4483" s="11"/>
      <c r="K4483" s="11"/>
      <c r="L4483" s="11"/>
      <c r="M4483" s="11"/>
      <c r="N4483" s="11"/>
      <c r="O4483" s="11"/>
      <c r="P4483" s="11"/>
      <c r="Q4483" s="11"/>
      <c r="R4483" s="11"/>
    </row>
    <row r="4484" spans="1:18" x14ac:dyDescent="0.2">
      <c r="A4484" s="3"/>
      <c r="B4484" s="3"/>
      <c r="C4484" s="11"/>
      <c r="D4484" s="11"/>
      <c r="E4484" s="11"/>
      <c r="F4484" s="11"/>
      <c r="G4484" s="11"/>
      <c r="H4484" s="11"/>
      <c r="I4484" s="11"/>
      <c r="J4484" s="11"/>
      <c r="K4484" s="11"/>
      <c r="L4484" s="11"/>
      <c r="M4484" s="11"/>
      <c r="N4484" s="11"/>
      <c r="O4484" s="11"/>
      <c r="P4484" s="11"/>
      <c r="Q4484" s="11"/>
      <c r="R4484" s="11"/>
    </row>
    <row r="4485" spans="1:18" x14ac:dyDescent="0.2">
      <c r="A4485" s="3"/>
      <c r="B4485" s="3"/>
      <c r="C4485" s="11"/>
      <c r="D4485" s="11"/>
      <c r="E4485" s="11"/>
      <c r="F4485" s="11"/>
      <c r="G4485" s="11"/>
      <c r="H4485" s="11"/>
      <c r="I4485" s="11"/>
      <c r="J4485" s="11"/>
      <c r="K4485" s="11"/>
      <c r="L4485" s="11"/>
      <c r="M4485" s="11"/>
      <c r="N4485" s="11"/>
      <c r="O4485" s="11"/>
      <c r="P4485" s="11"/>
      <c r="Q4485" s="11"/>
      <c r="R4485" s="11"/>
    </row>
    <row r="4486" spans="1:18" x14ac:dyDescent="0.2">
      <c r="A4486" s="3"/>
      <c r="B4486" s="3"/>
      <c r="C4486" s="11"/>
      <c r="D4486" s="11"/>
      <c r="E4486" s="11"/>
      <c r="F4486" s="11"/>
      <c r="G4486" s="11"/>
      <c r="H4486" s="11"/>
      <c r="I4486" s="11"/>
      <c r="J4486" s="11"/>
      <c r="K4486" s="11"/>
      <c r="L4486" s="11"/>
      <c r="M4486" s="11"/>
      <c r="N4486" s="11"/>
      <c r="O4486" s="11"/>
      <c r="P4486" s="11"/>
      <c r="Q4486" s="11"/>
      <c r="R4486" s="11"/>
    </row>
    <row r="4487" spans="1:18" x14ac:dyDescent="0.2">
      <c r="A4487" s="3"/>
      <c r="B4487" s="3"/>
      <c r="C4487" s="11"/>
      <c r="D4487" s="11"/>
      <c r="E4487" s="11"/>
      <c r="F4487" s="11"/>
      <c r="G4487" s="11"/>
      <c r="H4487" s="11"/>
      <c r="I4487" s="11"/>
      <c r="J4487" s="11"/>
      <c r="K4487" s="11"/>
      <c r="L4487" s="11"/>
      <c r="M4487" s="11"/>
      <c r="N4487" s="11"/>
      <c r="O4487" s="11"/>
      <c r="P4487" s="11"/>
      <c r="Q4487" s="11"/>
      <c r="R4487" s="11"/>
    </row>
    <row r="4488" spans="1:18" x14ac:dyDescent="0.2">
      <c r="A4488" s="3"/>
      <c r="B4488" s="3"/>
      <c r="C4488" s="11"/>
      <c r="D4488" s="11"/>
      <c r="E4488" s="11"/>
      <c r="F4488" s="11"/>
      <c r="G4488" s="11"/>
      <c r="H4488" s="11"/>
      <c r="I4488" s="11"/>
      <c r="J4488" s="11"/>
      <c r="K4488" s="11"/>
      <c r="L4488" s="11"/>
      <c r="M4488" s="11"/>
      <c r="N4488" s="11"/>
      <c r="O4488" s="11"/>
      <c r="P4488" s="11"/>
      <c r="Q4488" s="11"/>
      <c r="R4488" s="11"/>
    </row>
    <row r="4489" spans="1:18" x14ac:dyDescent="0.2">
      <c r="A4489" s="3"/>
      <c r="B4489" s="3"/>
      <c r="C4489" s="11"/>
      <c r="D4489" s="11"/>
      <c r="E4489" s="11"/>
      <c r="F4489" s="11"/>
      <c r="G4489" s="11"/>
      <c r="H4489" s="11"/>
      <c r="I4489" s="11"/>
      <c r="J4489" s="11"/>
      <c r="K4489" s="11"/>
      <c r="L4489" s="11"/>
      <c r="M4489" s="11"/>
      <c r="N4489" s="11"/>
      <c r="O4489" s="11"/>
      <c r="P4489" s="11"/>
      <c r="Q4489" s="11"/>
      <c r="R4489" s="11"/>
    </row>
    <row r="4490" spans="1:18" x14ac:dyDescent="0.2">
      <c r="A4490" s="3"/>
      <c r="B4490" s="3"/>
      <c r="C4490" s="11"/>
      <c r="D4490" s="11"/>
      <c r="E4490" s="11"/>
      <c r="F4490" s="11"/>
      <c r="G4490" s="11"/>
      <c r="H4490" s="11"/>
      <c r="I4490" s="11"/>
      <c r="J4490" s="11"/>
      <c r="K4490" s="11"/>
      <c r="L4490" s="11"/>
      <c r="M4490" s="11"/>
      <c r="N4490" s="11"/>
      <c r="O4490" s="11"/>
      <c r="P4490" s="11"/>
      <c r="Q4490" s="11"/>
      <c r="R4490" s="11"/>
    </row>
    <row r="4491" spans="1:18" x14ac:dyDescent="0.2">
      <c r="A4491" s="3"/>
      <c r="B4491" s="3"/>
      <c r="C4491" s="11"/>
      <c r="D4491" s="11"/>
      <c r="E4491" s="11"/>
      <c r="F4491" s="11"/>
      <c r="G4491" s="11"/>
      <c r="H4491" s="11"/>
      <c r="I4491" s="11"/>
      <c r="J4491" s="11"/>
      <c r="K4491" s="11"/>
      <c r="L4491" s="11"/>
      <c r="M4491" s="11"/>
      <c r="N4491" s="11"/>
      <c r="O4491" s="11"/>
      <c r="P4491" s="11"/>
      <c r="Q4491" s="11"/>
      <c r="R4491" s="11"/>
    </row>
    <row r="4492" spans="1:18" x14ac:dyDescent="0.2">
      <c r="A4492" s="3"/>
      <c r="B4492" s="3"/>
      <c r="C4492" s="11"/>
      <c r="D4492" s="11"/>
      <c r="E4492" s="11"/>
      <c r="F4492" s="11"/>
      <c r="G4492" s="11"/>
      <c r="H4492" s="11"/>
      <c r="I4492" s="11"/>
      <c r="J4492" s="11"/>
      <c r="K4492" s="11"/>
      <c r="L4492" s="11"/>
      <c r="M4492" s="11"/>
      <c r="N4492" s="11"/>
      <c r="O4492" s="11"/>
      <c r="P4492" s="11"/>
      <c r="Q4492" s="11"/>
      <c r="R4492" s="11"/>
    </row>
    <row r="4493" spans="1:18" x14ac:dyDescent="0.2">
      <c r="A4493" s="3"/>
      <c r="B4493" s="3"/>
      <c r="C4493" s="11"/>
      <c r="D4493" s="11"/>
      <c r="E4493" s="11"/>
      <c r="F4493" s="11"/>
      <c r="G4493" s="11"/>
      <c r="H4493" s="11"/>
      <c r="I4493" s="11"/>
      <c r="J4493" s="11"/>
      <c r="K4493" s="11"/>
      <c r="L4493" s="11"/>
      <c r="M4493" s="11"/>
      <c r="N4493" s="11"/>
      <c r="O4493" s="11"/>
      <c r="P4493" s="11"/>
      <c r="Q4493" s="11"/>
      <c r="R4493" s="11"/>
    </row>
    <row r="4494" spans="1:18" x14ac:dyDescent="0.2">
      <c r="A4494" s="3"/>
      <c r="B4494" s="3"/>
      <c r="C4494" s="11"/>
      <c r="D4494" s="11"/>
      <c r="E4494" s="11"/>
      <c r="F4494" s="11"/>
      <c r="G4494" s="11"/>
      <c r="H4494" s="11"/>
      <c r="I4494" s="11"/>
      <c r="J4494" s="11"/>
      <c r="K4494" s="11"/>
      <c r="L4494" s="11"/>
      <c r="M4494" s="11"/>
      <c r="N4494" s="11"/>
      <c r="O4494" s="11"/>
      <c r="P4494" s="11"/>
      <c r="Q4494" s="11"/>
      <c r="R4494" s="11"/>
    </row>
    <row r="4495" spans="1:18" x14ac:dyDescent="0.2">
      <c r="A4495" s="3"/>
      <c r="B4495" s="3"/>
      <c r="C4495" s="11"/>
      <c r="D4495" s="11"/>
      <c r="E4495" s="11"/>
      <c r="F4495" s="11"/>
      <c r="G4495" s="11"/>
      <c r="H4495" s="11"/>
      <c r="I4495" s="11"/>
      <c r="J4495" s="11"/>
      <c r="K4495" s="11"/>
      <c r="L4495" s="11"/>
      <c r="M4495" s="11"/>
      <c r="N4495" s="11"/>
      <c r="O4495" s="11"/>
      <c r="P4495" s="11"/>
      <c r="Q4495" s="11"/>
      <c r="R4495" s="11"/>
    </row>
    <row r="4496" spans="1:18" x14ac:dyDescent="0.2">
      <c r="A4496" s="3"/>
      <c r="B4496" s="3"/>
      <c r="C4496" s="11"/>
      <c r="D4496" s="11"/>
      <c r="E4496" s="11"/>
      <c r="F4496" s="11"/>
      <c r="G4496" s="11"/>
      <c r="H4496" s="11"/>
      <c r="I4496" s="11"/>
      <c r="J4496" s="11"/>
      <c r="K4496" s="11"/>
      <c r="L4496" s="11"/>
      <c r="M4496" s="11"/>
      <c r="N4496" s="11"/>
      <c r="O4496" s="11"/>
      <c r="P4496" s="11"/>
      <c r="Q4496" s="11"/>
      <c r="R4496" s="11"/>
    </row>
    <row r="4497" spans="1:18" x14ac:dyDescent="0.2">
      <c r="A4497" s="3"/>
      <c r="B4497" s="3"/>
      <c r="C4497" s="11"/>
      <c r="D4497" s="11"/>
      <c r="E4497" s="11"/>
      <c r="F4497" s="11"/>
      <c r="G4497" s="11"/>
      <c r="H4497" s="11"/>
      <c r="I4497" s="11"/>
      <c r="J4497" s="11"/>
      <c r="K4497" s="11"/>
      <c r="L4497" s="11"/>
      <c r="M4497" s="11"/>
      <c r="N4497" s="11"/>
      <c r="O4497" s="11"/>
      <c r="P4497" s="11"/>
      <c r="Q4497" s="11"/>
      <c r="R4497" s="11"/>
    </row>
    <row r="4498" spans="1:18" x14ac:dyDescent="0.2">
      <c r="A4498" s="3"/>
      <c r="B4498" s="3"/>
      <c r="C4498" s="11"/>
      <c r="D4498" s="11"/>
      <c r="E4498" s="11"/>
      <c r="F4498" s="11"/>
      <c r="G4498" s="11"/>
      <c r="H4498" s="11"/>
      <c r="I4498" s="11"/>
      <c r="J4498" s="11"/>
      <c r="K4498" s="11"/>
      <c r="L4498" s="11"/>
      <c r="M4498" s="11"/>
      <c r="N4498" s="11"/>
      <c r="O4498" s="11"/>
      <c r="P4498" s="11"/>
      <c r="Q4498" s="11"/>
      <c r="R4498" s="11"/>
    </row>
    <row r="4499" spans="1:18" x14ac:dyDescent="0.2">
      <c r="A4499" s="3"/>
      <c r="B4499" s="3"/>
      <c r="C4499" s="11"/>
      <c r="D4499" s="11"/>
      <c r="E4499" s="11"/>
      <c r="F4499" s="11"/>
      <c r="G4499" s="11"/>
      <c r="H4499" s="11"/>
      <c r="I4499" s="11"/>
      <c r="J4499" s="11"/>
      <c r="K4499" s="11"/>
      <c r="L4499" s="11"/>
      <c r="M4499" s="11"/>
      <c r="N4499" s="11"/>
      <c r="O4499" s="11"/>
      <c r="P4499" s="11"/>
      <c r="Q4499" s="11"/>
      <c r="R4499" s="11"/>
    </row>
    <row r="4500" spans="1:18" x14ac:dyDescent="0.2">
      <c r="A4500" s="3"/>
      <c r="B4500" s="3"/>
      <c r="C4500" s="11"/>
      <c r="D4500" s="11"/>
      <c r="E4500" s="11"/>
      <c r="F4500" s="11"/>
      <c r="G4500" s="11"/>
      <c r="H4500" s="11"/>
      <c r="I4500" s="11"/>
      <c r="J4500" s="11"/>
      <c r="K4500" s="11"/>
      <c r="L4500" s="11"/>
      <c r="M4500" s="11"/>
      <c r="N4500" s="11"/>
      <c r="O4500" s="11"/>
      <c r="P4500" s="11"/>
      <c r="Q4500" s="11"/>
      <c r="R4500" s="11"/>
    </row>
    <row r="4501" spans="1:18" x14ac:dyDescent="0.2">
      <c r="A4501" s="3"/>
      <c r="B4501" s="3"/>
      <c r="C4501" s="11"/>
      <c r="D4501" s="11"/>
      <c r="E4501" s="11"/>
      <c r="F4501" s="11"/>
      <c r="G4501" s="11"/>
      <c r="H4501" s="11"/>
      <c r="I4501" s="11"/>
      <c r="J4501" s="11"/>
      <c r="K4501" s="11"/>
      <c r="L4501" s="11"/>
      <c r="M4501" s="11"/>
      <c r="N4501" s="11"/>
      <c r="O4501" s="11"/>
      <c r="P4501" s="11"/>
      <c r="Q4501" s="11"/>
      <c r="R4501" s="11"/>
    </row>
    <row r="4502" spans="1:18" x14ac:dyDescent="0.2">
      <c r="A4502" s="3"/>
      <c r="B4502" s="3"/>
      <c r="C4502" s="11"/>
      <c r="D4502" s="11"/>
      <c r="E4502" s="11"/>
      <c r="F4502" s="11"/>
      <c r="G4502" s="11"/>
      <c r="H4502" s="11"/>
      <c r="I4502" s="11"/>
      <c r="J4502" s="11"/>
      <c r="K4502" s="11"/>
      <c r="L4502" s="11"/>
      <c r="M4502" s="11"/>
      <c r="N4502" s="11"/>
      <c r="O4502" s="11"/>
      <c r="P4502" s="11"/>
      <c r="Q4502" s="11"/>
      <c r="R4502" s="11"/>
    </row>
    <row r="4503" spans="1:18" x14ac:dyDescent="0.2">
      <c r="A4503" s="3"/>
      <c r="B4503" s="3"/>
      <c r="C4503" s="11"/>
      <c r="D4503" s="11"/>
      <c r="E4503" s="11"/>
      <c r="F4503" s="11"/>
      <c r="G4503" s="11"/>
      <c r="H4503" s="11"/>
      <c r="I4503" s="11"/>
      <c r="J4503" s="11"/>
      <c r="K4503" s="11"/>
      <c r="L4503" s="11"/>
      <c r="M4503" s="11"/>
      <c r="N4503" s="11"/>
      <c r="O4503" s="11"/>
      <c r="P4503" s="11"/>
      <c r="Q4503" s="11"/>
      <c r="R4503" s="11"/>
    </row>
    <row r="4504" spans="1:18" x14ac:dyDescent="0.2">
      <c r="A4504" s="3"/>
      <c r="B4504" s="3"/>
      <c r="C4504" s="11"/>
      <c r="D4504" s="11"/>
      <c r="E4504" s="11"/>
      <c r="F4504" s="11"/>
      <c r="G4504" s="11"/>
      <c r="H4504" s="11"/>
      <c r="I4504" s="11"/>
      <c r="J4504" s="11"/>
      <c r="K4504" s="11"/>
      <c r="L4504" s="11"/>
      <c r="M4504" s="11"/>
      <c r="N4504" s="11"/>
      <c r="O4504" s="11"/>
      <c r="P4504" s="11"/>
      <c r="Q4504" s="11"/>
      <c r="R4504" s="11"/>
    </row>
    <row r="4505" spans="1:18" x14ac:dyDescent="0.2">
      <c r="A4505" s="3"/>
      <c r="B4505" s="3"/>
      <c r="C4505" s="11"/>
      <c r="D4505" s="11"/>
      <c r="E4505" s="11"/>
      <c r="F4505" s="11"/>
      <c r="G4505" s="11"/>
      <c r="H4505" s="11"/>
      <c r="I4505" s="11"/>
      <c r="J4505" s="11"/>
      <c r="K4505" s="11"/>
      <c r="L4505" s="11"/>
      <c r="M4505" s="11"/>
      <c r="N4505" s="11"/>
      <c r="O4505" s="11"/>
      <c r="P4505" s="11"/>
      <c r="Q4505" s="11"/>
      <c r="R4505" s="11"/>
    </row>
    <row r="4506" spans="1:18" x14ac:dyDescent="0.2">
      <c r="A4506" s="3"/>
      <c r="B4506" s="3"/>
      <c r="C4506" s="11"/>
      <c r="D4506" s="11"/>
      <c r="E4506" s="11"/>
      <c r="F4506" s="11"/>
      <c r="G4506" s="11"/>
      <c r="H4506" s="11"/>
      <c r="I4506" s="11"/>
      <c r="J4506" s="11"/>
      <c r="K4506" s="11"/>
      <c r="L4506" s="11"/>
      <c r="M4506" s="11"/>
      <c r="N4506" s="11"/>
      <c r="O4506" s="11"/>
      <c r="P4506" s="11"/>
      <c r="Q4506" s="11"/>
      <c r="R4506" s="11"/>
    </row>
    <row r="4507" spans="1:18" x14ac:dyDescent="0.2">
      <c r="A4507" s="3"/>
      <c r="B4507" s="3"/>
      <c r="C4507" s="11"/>
      <c r="D4507" s="11"/>
      <c r="E4507" s="11"/>
      <c r="F4507" s="11"/>
      <c r="G4507" s="11"/>
      <c r="H4507" s="11"/>
      <c r="I4507" s="11"/>
      <c r="J4507" s="11"/>
      <c r="K4507" s="11"/>
      <c r="L4507" s="11"/>
      <c r="M4507" s="11"/>
      <c r="N4507" s="11"/>
      <c r="O4507" s="11"/>
      <c r="P4507" s="11"/>
      <c r="Q4507" s="11"/>
      <c r="R4507" s="11"/>
    </row>
    <row r="4508" spans="1:18" x14ac:dyDescent="0.2">
      <c r="A4508" s="3"/>
      <c r="B4508" s="3"/>
      <c r="C4508" s="11"/>
      <c r="D4508" s="11"/>
      <c r="E4508" s="11"/>
      <c r="F4508" s="11"/>
      <c r="G4508" s="11"/>
      <c r="H4508" s="11"/>
      <c r="I4508" s="11"/>
      <c r="J4508" s="11"/>
      <c r="K4508" s="11"/>
      <c r="L4508" s="11"/>
      <c r="M4508" s="11"/>
      <c r="N4508" s="11"/>
      <c r="O4508" s="11"/>
      <c r="P4508" s="11"/>
      <c r="Q4508" s="11"/>
      <c r="R4508" s="11"/>
    </row>
    <row r="4509" spans="1:18" x14ac:dyDescent="0.2">
      <c r="A4509" s="3"/>
      <c r="B4509" s="3"/>
      <c r="C4509" s="11"/>
      <c r="D4509" s="11"/>
      <c r="E4509" s="11"/>
      <c r="F4509" s="11"/>
      <c r="G4509" s="11"/>
      <c r="H4509" s="11"/>
      <c r="I4509" s="11"/>
      <c r="J4509" s="11"/>
      <c r="K4509" s="11"/>
      <c r="L4509" s="11"/>
      <c r="M4509" s="11"/>
      <c r="N4509" s="11"/>
      <c r="O4509" s="11"/>
      <c r="P4509" s="11"/>
      <c r="Q4509" s="11"/>
      <c r="R4509" s="11"/>
    </row>
    <row r="4510" spans="1:18" x14ac:dyDescent="0.2">
      <c r="A4510" s="3"/>
      <c r="B4510" s="3"/>
      <c r="C4510" s="11"/>
      <c r="D4510" s="11"/>
      <c r="E4510" s="11"/>
      <c r="F4510" s="11"/>
      <c r="G4510" s="11"/>
      <c r="H4510" s="11"/>
      <c r="I4510" s="11"/>
      <c r="J4510" s="11"/>
      <c r="K4510" s="11"/>
      <c r="L4510" s="11"/>
      <c r="M4510" s="11"/>
      <c r="N4510" s="11"/>
      <c r="O4510" s="11"/>
      <c r="P4510" s="11"/>
      <c r="Q4510" s="11"/>
      <c r="R4510" s="11"/>
    </row>
    <row r="4511" spans="1:18" x14ac:dyDescent="0.2">
      <c r="A4511" s="3"/>
      <c r="B4511" s="3"/>
      <c r="C4511" s="11"/>
      <c r="D4511" s="11"/>
      <c r="E4511" s="11"/>
      <c r="F4511" s="11"/>
      <c r="G4511" s="11"/>
      <c r="H4511" s="11"/>
      <c r="I4511" s="11"/>
      <c r="J4511" s="11"/>
      <c r="K4511" s="11"/>
      <c r="L4511" s="11"/>
      <c r="M4511" s="11"/>
      <c r="N4511" s="11"/>
      <c r="O4511" s="11"/>
      <c r="P4511" s="11"/>
      <c r="Q4511" s="11"/>
      <c r="R4511" s="11"/>
    </row>
    <row r="4512" spans="1:18" x14ac:dyDescent="0.2">
      <c r="A4512" s="3"/>
      <c r="B4512" s="3"/>
      <c r="C4512" s="11"/>
      <c r="D4512" s="11"/>
      <c r="E4512" s="11"/>
      <c r="F4512" s="11"/>
      <c r="G4512" s="11"/>
      <c r="H4512" s="11"/>
      <c r="I4512" s="11"/>
      <c r="J4512" s="11"/>
      <c r="K4512" s="11"/>
      <c r="L4512" s="11"/>
      <c r="M4512" s="11"/>
      <c r="N4512" s="11"/>
      <c r="O4512" s="11"/>
      <c r="P4512" s="11"/>
      <c r="Q4512" s="11"/>
      <c r="R4512" s="11"/>
    </row>
    <row r="4513" spans="1:18" x14ac:dyDescent="0.2">
      <c r="A4513" s="3"/>
      <c r="B4513" s="3"/>
      <c r="C4513" s="11"/>
      <c r="D4513" s="11"/>
      <c r="E4513" s="11"/>
      <c r="F4513" s="11"/>
      <c r="G4513" s="11"/>
      <c r="H4513" s="11"/>
      <c r="I4513" s="11"/>
      <c r="J4513" s="11"/>
      <c r="K4513" s="11"/>
      <c r="L4513" s="11"/>
      <c r="M4513" s="11"/>
      <c r="N4513" s="11"/>
      <c r="O4513" s="11"/>
      <c r="P4513" s="11"/>
      <c r="Q4513" s="11"/>
      <c r="R4513" s="11"/>
    </row>
    <row r="4514" spans="1:18" x14ac:dyDescent="0.2">
      <c r="A4514" s="3"/>
      <c r="B4514" s="3"/>
      <c r="C4514" s="11"/>
      <c r="D4514" s="11"/>
      <c r="E4514" s="11"/>
      <c r="F4514" s="11"/>
      <c r="G4514" s="11"/>
      <c r="H4514" s="11"/>
      <c r="I4514" s="11"/>
      <c r="J4514" s="11"/>
      <c r="K4514" s="11"/>
      <c r="L4514" s="11"/>
      <c r="M4514" s="11"/>
      <c r="N4514" s="11"/>
      <c r="O4514" s="11"/>
      <c r="P4514" s="11"/>
      <c r="Q4514" s="11"/>
      <c r="R4514" s="11"/>
    </row>
    <row r="4515" spans="1:18" x14ac:dyDescent="0.2">
      <c r="A4515" s="3"/>
      <c r="B4515" s="3"/>
      <c r="C4515" s="11"/>
      <c r="D4515" s="11"/>
      <c r="E4515" s="11"/>
      <c r="F4515" s="11"/>
      <c r="G4515" s="11"/>
      <c r="H4515" s="11"/>
      <c r="I4515" s="11"/>
      <c r="J4515" s="11"/>
      <c r="K4515" s="11"/>
      <c r="L4515" s="11"/>
      <c r="M4515" s="11"/>
      <c r="N4515" s="11"/>
      <c r="O4515" s="11"/>
      <c r="P4515" s="11"/>
      <c r="Q4515" s="11"/>
      <c r="R4515" s="11"/>
    </row>
    <row r="4516" spans="1:18" x14ac:dyDescent="0.2">
      <c r="A4516" s="3"/>
      <c r="B4516" s="3"/>
      <c r="C4516" s="11"/>
      <c r="D4516" s="11"/>
      <c r="E4516" s="11"/>
      <c r="F4516" s="11"/>
      <c r="G4516" s="11"/>
      <c r="H4516" s="11"/>
      <c r="I4516" s="11"/>
      <c r="J4516" s="11"/>
      <c r="K4516" s="11"/>
      <c r="L4516" s="11"/>
      <c r="M4516" s="11"/>
      <c r="N4516" s="11"/>
      <c r="O4516" s="11"/>
      <c r="P4516" s="11"/>
      <c r="Q4516" s="11"/>
      <c r="R4516" s="11"/>
    </row>
    <row r="4517" spans="1:18" x14ac:dyDescent="0.2">
      <c r="A4517" s="3"/>
      <c r="B4517" s="3"/>
      <c r="C4517" s="11"/>
      <c r="D4517" s="11"/>
      <c r="E4517" s="11"/>
      <c r="F4517" s="11"/>
      <c r="G4517" s="11"/>
      <c r="H4517" s="11"/>
      <c r="I4517" s="11"/>
      <c r="J4517" s="11"/>
      <c r="K4517" s="11"/>
      <c r="L4517" s="11"/>
      <c r="M4517" s="11"/>
      <c r="N4517" s="11"/>
      <c r="O4517" s="11"/>
      <c r="P4517" s="11"/>
      <c r="Q4517" s="11"/>
      <c r="R4517" s="11"/>
    </row>
    <row r="4518" spans="1:18" x14ac:dyDescent="0.2">
      <c r="A4518" s="3"/>
      <c r="B4518" s="3"/>
      <c r="C4518" s="11"/>
      <c r="D4518" s="11"/>
      <c r="E4518" s="11"/>
      <c r="F4518" s="11"/>
      <c r="G4518" s="11"/>
      <c r="H4518" s="11"/>
      <c r="I4518" s="11"/>
      <c r="J4518" s="11"/>
      <c r="K4518" s="11"/>
      <c r="L4518" s="11"/>
      <c r="M4518" s="11"/>
      <c r="N4518" s="11"/>
      <c r="O4518" s="11"/>
      <c r="P4518" s="11"/>
      <c r="Q4518" s="11"/>
      <c r="R4518" s="11"/>
    </row>
    <row r="4519" spans="1:18" x14ac:dyDescent="0.2">
      <c r="A4519" s="3"/>
      <c r="B4519" s="3"/>
      <c r="C4519" s="11"/>
      <c r="D4519" s="11"/>
      <c r="E4519" s="11"/>
      <c r="F4519" s="11"/>
      <c r="G4519" s="11"/>
      <c r="H4519" s="11"/>
      <c r="I4519" s="11"/>
      <c r="J4519" s="11"/>
      <c r="K4519" s="11"/>
      <c r="L4519" s="11"/>
      <c r="M4519" s="11"/>
      <c r="N4519" s="11"/>
      <c r="O4519" s="11"/>
      <c r="P4519" s="11"/>
      <c r="Q4519" s="11"/>
      <c r="R4519" s="11"/>
    </row>
    <row r="4520" spans="1:18" x14ac:dyDescent="0.2">
      <c r="A4520" s="3"/>
      <c r="B4520" s="3"/>
      <c r="C4520" s="11"/>
      <c r="D4520" s="11"/>
      <c r="E4520" s="11"/>
      <c r="F4520" s="11"/>
      <c r="G4520" s="11"/>
      <c r="H4520" s="11"/>
      <c r="I4520" s="11"/>
      <c r="J4520" s="11"/>
      <c r="K4520" s="11"/>
      <c r="L4520" s="11"/>
      <c r="M4520" s="11"/>
      <c r="N4520" s="11"/>
      <c r="O4520" s="11"/>
      <c r="P4520" s="11"/>
      <c r="Q4520" s="11"/>
      <c r="R4520" s="11"/>
    </row>
    <row r="4521" spans="1:18" x14ac:dyDescent="0.2">
      <c r="A4521" s="3"/>
      <c r="B4521" s="3"/>
      <c r="C4521" s="11"/>
      <c r="D4521" s="11"/>
      <c r="E4521" s="11"/>
      <c r="F4521" s="11"/>
      <c r="G4521" s="11"/>
      <c r="H4521" s="11"/>
      <c r="I4521" s="11"/>
      <c r="J4521" s="11"/>
      <c r="K4521" s="11"/>
      <c r="L4521" s="11"/>
      <c r="M4521" s="11"/>
      <c r="N4521" s="11"/>
      <c r="O4521" s="11"/>
      <c r="P4521" s="11"/>
      <c r="Q4521" s="11"/>
      <c r="R4521" s="11"/>
    </row>
    <row r="4522" spans="1:18" x14ac:dyDescent="0.2">
      <c r="A4522" s="3"/>
      <c r="B4522" s="3"/>
      <c r="C4522" s="11"/>
      <c r="D4522" s="11"/>
      <c r="E4522" s="11"/>
      <c r="F4522" s="11"/>
      <c r="G4522" s="11"/>
      <c r="H4522" s="11"/>
      <c r="I4522" s="11"/>
      <c r="J4522" s="11"/>
      <c r="K4522" s="11"/>
      <c r="L4522" s="11"/>
      <c r="M4522" s="11"/>
      <c r="N4522" s="11"/>
      <c r="O4522" s="11"/>
      <c r="P4522" s="11"/>
      <c r="Q4522" s="11"/>
      <c r="R4522" s="11"/>
    </row>
    <row r="4523" spans="1:18" x14ac:dyDescent="0.2">
      <c r="A4523" s="3"/>
      <c r="B4523" s="3"/>
      <c r="C4523" s="11"/>
      <c r="D4523" s="11"/>
      <c r="E4523" s="11"/>
      <c r="F4523" s="11"/>
      <c r="G4523" s="11"/>
      <c r="H4523" s="11"/>
      <c r="I4523" s="11"/>
      <c r="J4523" s="11"/>
      <c r="K4523" s="11"/>
      <c r="L4523" s="11"/>
      <c r="M4523" s="11"/>
      <c r="N4523" s="11"/>
      <c r="O4523" s="11"/>
      <c r="P4523" s="11"/>
      <c r="Q4523" s="11"/>
      <c r="R4523" s="11"/>
    </row>
    <row r="4524" spans="1:18" x14ac:dyDescent="0.2">
      <c r="A4524" s="3"/>
      <c r="B4524" s="3"/>
      <c r="C4524" s="11"/>
      <c r="D4524" s="11"/>
      <c r="E4524" s="11"/>
      <c r="F4524" s="11"/>
      <c r="G4524" s="11"/>
      <c r="H4524" s="11"/>
      <c r="I4524" s="11"/>
      <c r="J4524" s="11"/>
      <c r="K4524" s="11"/>
      <c r="L4524" s="11"/>
      <c r="M4524" s="11"/>
      <c r="N4524" s="11"/>
      <c r="O4524" s="11"/>
      <c r="P4524" s="11"/>
      <c r="Q4524" s="11"/>
      <c r="R4524" s="11"/>
    </row>
    <row r="4525" spans="1:18" x14ac:dyDescent="0.2">
      <c r="A4525" s="3"/>
      <c r="B4525" s="3"/>
      <c r="C4525" s="11"/>
      <c r="D4525" s="11"/>
      <c r="E4525" s="11"/>
      <c r="F4525" s="11"/>
      <c r="G4525" s="11"/>
      <c r="H4525" s="11"/>
      <c r="I4525" s="11"/>
      <c r="J4525" s="11"/>
      <c r="K4525" s="11"/>
      <c r="L4525" s="11"/>
      <c r="M4525" s="11"/>
      <c r="N4525" s="11"/>
      <c r="O4525" s="11"/>
      <c r="P4525" s="11"/>
      <c r="Q4525" s="11"/>
      <c r="R4525" s="11"/>
    </row>
    <row r="4526" spans="1:18" x14ac:dyDescent="0.2">
      <c r="A4526" s="3"/>
      <c r="B4526" s="3"/>
      <c r="C4526" s="11"/>
      <c r="D4526" s="11"/>
      <c r="E4526" s="11"/>
      <c r="F4526" s="11"/>
      <c r="G4526" s="11"/>
      <c r="H4526" s="11"/>
      <c r="I4526" s="11"/>
      <c r="J4526" s="11"/>
      <c r="K4526" s="11"/>
      <c r="L4526" s="11"/>
      <c r="M4526" s="11"/>
      <c r="N4526" s="11"/>
      <c r="O4526" s="11"/>
      <c r="P4526" s="11"/>
      <c r="Q4526" s="11"/>
      <c r="R4526" s="11"/>
    </row>
    <row r="4527" spans="1:18" x14ac:dyDescent="0.2">
      <c r="A4527" s="3"/>
      <c r="B4527" s="3"/>
      <c r="C4527" s="11"/>
      <c r="D4527" s="11"/>
      <c r="E4527" s="11"/>
      <c r="F4527" s="11"/>
      <c r="G4527" s="11"/>
      <c r="H4527" s="11"/>
      <c r="I4527" s="11"/>
      <c r="J4527" s="11"/>
      <c r="K4527" s="11"/>
      <c r="L4527" s="11"/>
      <c r="M4527" s="11"/>
      <c r="N4527" s="11"/>
      <c r="O4527" s="11"/>
      <c r="P4527" s="11"/>
      <c r="Q4527" s="11"/>
      <c r="R4527" s="11"/>
    </row>
    <row r="4528" spans="1:18" x14ac:dyDescent="0.2">
      <c r="A4528" s="3"/>
      <c r="B4528" s="3"/>
      <c r="C4528" s="11"/>
      <c r="D4528" s="11"/>
      <c r="E4528" s="11"/>
      <c r="F4528" s="11"/>
      <c r="G4528" s="11"/>
      <c r="H4528" s="11"/>
      <c r="I4528" s="11"/>
      <c r="J4528" s="11"/>
      <c r="K4528" s="11"/>
      <c r="L4528" s="11"/>
      <c r="M4528" s="11"/>
      <c r="N4528" s="11"/>
      <c r="O4528" s="11"/>
      <c r="P4528" s="11"/>
      <c r="Q4528" s="11"/>
      <c r="R4528" s="11"/>
    </row>
    <row r="4529" spans="1:18" x14ac:dyDescent="0.2">
      <c r="A4529" s="3"/>
      <c r="B4529" s="3"/>
      <c r="C4529" s="11"/>
      <c r="D4529" s="11"/>
      <c r="E4529" s="11"/>
      <c r="F4529" s="11"/>
      <c r="G4529" s="11"/>
      <c r="H4529" s="11"/>
      <c r="I4529" s="11"/>
      <c r="J4529" s="11"/>
      <c r="K4529" s="11"/>
      <c r="L4529" s="11"/>
      <c r="M4529" s="11"/>
      <c r="N4529" s="11"/>
      <c r="O4529" s="11"/>
      <c r="P4529" s="11"/>
      <c r="Q4529" s="11"/>
      <c r="R4529" s="11"/>
    </row>
    <row r="4530" spans="1:18" x14ac:dyDescent="0.2">
      <c r="A4530" s="3"/>
      <c r="B4530" s="3"/>
      <c r="C4530" s="11"/>
      <c r="D4530" s="11"/>
      <c r="E4530" s="11"/>
      <c r="F4530" s="11"/>
      <c r="G4530" s="11"/>
      <c r="H4530" s="11"/>
      <c r="I4530" s="11"/>
      <c r="J4530" s="11"/>
      <c r="K4530" s="11"/>
      <c r="L4530" s="11"/>
      <c r="M4530" s="11"/>
      <c r="N4530" s="11"/>
      <c r="O4530" s="11"/>
      <c r="P4530" s="11"/>
      <c r="Q4530" s="11"/>
      <c r="R4530" s="11"/>
    </row>
    <row r="4531" spans="1:18" x14ac:dyDescent="0.2">
      <c r="A4531" s="3"/>
      <c r="B4531" s="3"/>
      <c r="C4531" s="11"/>
      <c r="D4531" s="11"/>
      <c r="E4531" s="11"/>
      <c r="F4531" s="11"/>
      <c r="G4531" s="11"/>
      <c r="H4531" s="11"/>
      <c r="I4531" s="11"/>
      <c r="J4531" s="11"/>
      <c r="K4531" s="11"/>
      <c r="L4531" s="11"/>
      <c r="M4531" s="11"/>
      <c r="N4531" s="11"/>
      <c r="O4531" s="11"/>
      <c r="P4531" s="11"/>
      <c r="Q4531" s="11"/>
      <c r="R4531" s="11"/>
    </row>
    <row r="4532" spans="1:18" x14ac:dyDescent="0.2">
      <c r="A4532" s="3"/>
      <c r="B4532" s="3"/>
      <c r="C4532" s="11"/>
      <c r="D4532" s="11"/>
      <c r="E4532" s="11"/>
      <c r="F4532" s="11"/>
      <c r="G4532" s="11"/>
      <c r="H4532" s="11"/>
      <c r="I4532" s="11"/>
      <c r="J4532" s="11"/>
      <c r="K4532" s="11"/>
      <c r="L4532" s="11"/>
      <c r="M4532" s="11"/>
      <c r="N4532" s="11"/>
      <c r="O4532" s="11"/>
      <c r="P4532" s="11"/>
      <c r="Q4532" s="11"/>
      <c r="R4532" s="11"/>
    </row>
    <row r="4533" spans="1:18" x14ac:dyDescent="0.2">
      <c r="A4533" s="3"/>
      <c r="B4533" s="3"/>
      <c r="C4533" s="11"/>
      <c r="D4533" s="11"/>
      <c r="E4533" s="11"/>
      <c r="F4533" s="11"/>
      <c r="G4533" s="11"/>
      <c r="H4533" s="11"/>
      <c r="I4533" s="11"/>
      <c r="J4533" s="11"/>
      <c r="K4533" s="11"/>
      <c r="L4533" s="11"/>
      <c r="M4533" s="11"/>
      <c r="N4533" s="11"/>
      <c r="O4533" s="11"/>
      <c r="P4533" s="11"/>
      <c r="Q4533" s="11"/>
      <c r="R4533" s="11"/>
    </row>
    <row r="4534" spans="1:18" x14ac:dyDescent="0.2">
      <c r="A4534" s="3"/>
      <c r="B4534" s="3"/>
      <c r="C4534" s="11"/>
      <c r="D4534" s="11"/>
      <c r="E4534" s="11"/>
      <c r="F4534" s="11"/>
      <c r="G4534" s="11"/>
      <c r="H4534" s="11"/>
      <c r="I4534" s="11"/>
      <c r="J4534" s="11"/>
      <c r="K4534" s="11"/>
      <c r="L4534" s="11"/>
      <c r="M4534" s="11"/>
      <c r="N4534" s="11"/>
      <c r="O4534" s="11"/>
      <c r="P4534" s="11"/>
      <c r="Q4534" s="11"/>
      <c r="R4534" s="11"/>
    </row>
    <row r="4535" spans="1:18" x14ac:dyDescent="0.2">
      <c r="A4535" s="3"/>
      <c r="B4535" s="3"/>
      <c r="C4535" s="11"/>
      <c r="D4535" s="11"/>
      <c r="E4535" s="11"/>
      <c r="F4535" s="11"/>
      <c r="G4535" s="11"/>
      <c r="H4535" s="11"/>
      <c r="I4535" s="11"/>
      <c r="J4535" s="11"/>
      <c r="K4535" s="11"/>
      <c r="L4535" s="11"/>
      <c r="M4535" s="11"/>
      <c r="N4535" s="11"/>
      <c r="O4535" s="11"/>
      <c r="P4535" s="11"/>
      <c r="Q4535" s="11"/>
      <c r="R4535" s="11"/>
    </row>
    <row r="4536" spans="1:18" x14ac:dyDescent="0.2">
      <c r="A4536" s="3"/>
      <c r="B4536" s="3"/>
      <c r="C4536" s="11"/>
      <c r="D4536" s="11"/>
      <c r="E4536" s="11"/>
      <c r="F4536" s="11"/>
      <c r="G4536" s="11"/>
      <c r="H4536" s="11"/>
      <c r="I4536" s="11"/>
      <c r="J4536" s="11"/>
      <c r="K4536" s="11"/>
      <c r="L4536" s="11"/>
      <c r="M4536" s="11"/>
      <c r="N4536" s="11"/>
      <c r="O4536" s="11"/>
      <c r="P4536" s="11"/>
      <c r="Q4536" s="11"/>
      <c r="R4536" s="11"/>
    </row>
    <row r="4537" spans="1:18" x14ac:dyDescent="0.2">
      <c r="A4537" s="3"/>
      <c r="B4537" s="3"/>
      <c r="C4537" s="11"/>
      <c r="D4537" s="11"/>
      <c r="E4537" s="11"/>
      <c r="F4537" s="11"/>
      <c r="G4537" s="11"/>
      <c r="H4537" s="11"/>
      <c r="I4537" s="11"/>
      <c r="J4537" s="11"/>
      <c r="K4537" s="11"/>
      <c r="L4537" s="11"/>
      <c r="M4537" s="11"/>
      <c r="N4537" s="11"/>
      <c r="O4537" s="11"/>
      <c r="P4537" s="11"/>
      <c r="Q4537" s="11"/>
      <c r="R4537" s="11"/>
    </row>
    <row r="4538" spans="1:18" x14ac:dyDescent="0.2">
      <c r="A4538" s="3"/>
      <c r="B4538" s="3"/>
      <c r="C4538" s="11"/>
      <c r="D4538" s="11"/>
      <c r="E4538" s="11"/>
      <c r="F4538" s="11"/>
      <c r="G4538" s="11"/>
      <c r="H4538" s="11"/>
      <c r="I4538" s="11"/>
      <c r="J4538" s="11"/>
      <c r="K4538" s="11"/>
      <c r="L4538" s="11"/>
      <c r="M4538" s="11"/>
      <c r="N4538" s="11"/>
      <c r="O4538" s="11"/>
      <c r="P4538" s="11"/>
      <c r="Q4538" s="11"/>
      <c r="R4538" s="11"/>
    </row>
    <row r="4539" spans="1:18" x14ac:dyDescent="0.2">
      <c r="A4539" s="3"/>
      <c r="B4539" s="3"/>
      <c r="C4539" s="11"/>
      <c r="D4539" s="11"/>
      <c r="E4539" s="11"/>
      <c r="F4539" s="11"/>
      <c r="G4539" s="11"/>
      <c r="H4539" s="11"/>
      <c r="I4539" s="11"/>
      <c r="J4539" s="11"/>
      <c r="K4539" s="11"/>
      <c r="L4539" s="11"/>
      <c r="M4539" s="11"/>
      <c r="N4539" s="11"/>
      <c r="O4539" s="11"/>
      <c r="P4539" s="11"/>
      <c r="Q4539" s="11"/>
      <c r="R4539" s="11"/>
    </row>
    <row r="4540" spans="1:18" x14ac:dyDescent="0.2">
      <c r="A4540" s="3"/>
      <c r="B4540" s="3"/>
      <c r="C4540" s="11"/>
      <c r="D4540" s="11"/>
      <c r="E4540" s="11"/>
      <c r="F4540" s="11"/>
      <c r="G4540" s="11"/>
      <c r="H4540" s="11"/>
      <c r="I4540" s="11"/>
      <c r="J4540" s="11"/>
      <c r="K4540" s="11"/>
      <c r="L4540" s="11"/>
      <c r="M4540" s="11"/>
      <c r="N4540" s="11"/>
      <c r="O4540" s="11"/>
      <c r="P4540" s="11"/>
      <c r="Q4540" s="11"/>
      <c r="R4540" s="11"/>
    </row>
    <row r="4541" spans="1:18" x14ac:dyDescent="0.2">
      <c r="A4541" s="3"/>
      <c r="B4541" s="3"/>
      <c r="C4541" s="11"/>
      <c r="D4541" s="11"/>
      <c r="E4541" s="11"/>
      <c r="F4541" s="11"/>
      <c r="G4541" s="11"/>
      <c r="H4541" s="11"/>
      <c r="I4541" s="11"/>
      <c r="J4541" s="11"/>
      <c r="K4541" s="11"/>
      <c r="L4541" s="11"/>
      <c r="M4541" s="11"/>
      <c r="N4541" s="11"/>
      <c r="O4541" s="11"/>
      <c r="P4541" s="11"/>
      <c r="Q4541" s="11"/>
      <c r="R4541" s="11"/>
    </row>
    <row r="4542" spans="1:18" x14ac:dyDescent="0.2">
      <c r="A4542" s="3"/>
      <c r="B4542" s="3"/>
      <c r="C4542" s="11"/>
      <c r="D4542" s="11"/>
      <c r="E4542" s="11"/>
      <c r="F4542" s="11"/>
      <c r="G4542" s="11"/>
      <c r="H4542" s="11"/>
      <c r="I4542" s="11"/>
      <c r="J4542" s="11"/>
      <c r="K4542" s="11"/>
      <c r="L4542" s="11"/>
      <c r="M4542" s="11"/>
      <c r="N4542" s="11"/>
      <c r="O4542" s="11"/>
      <c r="P4542" s="11"/>
      <c r="Q4542" s="11"/>
      <c r="R4542" s="11"/>
    </row>
    <row r="4543" spans="1:18" x14ac:dyDescent="0.2">
      <c r="A4543" s="3"/>
      <c r="B4543" s="3"/>
      <c r="C4543" s="11"/>
      <c r="D4543" s="11"/>
      <c r="E4543" s="11"/>
      <c r="F4543" s="11"/>
      <c r="G4543" s="11"/>
      <c r="H4543" s="11"/>
      <c r="I4543" s="11"/>
      <c r="J4543" s="11"/>
      <c r="K4543" s="11"/>
      <c r="L4543" s="11"/>
      <c r="M4543" s="11"/>
      <c r="N4543" s="11"/>
      <c r="O4543" s="11"/>
      <c r="P4543" s="11"/>
      <c r="Q4543" s="11"/>
      <c r="R4543" s="11"/>
    </row>
    <row r="4544" spans="1:18" x14ac:dyDescent="0.2">
      <c r="A4544" s="3"/>
      <c r="B4544" s="3"/>
      <c r="C4544" s="11"/>
      <c r="D4544" s="11"/>
      <c r="E4544" s="11"/>
      <c r="F4544" s="11"/>
      <c r="G4544" s="11"/>
      <c r="H4544" s="11"/>
      <c r="I4544" s="11"/>
      <c r="J4544" s="11"/>
      <c r="K4544" s="11"/>
      <c r="L4544" s="11"/>
      <c r="M4544" s="11"/>
      <c r="N4544" s="11"/>
      <c r="O4544" s="11"/>
      <c r="P4544" s="11"/>
      <c r="Q4544" s="11"/>
      <c r="R4544" s="11"/>
    </row>
    <row r="4545" spans="1:18" x14ac:dyDescent="0.2">
      <c r="A4545" s="3"/>
      <c r="B4545" s="3"/>
      <c r="C4545" s="11"/>
      <c r="D4545" s="11"/>
      <c r="E4545" s="11"/>
      <c r="F4545" s="11"/>
      <c r="G4545" s="11"/>
      <c r="H4545" s="11"/>
      <c r="I4545" s="11"/>
      <c r="J4545" s="11"/>
      <c r="K4545" s="11"/>
      <c r="L4545" s="11"/>
      <c r="M4545" s="11"/>
      <c r="N4545" s="11"/>
      <c r="O4545" s="11"/>
      <c r="P4545" s="11"/>
      <c r="Q4545" s="11"/>
      <c r="R4545" s="11"/>
    </row>
    <row r="4546" spans="1:18" x14ac:dyDescent="0.2">
      <c r="A4546" s="3"/>
      <c r="B4546" s="3"/>
      <c r="C4546" s="11"/>
      <c r="D4546" s="11"/>
      <c r="E4546" s="11"/>
      <c r="F4546" s="11"/>
      <c r="G4546" s="11"/>
      <c r="H4546" s="11"/>
      <c r="I4546" s="11"/>
      <c r="J4546" s="11"/>
      <c r="K4546" s="11"/>
      <c r="L4546" s="11"/>
      <c r="M4546" s="11"/>
      <c r="N4546" s="11"/>
      <c r="O4546" s="11"/>
      <c r="P4546" s="11"/>
      <c r="Q4546" s="11"/>
      <c r="R4546" s="11"/>
    </row>
    <row r="4547" spans="1:18" x14ac:dyDescent="0.2">
      <c r="A4547" s="3"/>
      <c r="B4547" s="3"/>
      <c r="C4547" s="11"/>
      <c r="D4547" s="11"/>
      <c r="E4547" s="11"/>
      <c r="F4547" s="11"/>
      <c r="G4547" s="11"/>
      <c r="H4547" s="11"/>
      <c r="I4547" s="11"/>
      <c r="J4547" s="11"/>
      <c r="K4547" s="11"/>
      <c r="L4547" s="11"/>
      <c r="M4547" s="11"/>
      <c r="N4547" s="11"/>
      <c r="O4547" s="11"/>
      <c r="P4547" s="11"/>
      <c r="Q4547" s="11"/>
      <c r="R4547" s="11"/>
    </row>
    <row r="4548" spans="1:18" x14ac:dyDescent="0.2">
      <c r="A4548" s="3"/>
      <c r="B4548" s="3"/>
      <c r="C4548" s="11"/>
      <c r="D4548" s="11"/>
      <c r="E4548" s="11"/>
      <c r="F4548" s="11"/>
      <c r="G4548" s="11"/>
      <c r="H4548" s="11"/>
      <c r="I4548" s="11"/>
      <c r="J4548" s="11"/>
      <c r="K4548" s="11"/>
      <c r="L4548" s="11"/>
      <c r="M4548" s="11"/>
      <c r="N4548" s="11"/>
      <c r="O4548" s="11"/>
      <c r="P4548" s="11"/>
      <c r="Q4548" s="11"/>
      <c r="R4548" s="11"/>
    </row>
    <row r="4549" spans="1:18" x14ac:dyDescent="0.2">
      <c r="A4549" s="3"/>
      <c r="B4549" s="3"/>
      <c r="C4549" s="11"/>
      <c r="D4549" s="11"/>
      <c r="E4549" s="11"/>
      <c r="F4549" s="11"/>
      <c r="G4549" s="11"/>
      <c r="H4549" s="11"/>
      <c r="I4549" s="11"/>
      <c r="J4549" s="11"/>
      <c r="K4549" s="11"/>
      <c r="L4549" s="11"/>
      <c r="M4549" s="11"/>
      <c r="N4549" s="11"/>
      <c r="O4549" s="11"/>
      <c r="P4549" s="11"/>
      <c r="Q4549" s="11"/>
      <c r="R4549" s="11"/>
    </row>
    <row r="4550" spans="1:18" x14ac:dyDescent="0.2">
      <c r="A4550" s="3"/>
      <c r="B4550" s="3"/>
      <c r="C4550" s="11"/>
      <c r="D4550" s="11"/>
      <c r="E4550" s="11"/>
      <c r="F4550" s="11"/>
      <c r="G4550" s="11"/>
      <c r="H4550" s="11"/>
      <c r="I4550" s="11"/>
      <c r="J4550" s="11"/>
      <c r="K4550" s="11"/>
      <c r="L4550" s="11"/>
      <c r="M4550" s="11"/>
      <c r="N4550" s="11"/>
      <c r="O4550" s="11"/>
      <c r="P4550" s="11"/>
      <c r="Q4550" s="11"/>
      <c r="R4550" s="11"/>
    </row>
    <row r="4551" spans="1:18" x14ac:dyDescent="0.2">
      <c r="A4551" s="3"/>
      <c r="B4551" s="3"/>
      <c r="C4551" s="11"/>
      <c r="D4551" s="11"/>
      <c r="E4551" s="11"/>
      <c r="F4551" s="11"/>
      <c r="G4551" s="11"/>
      <c r="H4551" s="11"/>
      <c r="I4551" s="11"/>
      <c r="J4551" s="11"/>
      <c r="K4551" s="11"/>
      <c r="L4551" s="11"/>
      <c r="M4551" s="11"/>
      <c r="N4551" s="11"/>
      <c r="O4551" s="11"/>
      <c r="P4551" s="11"/>
      <c r="Q4551" s="11"/>
      <c r="R4551" s="11"/>
    </row>
    <row r="4552" spans="1:18" x14ac:dyDescent="0.2">
      <c r="A4552" s="3"/>
      <c r="B4552" s="3"/>
      <c r="C4552" s="11"/>
      <c r="D4552" s="11"/>
      <c r="E4552" s="11"/>
      <c r="F4552" s="11"/>
      <c r="G4552" s="11"/>
      <c r="H4552" s="11"/>
      <c r="I4552" s="11"/>
      <c r="J4552" s="11"/>
      <c r="K4552" s="11"/>
      <c r="L4552" s="11"/>
      <c r="M4552" s="11"/>
      <c r="N4552" s="11"/>
      <c r="O4552" s="11"/>
      <c r="P4552" s="11"/>
      <c r="Q4552" s="11"/>
      <c r="R4552" s="11"/>
    </row>
    <row r="4553" spans="1:18" x14ac:dyDescent="0.2">
      <c r="A4553" s="3"/>
      <c r="B4553" s="3"/>
      <c r="C4553" s="11"/>
      <c r="D4553" s="11"/>
      <c r="E4553" s="11"/>
      <c r="F4553" s="11"/>
      <c r="G4553" s="11"/>
      <c r="H4553" s="11"/>
      <c r="I4553" s="11"/>
      <c r="J4553" s="11"/>
      <c r="K4553" s="11"/>
      <c r="L4553" s="11"/>
      <c r="M4553" s="11"/>
      <c r="N4553" s="11"/>
      <c r="O4553" s="11"/>
      <c r="P4553" s="11"/>
      <c r="Q4553" s="11"/>
      <c r="R4553" s="11"/>
    </row>
    <row r="4554" spans="1:18" x14ac:dyDescent="0.2">
      <c r="A4554" s="3"/>
      <c r="B4554" s="3"/>
      <c r="C4554" s="11"/>
      <c r="D4554" s="11"/>
      <c r="E4554" s="11"/>
      <c r="F4554" s="11"/>
      <c r="G4554" s="11"/>
      <c r="H4554" s="11"/>
      <c r="I4554" s="11"/>
      <c r="J4554" s="11"/>
      <c r="K4554" s="11"/>
      <c r="L4554" s="11"/>
      <c r="M4554" s="11"/>
      <c r="N4554" s="11"/>
      <c r="O4554" s="11"/>
      <c r="P4554" s="11"/>
      <c r="Q4554" s="11"/>
      <c r="R4554" s="11"/>
    </row>
    <row r="4555" spans="1:18" x14ac:dyDescent="0.2">
      <c r="A4555" s="3"/>
      <c r="B4555" s="3"/>
      <c r="C4555" s="11"/>
      <c r="D4555" s="11"/>
      <c r="E4555" s="11"/>
      <c r="F4555" s="11"/>
      <c r="G4555" s="11"/>
      <c r="H4555" s="11"/>
      <c r="I4555" s="11"/>
      <c r="J4555" s="11"/>
      <c r="K4555" s="11"/>
      <c r="L4555" s="11"/>
      <c r="M4555" s="11"/>
      <c r="N4555" s="11"/>
      <c r="O4555" s="11"/>
      <c r="P4555" s="11"/>
      <c r="Q4555" s="11"/>
      <c r="R4555" s="11"/>
    </row>
    <row r="4556" spans="1:18" x14ac:dyDescent="0.2">
      <c r="A4556" s="3"/>
      <c r="B4556" s="3"/>
      <c r="C4556" s="11"/>
      <c r="D4556" s="11"/>
      <c r="E4556" s="11"/>
      <c r="F4556" s="11"/>
      <c r="G4556" s="11"/>
      <c r="H4556" s="11"/>
      <c r="I4556" s="11"/>
      <c r="J4556" s="11"/>
      <c r="K4556" s="11"/>
      <c r="L4556" s="11"/>
      <c r="M4556" s="11"/>
      <c r="N4556" s="11"/>
      <c r="O4556" s="11"/>
      <c r="P4556" s="11"/>
      <c r="Q4556" s="11"/>
      <c r="R4556" s="11"/>
    </row>
    <row r="4557" spans="1:18" x14ac:dyDescent="0.2">
      <c r="A4557" s="3"/>
      <c r="B4557" s="3"/>
      <c r="C4557" s="11"/>
      <c r="D4557" s="11"/>
      <c r="E4557" s="11"/>
      <c r="F4557" s="11"/>
      <c r="G4557" s="11"/>
      <c r="H4557" s="11"/>
      <c r="I4557" s="11"/>
      <c r="J4557" s="11"/>
      <c r="K4557" s="11"/>
      <c r="L4557" s="11"/>
      <c r="M4557" s="11"/>
      <c r="N4557" s="11"/>
      <c r="O4557" s="11"/>
      <c r="P4557" s="11"/>
      <c r="Q4557" s="11"/>
      <c r="R4557" s="11"/>
    </row>
    <row r="4558" spans="1:18" x14ac:dyDescent="0.2">
      <c r="A4558" s="3"/>
      <c r="B4558" s="3"/>
      <c r="C4558" s="11"/>
      <c r="D4558" s="11"/>
      <c r="E4558" s="11"/>
      <c r="F4558" s="11"/>
      <c r="G4558" s="11"/>
      <c r="H4558" s="11"/>
      <c r="I4558" s="11"/>
      <c r="J4558" s="11"/>
      <c r="K4558" s="11"/>
      <c r="L4558" s="11"/>
      <c r="M4558" s="11"/>
      <c r="N4558" s="11"/>
      <c r="O4558" s="11"/>
      <c r="P4558" s="11"/>
      <c r="Q4558" s="11"/>
      <c r="R4558" s="11"/>
    </row>
    <row r="4559" spans="1:18" x14ac:dyDescent="0.2">
      <c r="A4559" s="3"/>
      <c r="B4559" s="3"/>
      <c r="C4559" s="11"/>
      <c r="D4559" s="11"/>
      <c r="E4559" s="11"/>
      <c r="F4559" s="11"/>
      <c r="G4559" s="11"/>
      <c r="H4559" s="11"/>
      <c r="I4559" s="11"/>
      <c r="J4559" s="11"/>
      <c r="K4559" s="11"/>
      <c r="L4559" s="11"/>
      <c r="M4559" s="11"/>
      <c r="N4559" s="11"/>
      <c r="O4559" s="11"/>
      <c r="P4559" s="11"/>
      <c r="Q4559" s="11"/>
      <c r="R4559" s="11"/>
    </row>
    <row r="4560" spans="1:18" x14ac:dyDescent="0.2">
      <c r="A4560" s="3"/>
      <c r="B4560" s="3"/>
      <c r="C4560" s="11"/>
      <c r="D4560" s="11"/>
      <c r="E4560" s="11"/>
      <c r="F4560" s="11"/>
      <c r="G4560" s="11"/>
      <c r="H4560" s="11"/>
      <c r="I4560" s="11"/>
      <c r="J4560" s="11"/>
      <c r="K4560" s="11"/>
      <c r="L4560" s="11"/>
      <c r="M4560" s="11"/>
      <c r="N4560" s="11"/>
      <c r="O4560" s="11"/>
      <c r="P4560" s="11"/>
      <c r="Q4560" s="11"/>
      <c r="R4560" s="11"/>
    </row>
    <row r="4561" spans="1:18" x14ac:dyDescent="0.2">
      <c r="A4561" s="3"/>
      <c r="B4561" s="3"/>
      <c r="C4561" s="11"/>
      <c r="D4561" s="11"/>
      <c r="E4561" s="11"/>
      <c r="F4561" s="11"/>
      <c r="G4561" s="11"/>
      <c r="H4561" s="11"/>
      <c r="I4561" s="11"/>
      <c r="J4561" s="11"/>
      <c r="K4561" s="11"/>
      <c r="L4561" s="11"/>
      <c r="M4561" s="11"/>
      <c r="N4561" s="11"/>
      <c r="O4561" s="11"/>
      <c r="P4561" s="11"/>
      <c r="Q4561" s="11"/>
      <c r="R4561" s="11"/>
    </row>
    <row r="4562" spans="1:18" x14ac:dyDescent="0.2">
      <c r="A4562" s="3"/>
      <c r="B4562" s="3"/>
      <c r="C4562" s="11"/>
      <c r="D4562" s="11"/>
      <c r="E4562" s="11"/>
      <c r="F4562" s="11"/>
      <c r="G4562" s="11"/>
      <c r="H4562" s="11"/>
      <c r="I4562" s="11"/>
      <c r="J4562" s="11"/>
      <c r="K4562" s="11"/>
      <c r="L4562" s="11"/>
      <c r="M4562" s="11"/>
      <c r="N4562" s="11"/>
      <c r="O4562" s="11"/>
      <c r="P4562" s="11"/>
      <c r="Q4562" s="11"/>
      <c r="R4562" s="11"/>
    </row>
    <row r="4563" spans="1:18" x14ac:dyDescent="0.2">
      <c r="A4563" s="3"/>
      <c r="B4563" s="3"/>
      <c r="C4563" s="11"/>
      <c r="D4563" s="11"/>
      <c r="E4563" s="11"/>
      <c r="F4563" s="11"/>
      <c r="G4563" s="11"/>
      <c r="H4563" s="11"/>
      <c r="I4563" s="11"/>
      <c r="J4563" s="11"/>
      <c r="K4563" s="11"/>
      <c r="L4563" s="11"/>
      <c r="M4563" s="11"/>
      <c r="N4563" s="11"/>
      <c r="O4563" s="11"/>
      <c r="P4563" s="11"/>
      <c r="Q4563" s="11"/>
      <c r="R4563" s="11"/>
    </row>
    <row r="4564" spans="1:18" x14ac:dyDescent="0.2">
      <c r="A4564" s="3"/>
      <c r="B4564" s="3"/>
      <c r="C4564" s="11"/>
      <c r="D4564" s="11"/>
      <c r="E4564" s="11"/>
      <c r="F4564" s="11"/>
      <c r="G4564" s="11"/>
      <c r="H4564" s="11"/>
      <c r="I4564" s="11"/>
      <c r="J4564" s="11"/>
      <c r="K4564" s="11"/>
      <c r="L4564" s="11"/>
      <c r="M4564" s="11"/>
      <c r="N4564" s="11"/>
      <c r="O4564" s="11"/>
      <c r="P4564" s="11"/>
      <c r="Q4564" s="11"/>
      <c r="R4564" s="11"/>
    </row>
    <row r="4565" spans="1:18" x14ac:dyDescent="0.2">
      <c r="A4565" s="3"/>
      <c r="B4565" s="3"/>
      <c r="C4565" s="11"/>
      <c r="D4565" s="11"/>
      <c r="E4565" s="11"/>
      <c r="F4565" s="11"/>
      <c r="G4565" s="11"/>
      <c r="H4565" s="11"/>
      <c r="I4565" s="11"/>
      <c r="J4565" s="11"/>
      <c r="K4565" s="11"/>
      <c r="L4565" s="11"/>
      <c r="M4565" s="11"/>
      <c r="N4565" s="11"/>
      <c r="O4565" s="11"/>
      <c r="P4565" s="11"/>
      <c r="Q4565" s="11"/>
      <c r="R4565" s="11"/>
    </row>
    <row r="4566" spans="1:18" x14ac:dyDescent="0.2">
      <c r="A4566" s="3"/>
      <c r="B4566" s="3"/>
      <c r="C4566" s="11"/>
      <c r="D4566" s="11"/>
      <c r="E4566" s="11"/>
      <c r="F4566" s="11"/>
      <c r="G4566" s="11"/>
      <c r="H4566" s="11"/>
      <c r="I4566" s="11"/>
      <c r="J4566" s="11"/>
      <c r="K4566" s="11"/>
      <c r="L4566" s="11"/>
      <c r="M4566" s="11"/>
      <c r="N4566" s="11"/>
      <c r="O4566" s="11"/>
      <c r="P4566" s="11"/>
      <c r="Q4566" s="11"/>
      <c r="R4566" s="11"/>
    </row>
    <row r="4567" spans="1:18" x14ac:dyDescent="0.2">
      <c r="A4567" s="3"/>
      <c r="B4567" s="3"/>
      <c r="C4567" s="11"/>
      <c r="D4567" s="11"/>
      <c r="E4567" s="11"/>
      <c r="F4567" s="11"/>
      <c r="G4567" s="11"/>
      <c r="H4567" s="11"/>
      <c r="I4567" s="11"/>
      <c r="J4567" s="11"/>
      <c r="K4567" s="11"/>
      <c r="L4567" s="11"/>
      <c r="M4567" s="11"/>
      <c r="N4567" s="11"/>
      <c r="O4567" s="11"/>
      <c r="P4567" s="11"/>
      <c r="Q4567" s="11"/>
      <c r="R4567" s="11"/>
    </row>
    <row r="4568" spans="1:18" x14ac:dyDescent="0.2">
      <c r="A4568" s="3"/>
      <c r="B4568" s="3"/>
      <c r="C4568" s="11"/>
      <c r="D4568" s="11"/>
      <c r="E4568" s="11"/>
      <c r="F4568" s="11"/>
      <c r="G4568" s="11"/>
      <c r="H4568" s="11"/>
      <c r="I4568" s="11"/>
      <c r="J4568" s="11"/>
      <c r="K4568" s="11"/>
      <c r="L4568" s="11"/>
      <c r="M4568" s="11"/>
      <c r="N4568" s="11"/>
      <c r="O4568" s="11"/>
      <c r="P4568" s="11"/>
      <c r="Q4568" s="11"/>
      <c r="R4568" s="11"/>
    </row>
    <row r="4569" spans="1:18" x14ac:dyDescent="0.2">
      <c r="A4569" s="3"/>
      <c r="B4569" s="3"/>
      <c r="C4569" s="11"/>
      <c r="D4569" s="11"/>
      <c r="E4569" s="11"/>
      <c r="F4569" s="11"/>
      <c r="G4569" s="11"/>
      <c r="H4569" s="11"/>
      <c r="I4569" s="11"/>
      <c r="J4569" s="11"/>
      <c r="K4569" s="11"/>
      <c r="L4569" s="11"/>
      <c r="M4569" s="11"/>
      <c r="N4569" s="11"/>
      <c r="O4569" s="11"/>
      <c r="P4569" s="11"/>
      <c r="Q4569" s="11"/>
      <c r="R4569" s="11"/>
    </row>
    <row r="4570" spans="1:18" x14ac:dyDescent="0.2">
      <c r="A4570" s="3"/>
      <c r="B4570" s="3"/>
      <c r="C4570" s="11"/>
      <c r="D4570" s="11"/>
      <c r="E4570" s="11"/>
      <c r="F4570" s="11"/>
      <c r="G4570" s="11"/>
      <c r="H4570" s="11"/>
      <c r="I4570" s="11"/>
      <c r="J4570" s="11"/>
      <c r="K4570" s="11"/>
      <c r="L4570" s="11"/>
      <c r="M4570" s="11"/>
      <c r="N4570" s="11"/>
      <c r="O4570" s="11"/>
      <c r="P4570" s="11"/>
      <c r="Q4570" s="11"/>
      <c r="R4570" s="11"/>
    </row>
    <row r="4571" spans="1:18" x14ac:dyDescent="0.2">
      <c r="A4571" s="3"/>
      <c r="B4571" s="3"/>
      <c r="C4571" s="11"/>
      <c r="D4571" s="11"/>
      <c r="E4571" s="11"/>
      <c r="F4571" s="11"/>
      <c r="G4571" s="11"/>
      <c r="H4571" s="11"/>
      <c r="I4571" s="11"/>
      <c r="J4571" s="11"/>
      <c r="K4571" s="11"/>
      <c r="L4571" s="11"/>
      <c r="M4571" s="11"/>
      <c r="N4571" s="11"/>
      <c r="O4571" s="11"/>
      <c r="P4571" s="11"/>
      <c r="Q4571" s="11"/>
      <c r="R4571" s="11"/>
    </row>
    <row r="4572" spans="1:18" x14ac:dyDescent="0.2">
      <c r="A4572" s="3"/>
      <c r="B4572" s="3"/>
      <c r="C4572" s="11"/>
      <c r="D4572" s="11"/>
      <c r="E4572" s="11"/>
      <c r="F4572" s="11"/>
      <c r="G4572" s="11"/>
      <c r="H4572" s="11"/>
      <c r="I4572" s="11"/>
      <c r="J4572" s="11"/>
      <c r="K4572" s="11"/>
      <c r="L4572" s="11"/>
      <c r="M4572" s="11"/>
      <c r="N4572" s="11"/>
      <c r="O4572" s="11"/>
      <c r="P4572" s="11"/>
      <c r="Q4572" s="11"/>
      <c r="R4572" s="11"/>
    </row>
    <row r="4573" spans="1:18" x14ac:dyDescent="0.2">
      <c r="A4573" s="3"/>
      <c r="B4573" s="3"/>
      <c r="C4573" s="11"/>
      <c r="D4573" s="11"/>
      <c r="E4573" s="11"/>
      <c r="F4573" s="11"/>
      <c r="G4573" s="11"/>
      <c r="H4573" s="11"/>
      <c r="I4573" s="11"/>
      <c r="J4573" s="11"/>
      <c r="K4573" s="11"/>
      <c r="L4573" s="11"/>
      <c r="M4573" s="11"/>
      <c r="N4573" s="11"/>
      <c r="O4573" s="11"/>
      <c r="P4573" s="11"/>
      <c r="Q4573" s="11"/>
      <c r="R4573" s="11"/>
    </row>
    <row r="4574" spans="1:18" x14ac:dyDescent="0.2">
      <c r="A4574" s="3"/>
      <c r="B4574" s="3"/>
      <c r="C4574" s="11"/>
      <c r="D4574" s="11"/>
      <c r="E4574" s="11"/>
      <c r="F4574" s="11"/>
      <c r="G4574" s="11"/>
      <c r="H4574" s="11"/>
      <c r="I4574" s="11"/>
      <c r="J4574" s="11"/>
      <c r="K4574" s="11"/>
      <c r="L4574" s="11"/>
      <c r="M4574" s="11"/>
      <c r="N4574" s="11"/>
      <c r="O4574" s="11"/>
      <c r="P4574" s="11"/>
      <c r="Q4574" s="11"/>
      <c r="R4574" s="11"/>
    </row>
    <row r="4575" spans="1:18" x14ac:dyDescent="0.2">
      <c r="A4575" s="3"/>
      <c r="B4575" s="3"/>
      <c r="C4575" s="11"/>
      <c r="D4575" s="11"/>
      <c r="E4575" s="11"/>
      <c r="F4575" s="11"/>
      <c r="G4575" s="11"/>
      <c r="H4575" s="11"/>
      <c r="I4575" s="11"/>
      <c r="J4575" s="11"/>
      <c r="K4575" s="11"/>
      <c r="L4575" s="11"/>
      <c r="M4575" s="11"/>
      <c r="N4575" s="11"/>
      <c r="O4575" s="11"/>
      <c r="P4575" s="11"/>
      <c r="Q4575" s="11"/>
      <c r="R4575" s="11"/>
    </row>
    <row r="4576" spans="1:18" x14ac:dyDescent="0.2">
      <c r="A4576" s="3"/>
      <c r="B4576" s="3"/>
      <c r="C4576" s="11"/>
      <c r="D4576" s="11"/>
      <c r="E4576" s="11"/>
      <c r="F4576" s="11"/>
      <c r="G4576" s="11"/>
      <c r="H4576" s="11"/>
      <c r="I4576" s="11"/>
      <c r="J4576" s="11"/>
      <c r="K4576" s="11"/>
      <c r="L4576" s="11"/>
      <c r="M4576" s="11"/>
      <c r="N4576" s="11"/>
      <c r="O4576" s="11"/>
      <c r="P4576" s="11"/>
      <c r="Q4576" s="11"/>
      <c r="R4576" s="11"/>
    </row>
    <row r="4577" spans="1:18" x14ac:dyDescent="0.2">
      <c r="A4577" s="3"/>
      <c r="B4577" s="3"/>
      <c r="C4577" s="11"/>
      <c r="D4577" s="11"/>
      <c r="E4577" s="11"/>
      <c r="F4577" s="11"/>
      <c r="G4577" s="11"/>
      <c r="H4577" s="11"/>
      <c r="I4577" s="11"/>
      <c r="J4577" s="11"/>
      <c r="K4577" s="11"/>
      <c r="L4577" s="11"/>
      <c r="M4577" s="11"/>
      <c r="N4577" s="11"/>
      <c r="O4577" s="11"/>
      <c r="P4577" s="11"/>
      <c r="Q4577" s="11"/>
      <c r="R4577" s="11"/>
    </row>
    <row r="4578" spans="1:18" x14ac:dyDescent="0.2">
      <c r="A4578" s="3"/>
      <c r="B4578" s="3"/>
      <c r="C4578" s="11"/>
      <c r="D4578" s="11"/>
      <c r="E4578" s="11"/>
      <c r="F4578" s="11"/>
      <c r="G4578" s="11"/>
      <c r="H4578" s="11"/>
      <c r="I4578" s="11"/>
      <c r="J4578" s="11"/>
      <c r="K4578" s="11"/>
      <c r="L4578" s="11"/>
      <c r="M4578" s="11"/>
      <c r="N4578" s="11"/>
      <c r="O4578" s="11"/>
      <c r="P4578" s="11"/>
      <c r="Q4578" s="11"/>
      <c r="R4578" s="11"/>
    </row>
    <row r="4579" spans="1:18" x14ac:dyDescent="0.2">
      <c r="A4579" s="3"/>
      <c r="B4579" s="3"/>
      <c r="C4579" s="11"/>
      <c r="D4579" s="11"/>
      <c r="E4579" s="11"/>
      <c r="F4579" s="11"/>
      <c r="G4579" s="11"/>
      <c r="H4579" s="11"/>
      <c r="I4579" s="11"/>
      <c r="J4579" s="11"/>
      <c r="K4579" s="11"/>
      <c r="L4579" s="11"/>
      <c r="M4579" s="11"/>
      <c r="N4579" s="11"/>
      <c r="O4579" s="11"/>
      <c r="P4579" s="11"/>
      <c r="Q4579" s="11"/>
      <c r="R4579" s="11"/>
    </row>
    <row r="4580" spans="1:18" x14ac:dyDescent="0.2">
      <c r="A4580" s="3"/>
      <c r="B4580" s="3"/>
      <c r="C4580" s="11"/>
      <c r="D4580" s="11"/>
      <c r="E4580" s="11"/>
      <c r="F4580" s="11"/>
      <c r="G4580" s="11"/>
      <c r="H4580" s="11"/>
      <c r="I4580" s="11"/>
      <c r="J4580" s="11"/>
      <c r="K4580" s="11"/>
      <c r="L4580" s="11"/>
      <c r="M4580" s="11"/>
      <c r="N4580" s="11"/>
      <c r="O4580" s="11"/>
      <c r="P4580" s="11"/>
      <c r="Q4580" s="11"/>
      <c r="R4580" s="11"/>
    </row>
    <row r="4581" spans="1:18" x14ac:dyDescent="0.2">
      <c r="A4581" s="3"/>
      <c r="B4581" s="3"/>
      <c r="C4581" s="11"/>
      <c r="D4581" s="11"/>
      <c r="E4581" s="11"/>
      <c r="F4581" s="11"/>
      <c r="G4581" s="11"/>
      <c r="H4581" s="11"/>
      <c r="I4581" s="11"/>
      <c r="J4581" s="11"/>
      <c r="K4581" s="11"/>
      <c r="L4581" s="11"/>
      <c r="M4581" s="11"/>
      <c r="N4581" s="11"/>
      <c r="O4581" s="11"/>
      <c r="P4581" s="11"/>
      <c r="Q4581" s="11"/>
      <c r="R4581" s="11"/>
    </row>
    <row r="4582" spans="1:18" x14ac:dyDescent="0.2">
      <c r="A4582" s="3"/>
      <c r="B4582" s="3"/>
      <c r="C4582" s="11"/>
      <c r="D4582" s="11"/>
      <c r="E4582" s="11"/>
      <c r="F4582" s="11"/>
      <c r="G4582" s="11"/>
      <c r="H4582" s="11"/>
      <c r="I4582" s="11"/>
      <c r="J4582" s="11"/>
      <c r="K4582" s="11"/>
      <c r="L4582" s="11"/>
      <c r="M4582" s="11"/>
      <c r="N4582" s="11"/>
      <c r="O4582" s="11"/>
      <c r="P4582" s="11"/>
      <c r="Q4582" s="11"/>
      <c r="R4582" s="11"/>
    </row>
    <row r="4583" spans="1:18" x14ac:dyDescent="0.2">
      <c r="A4583" s="3"/>
      <c r="B4583" s="3"/>
      <c r="C4583" s="11"/>
      <c r="D4583" s="11"/>
      <c r="E4583" s="11"/>
      <c r="F4583" s="11"/>
      <c r="G4583" s="11"/>
      <c r="H4583" s="11"/>
      <c r="I4583" s="11"/>
      <c r="J4583" s="11"/>
      <c r="K4583" s="11"/>
      <c r="L4583" s="11"/>
      <c r="M4583" s="11"/>
      <c r="N4583" s="11"/>
      <c r="O4583" s="11"/>
      <c r="P4583" s="11"/>
      <c r="Q4583" s="11"/>
      <c r="R4583" s="11"/>
    </row>
    <row r="4584" spans="1:18" x14ac:dyDescent="0.2">
      <c r="A4584" s="3"/>
      <c r="B4584" s="3"/>
      <c r="C4584" s="11"/>
      <c r="D4584" s="11"/>
      <c r="E4584" s="11"/>
      <c r="F4584" s="11"/>
      <c r="G4584" s="11"/>
      <c r="H4584" s="11"/>
      <c r="I4584" s="11"/>
      <c r="J4584" s="11"/>
      <c r="K4584" s="11"/>
      <c r="L4584" s="11"/>
      <c r="M4584" s="11"/>
      <c r="N4584" s="11"/>
      <c r="O4584" s="11"/>
      <c r="P4584" s="11"/>
      <c r="Q4584" s="11"/>
      <c r="R4584" s="11"/>
    </row>
    <row r="4585" spans="1:18" x14ac:dyDescent="0.2">
      <c r="A4585" s="3"/>
      <c r="B4585" s="3"/>
      <c r="C4585" s="11"/>
      <c r="D4585" s="11"/>
      <c r="E4585" s="11"/>
      <c r="F4585" s="11"/>
      <c r="G4585" s="11"/>
      <c r="H4585" s="11"/>
      <c r="I4585" s="11"/>
      <c r="J4585" s="11"/>
      <c r="K4585" s="11"/>
      <c r="L4585" s="11"/>
      <c r="M4585" s="11"/>
      <c r="N4585" s="11"/>
      <c r="O4585" s="11"/>
      <c r="P4585" s="11"/>
      <c r="Q4585" s="11"/>
      <c r="R4585" s="11"/>
    </row>
    <row r="4586" spans="1:18" x14ac:dyDescent="0.2">
      <c r="A4586" s="3"/>
      <c r="B4586" s="3"/>
      <c r="C4586" s="11"/>
      <c r="D4586" s="11"/>
      <c r="E4586" s="11"/>
      <c r="F4586" s="11"/>
      <c r="G4586" s="11"/>
      <c r="H4586" s="11"/>
      <c r="I4586" s="11"/>
      <c r="J4586" s="11"/>
      <c r="K4586" s="11"/>
      <c r="L4586" s="11"/>
      <c r="M4586" s="11"/>
      <c r="N4586" s="11"/>
      <c r="O4586" s="11"/>
      <c r="P4586" s="11"/>
      <c r="Q4586" s="11"/>
      <c r="R4586" s="11"/>
    </row>
    <row r="4587" spans="1:18" x14ac:dyDescent="0.2">
      <c r="A4587" s="3"/>
      <c r="B4587" s="3"/>
      <c r="C4587" s="11"/>
      <c r="D4587" s="11"/>
      <c r="E4587" s="11"/>
      <c r="F4587" s="11"/>
      <c r="G4587" s="11"/>
      <c r="H4587" s="11"/>
      <c r="I4587" s="11"/>
      <c r="J4587" s="11"/>
      <c r="K4587" s="11"/>
      <c r="L4587" s="11"/>
      <c r="M4587" s="11"/>
      <c r="N4587" s="11"/>
      <c r="O4587" s="11"/>
      <c r="P4587" s="11"/>
      <c r="Q4587" s="11"/>
      <c r="R4587" s="11"/>
    </row>
    <row r="4588" spans="1:18" x14ac:dyDescent="0.2">
      <c r="A4588" s="3"/>
      <c r="B4588" s="3"/>
      <c r="C4588" s="11"/>
      <c r="D4588" s="11"/>
      <c r="E4588" s="11"/>
      <c r="F4588" s="11"/>
      <c r="G4588" s="11"/>
      <c r="H4588" s="11"/>
      <c r="I4588" s="11"/>
      <c r="J4588" s="11"/>
      <c r="K4588" s="11"/>
      <c r="L4588" s="11"/>
      <c r="M4588" s="11"/>
      <c r="N4588" s="11"/>
      <c r="O4588" s="11"/>
      <c r="P4588" s="11"/>
      <c r="Q4588" s="11"/>
      <c r="R4588" s="11"/>
    </row>
    <row r="4589" spans="1:18" x14ac:dyDescent="0.2">
      <c r="A4589" s="3"/>
      <c r="B4589" s="3"/>
      <c r="C4589" s="11"/>
      <c r="D4589" s="11"/>
      <c r="E4589" s="11"/>
      <c r="F4589" s="11"/>
      <c r="G4589" s="11"/>
      <c r="H4589" s="11"/>
      <c r="I4589" s="11"/>
      <c r="J4589" s="11"/>
      <c r="K4589" s="11"/>
      <c r="L4589" s="11"/>
      <c r="M4589" s="11"/>
      <c r="N4589" s="11"/>
      <c r="O4589" s="11"/>
      <c r="P4589" s="11"/>
      <c r="Q4589" s="11"/>
      <c r="R4589" s="11"/>
    </row>
    <row r="4590" spans="1:18" x14ac:dyDescent="0.2">
      <c r="A4590" s="3"/>
      <c r="B4590" s="3"/>
      <c r="C4590" s="11"/>
      <c r="D4590" s="11"/>
      <c r="E4590" s="11"/>
      <c r="F4590" s="11"/>
      <c r="G4590" s="11"/>
      <c r="H4590" s="11"/>
      <c r="I4590" s="11"/>
      <c r="J4590" s="11"/>
      <c r="K4590" s="11"/>
      <c r="L4590" s="11"/>
      <c r="M4590" s="11"/>
      <c r="N4590" s="11"/>
      <c r="O4590" s="11"/>
      <c r="P4590" s="11"/>
      <c r="Q4590" s="11"/>
      <c r="R4590" s="11"/>
    </row>
    <row r="4591" spans="1:18" x14ac:dyDescent="0.2">
      <c r="A4591" s="3"/>
      <c r="B4591" s="3"/>
      <c r="C4591" s="11"/>
      <c r="D4591" s="11"/>
      <c r="E4591" s="11"/>
      <c r="F4591" s="11"/>
      <c r="G4591" s="11"/>
      <c r="H4591" s="11"/>
      <c r="I4591" s="11"/>
      <c r="J4591" s="11"/>
      <c r="K4591" s="11"/>
      <c r="L4591" s="11"/>
      <c r="M4591" s="11"/>
      <c r="N4591" s="11"/>
      <c r="O4591" s="11"/>
      <c r="P4591" s="11"/>
      <c r="Q4591" s="11"/>
      <c r="R4591" s="11"/>
    </row>
    <row r="4592" spans="1:18" x14ac:dyDescent="0.2">
      <c r="A4592" s="3"/>
      <c r="B4592" s="3"/>
      <c r="C4592" s="11"/>
      <c r="D4592" s="11"/>
      <c r="E4592" s="11"/>
      <c r="F4592" s="11"/>
      <c r="G4592" s="11"/>
      <c r="H4592" s="11"/>
      <c r="I4592" s="11"/>
      <c r="J4592" s="11"/>
      <c r="K4592" s="11"/>
      <c r="L4592" s="11"/>
      <c r="M4592" s="11"/>
      <c r="N4592" s="11"/>
      <c r="O4592" s="11"/>
      <c r="P4592" s="11"/>
      <c r="Q4592" s="11"/>
      <c r="R4592" s="11"/>
    </row>
    <row r="4593" spans="1:18" x14ac:dyDescent="0.2">
      <c r="A4593" s="3"/>
      <c r="B4593" s="3"/>
      <c r="C4593" s="11"/>
      <c r="D4593" s="11"/>
      <c r="E4593" s="11"/>
      <c r="F4593" s="11"/>
      <c r="G4593" s="11"/>
      <c r="H4593" s="11"/>
      <c r="I4593" s="11"/>
      <c r="J4593" s="11"/>
      <c r="K4593" s="11"/>
      <c r="L4593" s="11"/>
      <c r="M4593" s="11"/>
      <c r="N4593" s="11"/>
      <c r="O4593" s="11"/>
      <c r="P4593" s="11"/>
      <c r="Q4593" s="11"/>
      <c r="R4593" s="11"/>
    </row>
    <row r="4594" spans="1:18" x14ac:dyDescent="0.2">
      <c r="A4594" s="3"/>
      <c r="B4594" s="3"/>
      <c r="C4594" s="11"/>
      <c r="D4594" s="11"/>
      <c r="E4594" s="11"/>
      <c r="F4594" s="11"/>
      <c r="G4594" s="11"/>
      <c r="H4594" s="11"/>
      <c r="I4594" s="11"/>
      <c r="J4594" s="11"/>
      <c r="K4594" s="11"/>
      <c r="L4594" s="11"/>
      <c r="M4594" s="11"/>
      <c r="N4594" s="11"/>
      <c r="O4594" s="11"/>
      <c r="P4594" s="11"/>
      <c r="Q4594" s="11"/>
      <c r="R4594" s="11"/>
    </row>
    <row r="4595" spans="1:18" x14ac:dyDescent="0.2">
      <c r="A4595" s="3"/>
      <c r="B4595" s="3"/>
      <c r="C4595" s="11"/>
      <c r="D4595" s="11"/>
      <c r="E4595" s="11"/>
      <c r="F4595" s="11"/>
      <c r="G4595" s="11"/>
      <c r="H4595" s="11"/>
      <c r="I4595" s="11"/>
      <c r="J4595" s="11"/>
      <c r="K4595" s="11"/>
      <c r="L4595" s="11"/>
      <c r="M4595" s="11"/>
      <c r="N4595" s="11"/>
      <c r="O4595" s="11"/>
      <c r="P4595" s="11"/>
      <c r="Q4595" s="11"/>
      <c r="R4595" s="11"/>
    </row>
    <row r="4596" spans="1:18" x14ac:dyDescent="0.2">
      <c r="A4596" s="3"/>
      <c r="B4596" s="3"/>
      <c r="C4596" s="11"/>
      <c r="D4596" s="11"/>
      <c r="E4596" s="11"/>
      <c r="F4596" s="11"/>
      <c r="G4596" s="11"/>
      <c r="H4596" s="11"/>
      <c r="I4596" s="11"/>
      <c r="J4596" s="11"/>
      <c r="K4596" s="11"/>
      <c r="L4596" s="11"/>
      <c r="M4596" s="11"/>
      <c r="N4596" s="11"/>
      <c r="O4596" s="11"/>
      <c r="P4596" s="11"/>
      <c r="Q4596" s="11"/>
      <c r="R4596" s="11"/>
    </row>
    <row r="4597" spans="1:18" x14ac:dyDescent="0.2">
      <c r="A4597" s="3"/>
      <c r="B4597" s="3"/>
      <c r="C4597" s="11"/>
      <c r="D4597" s="11"/>
      <c r="E4597" s="11"/>
      <c r="F4597" s="11"/>
      <c r="G4597" s="11"/>
      <c r="H4597" s="11"/>
      <c r="I4597" s="11"/>
      <c r="J4597" s="11"/>
      <c r="K4597" s="11"/>
      <c r="L4597" s="11"/>
      <c r="M4597" s="11"/>
      <c r="N4597" s="11"/>
      <c r="O4597" s="11"/>
      <c r="P4597" s="11"/>
      <c r="Q4597" s="11"/>
      <c r="R4597" s="11"/>
    </row>
    <row r="4598" spans="1:18" x14ac:dyDescent="0.2">
      <c r="A4598" s="3"/>
      <c r="B4598" s="3"/>
      <c r="C4598" s="11"/>
      <c r="D4598" s="11"/>
      <c r="E4598" s="11"/>
      <c r="F4598" s="11"/>
      <c r="G4598" s="11"/>
      <c r="H4598" s="11"/>
      <c r="I4598" s="11"/>
      <c r="J4598" s="11"/>
      <c r="K4598" s="11"/>
      <c r="L4598" s="11"/>
      <c r="M4598" s="11"/>
      <c r="N4598" s="11"/>
      <c r="O4598" s="11"/>
      <c r="P4598" s="11"/>
      <c r="Q4598" s="11"/>
      <c r="R4598" s="11"/>
    </row>
    <row r="4599" spans="1:18" x14ac:dyDescent="0.2">
      <c r="A4599" s="3"/>
      <c r="B4599" s="3"/>
      <c r="C4599" s="11"/>
      <c r="D4599" s="11"/>
      <c r="E4599" s="11"/>
      <c r="F4599" s="11"/>
      <c r="G4599" s="11"/>
      <c r="H4599" s="11"/>
      <c r="I4599" s="11"/>
      <c r="J4599" s="11"/>
      <c r="K4599" s="11"/>
      <c r="L4599" s="11"/>
      <c r="M4599" s="11"/>
      <c r="N4599" s="11"/>
      <c r="O4599" s="11"/>
      <c r="P4599" s="11"/>
      <c r="Q4599" s="11"/>
      <c r="R4599" s="11"/>
    </row>
    <row r="4600" spans="1:18" x14ac:dyDescent="0.2">
      <c r="A4600" s="3"/>
      <c r="B4600" s="3"/>
      <c r="C4600" s="11"/>
      <c r="D4600" s="11"/>
      <c r="E4600" s="11"/>
      <c r="F4600" s="11"/>
      <c r="G4600" s="11"/>
      <c r="H4600" s="11"/>
      <c r="I4600" s="11"/>
      <c r="J4600" s="11"/>
      <c r="K4600" s="11"/>
      <c r="L4600" s="11"/>
      <c r="M4600" s="11"/>
      <c r="N4600" s="11"/>
      <c r="O4600" s="11"/>
      <c r="P4600" s="11"/>
      <c r="Q4600" s="11"/>
      <c r="R4600" s="11"/>
    </row>
    <row r="4601" spans="1:18" x14ac:dyDescent="0.2">
      <c r="A4601" s="3"/>
      <c r="B4601" s="3"/>
      <c r="C4601" s="11"/>
      <c r="D4601" s="11"/>
      <c r="E4601" s="11"/>
      <c r="F4601" s="11"/>
      <c r="G4601" s="11"/>
      <c r="H4601" s="11"/>
      <c r="I4601" s="11"/>
      <c r="J4601" s="11"/>
      <c r="K4601" s="11"/>
      <c r="L4601" s="11"/>
      <c r="M4601" s="11"/>
      <c r="N4601" s="11"/>
      <c r="O4601" s="11"/>
      <c r="P4601" s="11"/>
      <c r="Q4601" s="11"/>
      <c r="R4601" s="11"/>
    </row>
    <row r="4602" spans="1:18" x14ac:dyDescent="0.2">
      <c r="A4602" s="3"/>
      <c r="B4602" s="3"/>
      <c r="C4602" s="11"/>
      <c r="D4602" s="11"/>
      <c r="E4602" s="11"/>
      <c r="F4602" s="11"/>
      <c r="G4602" s="11"/>
      <c r="H4602" s="11"/>
      <c r="I4602" s="11"/>
      <c r="J4602" s="11"/>
      <c r="K4602" s="11"/>
      <c r="L4602" s="11"/>
      <c r="M4602" s="11"/>
      <c r="N4602" s="11"/>
      <c r="O4602" s="11"/>
      <c r="P4602" s="11"/>
      <c r="Q4602" s="11"/>
      <c r="R4602" s="11"/>
    </row>
    <row r="4603" spans="1:18" x14ac:dyDescent="0.2">
      <c r="A4603" s="3"/>
      <c r="B4603" s="3"/>
      <c r="C4603" s="11"/>
      <c r="D4603" s="11"/>
      <c r="E4603" s="11"/>
      <c r="F4603" s="11"/>
      <c r="G4603" s="11"/>
      <c r="H4603" s="11"/>
      <c r="I4603" s="11"/>
      <c r="J4603" s="11"/>
      <c r="K4603" s="11"/>
      <c r="L4603" s="11"/>
      <c r="M4603" s="11"/>
      <c r="N4603" s="11"/>
      <c r="O4603" s="11"/>
      <c r="P4603" s="11"/>
      <c r="Q4603" s="11"/>
      <c r="R4603" s="11"/>
    </row>
    <row r="4604" spans="1:18" x14ac:dyDescent="0.2">
      <c r="A4604" s="3"/>
      <c r="B4604" s="3"/>
      <c r="C4604" s="11"/>
      <c r="D4604" s="11"/>
      <c r="E4604" s="11"/>
      <c r="F4604" s="11"/>
      <c r="G4604" s="11"/>
      <c r="H4604" s="11"/>
      <c r="I4604" s="11"/>
      <c r="J4604" s="11"/>
      <c r="K4604" s="11"/>
      <c r="L4604" s="11"/>
      <c r="M4604" s="11"/>
      <c r="N4604" s="11"/>
      <c r="O4604" s="11"/>
      <c r="P4604" s="11"/>
      <c r="Q4604" s="11"/>
      <c r="R4604" s="11"/>
    </row>
    <row r="4605" spans="1:18" x14ac:dyDescent="0.2">
      <c r="A4605" s="3"/>
      <c r="B4605" s="3"/>
      <c r="C4605" s="11"/>
      <c r="D4605" s="11"/>
      <c r="E4605" s="11"/>
      <c r="F4605" s="11"/>
      <c r="G4605" s="11"/>
      <c r="H4605" s="11"/>
      <c r="I4605" s="11"/>
      <c r="J4605" s="11"/>
      <c r="K4605" s="11"/>
      <c r="L4605" s="11"/>
      <c r="M4605" s="11"/>
      <c r="N4605" s="11"/>
      <c r="O4605" s="11"/>
      <c r="P4605" s="11"/>
      <c r="Q4605" s="11"/>
      <c r="R4605" s="11"/>
    </row>
    <row r="4606" spans="1:18" x14ac:dyDescent="0.2">
      <c r="A4606" s="3"/>
      <c r="B4606" s="3"/>
      <c r="C4606" s="11"/>
      <c r="D4606" s="11"/>
      <c r="E4606" s="11"/>
      <c r="F4606" s="11"/>
      <c r="G4606" s="11"/>
      <c r="H4606" s="11"/>
      <c r="I4606" s="11"/>
      <c r="J4606" s="11"/>
      <c r="K4606" s="11"/>
      <c r="L4606" s="11"/>
      <c r="M4606" s="11"/>
      <c r="N4606" s="11"/>
      <c r="O4606" s="11"/>
      <c r="P4606" s="11"/>
      <c r="Q4606" s="11"/>
      <c r="R4606" s="11"/>
    </row>
    <row r="4607" spans="1:18" x14ac:dyDescent="0.2">
      <c r="A4607" s="3"/>
      <c r="B4607" s="3"/>
      <c r="C4607" s="11"/>
      <c r="D4607" s="11"/>
      <c r="E4607" s="11"/>
      <c r="F4607" s="11"/>
      <c r="G4607" s="11"/>
      <c r="H4607" s="11"/>
      <c r="I4607" s="11"/>
      <c r="J4607" s="11"/>
      <c r="K4607" s="11"/>
      <c r="L4607" s="11"/>
      <c r="M4607" s="11"/>
      <c r="N4607" s="11"/>
      <c r="O4607" s="11"/>
      <c r="P4607" s="11"/>
      <c r="Q4607" s="11"/>
      <c r="R4607" s="11"/>
    </row>
    <row r="4608" spans="1:18" x14ac:dyDescent="0.2">
      <c r="A4608" s="3"/>
      <c r="B4608" s="3"/>
      <c r="C4608" s="11"/>
      <c r="D4608" s="11"/>
      <c r="E4608" s="11"/>
      <c r="F4608" s="11"/>
      <c r="G4608" s="11"/>
      <c r="H4608" s="11"/>
      <c r="I4608" s="11"/>
      <c r="J4608" s="11"/>
      <c r="K4608" s="11"/>
      <c r="L4608" s="11"/>
      <c r="M4608" s="11"/>
      <c r="N4608" s="11"/>
      <c r="O4608" s="11"/>
      <c r="P4608" s="11"/>
      <c r="Q4608" s="11"/>
      <c r="R4608" s="11"/>
    </row>
    <row r="4609" spans="1:18" x14ac:dyDescent="0.2">
      <c r="A4609" s="3"/>
      <c r="B4609" s="3"/>
      <c r="C4609" s="11"/>
      <c r="D4609" s="11"/>
      <c r="E4609" s="11"/>
      <c r="F4609" s="11"/>
      <c r="G4609" s="11"/>
      <c r="H4609" s="11"/>
      <c r="I4609" s="11"/>
      <c r="J4609" s="11"/>
      <c r="K4609" s="11"/>
      <c r="L4609" s="11"/>
      <c r="M4609" s="11"/>
      <c r="N4609" s="11"/>
      <c r="O4609" s="11"/>
      <c r="P4609" s="11"/>
      <c r="Q4609" s="11"/>
      <c r="R4609" s="11"/>
    </row>
    <row r="4610" spans="1:18" x14ac:dyDescent="0.2">
      <c r="A4610" s="3"/>
      <c r="B4610" s="3"/>
      <c r="C4610" s="11"/>
      <c r="D4610" s="11"/>
      <c r="E4610" s="11"/>
      <c r="F4610" s="11"/>
      <c r="G4610" s="11"/>
      <c r="H4610" s="11"/>
      <c r="I4610" s="11"/>
      <c r="J4610" s="11"/>
      <c r="K4610" s="11"/>
      <c r="L4610" s="11"/>
      <c r="M4610" s="11"/>
      <c r="N4610" s="11"/>
      <c r="O4610" s="11"/>
      <c r="P4610" s="11"/>
      <c r="Q4610" s="11"/>
      <c r="R4610" s="11"/>
    </row>
    <row r="4611" spans="1:18" x14ac:dyDescent="0.2">
      <c r="A4611" s="3"/>
      <c r="B4611" s="3"/>
      <c r="C4611" s="11"/>
      <c r="D4611" s="11"/>
      <c r="E4611" s="11"/>
      <c r="F4611" s="11"/>
      <c r="G4611" s="11"/>
      <c r="H4611" s="11"/>
      <c r="I4611" s="11"/>
      <c r="J4611" s="11"/>
      <c r="K4611" s="11"/>
      <c r="L4611" s="11"/>
      <c r="M4611" s="11"/>
      <c r="N4611" s="11"/>
      <c r="O4611" s="11"/>
      <c r="P4611" s="11"/>
      <c r="Q4611" s="11"/>
      <c r="R4611" s="11"/>
    </row>
    <row r="4612" spans="1:18" x14ac:dyDescent="0.2">
      <c r="A4612" s="3"/>
      <c r="B4612" s="3"/>
      <c r="C4612" s="11"/>
      <c r="D4612" s="11"/>
      <c r="E4612" s="11"/>
      <c r="F4612" s="11"/>
      <c r="G4612" s="11"/>
      <c r="H4612" s="11"/>
      <c r="I4612" s="11"/>
      <c r="J4612" s="11"/>
      <c r="K4612" s="11"/>
      <c r="L4612" s="11"/>
      <c r="M4612" s="11"/>
      <c r="N4612" s="11"/>
      <c r="O4612" s="11"/>
      <c r="P4612" s="11"/>
      <c r="Q4612" s="11"/>
      <c r="R4612" s="11"/>
    </row>
    <row r="4613" spans="1:18" x14ac:dyDescent="0.2">
      <c r="A4613" s="3"/>
      <c r="B4613" s="3"/>
      <c r="C4613" s="11"/>
      <c r="D4613" s="11"/>
      <c r="E4613" s="11"/>
      <c r="F4613" s="11"/>
      <c r="G4613" s="11"/>
      <c r="H4613" s="11"/>
      <c r="I4613" s="11"/>
      <c r="J4613" s="11"/>
      <c r="K4613" s="11"/>
      <c r="L4613" s="11"/>
      <c r="M4613" s="11"/>
      <c r="N4613" s="11"/>
      <c r="O4613" s="11"/>
      <c r="P4613" s="11"/>
      <c r="Q4613" s="11"/>
      <c r="R4613" s="11"/>
    </row>
    <row r="4614" spans="1:18" x14ac:dyDescent="0.2">
      <c r="A4614" s="3"/>
      <c r="B4614" s="3"/>
      <c r="C4614" s="11"/>
      <c r="D4614" s="11"/>
      <c r="E4614" s="11"/>
      <c r="F4614" s="11"/>
      <c r="G4614" s="11"/>
      <c r="H4614" s="11"/>
      <c r="I4614" s="11"/>
      <c r="J4614" s="11"/>
      <c r="K4614" s="11"/>
      <c r="L4614" s="11"/>
      <c r="M4614" s="11"/>
      <c r="N4614" s="11"/>
      <c r="O4614" s="11"/>
      <c r="P4614" s="11"/>
      <c r="Q4614" s="11"/>
      <c r="R4614" s="11"/>
    </row>
    <row r="4615" spans="1:18" x14ac:dyDescent="0.2">
      <c r="A4615" s="3"/>
      <c r="B4615" s="3"/>
      <c r="C4615" s="11"/>
      <c r="D4615" s="11"/>
      <c r="E4615" s="11"/>
      <c r="F4615" s="11"/>
      <c r="G4615" s="11"/>
      <c r="H4615" s="11"/>
      <c r="I4615" s="11"/>
      <c r="J4615" s="11"/>
      <c r="K4615" s="11"/>
      <c r="L4615" s="11"/>
      <c r="M4615" s="11"/>
      <c r="N4615" s="11"/>
      <c r="O4615" s="11"/>
      <c r="P4615" s="11"/>
      <c r="Q4615" s="11"/>
      <c r="R4615" s="11"/>
    </row>
    <row r="4616" spans="1:18" x14ac:dyDescent="0.2">
      <c r="A4616" s="3"/>
      <c r="B4616" s="3"/>
      <c r="C4616" s="11"/>
      <c r="D4616" s="11"/>
      <c r="E4616" s="11"/>
      <c r="F4616" s="11"/>
      <c r="G4616" s="11"/>
      <c r="H4616" s="11"/>
      <c r="I4616" s="11"/>
      <c r="J4616" s="11"/>
      <c r="K4616" s="11"/>
      <c r="L4616" s="11"/>
      <c r="M4616" s="11"/>
      <c r="N4616" s="11"/>
      <c r="O4616" s="11"/>
      <c r="P4616" s="11"/>
      <c r="Q4616" s="11"/>
      <c r="R4616" s="11"/>
    </row>
    <row r="4617" spans="1:18" x14ac:dyDescent="0.2">
      <c r="A4617" s="3"/>
      <c r="B4617" s="3"/>
      <c r="C4617" s="11"/>
      <c r="D4617" s="11"/>
      <c r="E4617" s="11"/>
      <c r="F4617" s="11"/>
      <c r="G4617" s="11"/>
      <c r="H4617" s="11"/>
      <c r="I4617" s="11"/>
      <c r="J4617" s="11"/>
      <c r="K4617" s="11"/>
      <c r="L4617" s="11"/>
      <c r="M4617" s="11"/>
      <c r="N4617" s="11"/>
      <c r="O4617" s="11"/>
      <c r="P4617" s="11"/>
      <c r="Q4617" s="11"/>
      <c r="R4617" s="11"/>
    </row>
    <row r="4618" spans="1:18" x14ac:dyDescent="0.2">
      <c r="A4618" s="3"/>
      <c r="B4618" s="3"/>
      <c r="C4618" s="11"/>
      <c r="D4618" s="11"/>
      <c r="E4618" s="11"/>
      <c r="F4618" s="11"/>
      <c r="G4618" s="11"/>
      <c r="H4618" s="11"/>
      <c r="I4618" s="11"/>
      <c r="J4618" s="11"/>
      <c r="K4618" s="11"/>
      <c r="L4618" s="11"/>
      <c r="M4618" s="11"/>
      <c r="N4618" s="11"/>
      <c r="O4618" s="11"/>
      <c r="P4618" s="11"/>
      <c r="Q4618" s="11"/>
      <c r="R4618" s="11"/>
    </row>
    <row r="4619" spans="1:18" x14ac:dyDescent="0.2">
      <c r="A4619" s="3"/>
      <c r="B4619" s="3"/>
      <c r="C4619" s="11"/>
      <c r="D4619" s="11"/>
      <c r="E4619" s="11"/>
      <c r="F4619" s="11"/>
      <c r="G4619" s="11"/>
      <c r="H4619" s="11"/>
      <c r="I4619" s="11"/>
      <c r="J4619" s="11"/>
      <c r="K4619" s="11"/>
      <c r="L4619" s="11"/>
      <c r="M4619" s="11"/>
      <c r="N4619" s="11"/>
      <c r="O4619" s="11"/>
      <c r="P4619" s="11"/>
      <c r="Q4619" s="11"/>
      <c r="R4619" s="11"/>
    </row>
    <row r="4620" spans="1:18" x14ac:dyDescent="0.2">
      <c r="A4620" s="3"/>
      <c r="B4620" s="3"/>
      <c r="C4620" s="11"/>
      <c r="D4620" s="11"/>
      <c r="E4620" s="11"/>
      <c r="F4620" s="11"/>
      <c r="G4620" s="11"/>
      <c r="H4620" s="11"/>
      <c r="I4620" s="11"/>
      <c r="J4620" s="11"/>
      <c r="K4620" s="11"/>
      <c r="L4620" s="11"/>
      <c r="M4620" s="11"/>
      <c r="N4620" s="11"/>
      <c r="O4620" s="11"/>
      <c r="P4620" s="11"/>
      <c r="Q4620" s="11"/>
      <c r="R4620" s="11"/>
    </row>
    <row r="4621" spans="1:18" x14ac:dyDescent="0.2">
      <c r="A4621" s="3"/>
      <c r="B4621" s="3"/>
      <c r="C4621" s="11"/>
      <c r="D4621" s="11"/>
      <c r="E4621" s="11"/>
      <c r="F4621" s="11"/>
      <c r="G4621" s="11"/>
      <c r="H4621" s="11"/>
      <c r="I4621" s="11"/>
      <c r="J4621" s="11"/>
      <c r="K4621" s="11"/>
      <c r="L4621" s="11"/>
      <c r="M4621" s="11"/>
      <c r="N4621" s="11"/>
      <c r="O4621" s="11"/>
      <c r="P4621" s="11"/>
      <c r="Q4621" s="11"/>
      <c r="R4621" s="11"/>
    </row>
    <row r="4622" spans="1:18" x14ac:dyDescent="0.2">
      <c r="A4622" s="3"/>
      <c r="B4622" s="3"/>
      <c r="C4622" s="11"/>
      <c r="D4622" s="11"/>
      <c r="E4622" s="11"/>
      <c r="F4622" s="11"/>
      <c r="G4622" s="11"/>
      <c r="H4622" s="11"/>
      <c r="I4622" s="11"/>
      <c r="J4622" s="11"/>
      <c r="K4622" s="11"/>
      <c r="L4622" s="11"/>
      <c r="M4622" s="11"/>
      <c r="N4622" s="11"/>
      <c r="O4622" s="11"/>
      <c r="P4622" s="11"/>
      <c r="Q4622" s="11"/>
      <c r="R4622" s="11"/>
    </row>
    <row r="4623" spans="1:18" x14ac:dyDescent="0.2">
      <c r="A4623" s="3"/>
      <c r="B4623" s="3"/>
      <c r="C4623" s="11"/>
      <c r="D4623" s="11"/>
      <c r="E4623" s="11"/>
      <c r="F4623" s="11"/>
      <c r="G4623" s="11"/>
      <c r="H4623" s="11"/>
      <c r="I4623" s="11"/>
      <c r="J4623" s="11"/>
      <c r="K4623" s="11"/>
      <c r="L4623" s="11"/>
      <c r="M4623" s="11"/>
      <c r="N4623" s="11"/>
      <c r="O4623" s="11"/>
      <c r="P4623" s="11"/>
      <c r="Q4623" s="11"/>
      <c r="R4623" s="11"/>
    </row>
    <row r="4624" spans="1:18" x14ac:dyDescent="0.2">
      <c r="A4624" s="3"/>
      <c r="B4624" s="3"/>
      <c r="C4624" s="11"/>
      <c r="D4624" s="11"/>
      <c r="E4624" s="11"/>
      <c r="F4624" s="11"/>
      <c r="G4624" s="11"/>
      <c r="H4624" s="11"/>
      <c r="I4624" s="11"/>
      <c r="J4624" s="11"/>
      <c r="K4624" s="11"/>
      <c r="L4624" s="11"/>
      <c r="M4624" s="11"/>
      <c r="N4624" s="11"/>
      <c r="O4624" s="11"/>
      <c r="P4624" s="11"/>
      <c r="Q4624" s="11"/>
      <c r="R4624" s="11"/>
    </row>
    <row r="4625" spans="1:18" x14ac:dyDescent="0.2">
      <c r="A4625" s="3"/>
      <c r="B4625" s="3"/>
      <c r="C4625" s="11"/>
      <c r="D4625" s="11"/>
      <c r="E4625" s="11"/>
      <c r="F4625" s="11"/>
      <c r="G4625" s="11"/>
      <c r="H4625" s="11"/>
      <c r="I4625" s="11"/>
      <c r="J4625" s="11"/>
      <c r="K4625" s="11"/>
      <c r="L4625" s="11"/>
      <c r="M4625" s="11"/>
      <c r="N4625" s="11"/>
      <c r="O4625" s="11"/>
      <c r="P4625" s="11"/>
      <c r="Q4625" s="11"/>
      <c r="R4625" s="11"/>
    </row>
    <row r="4626" spans="1:18" x14ac:dyDescent="0.2">
      <c r="A4626" s="3"/>
      <c r="B4626" s="3"/>
      <c r="C4626" s="11"/>
      <c r="D4626" s="11"/>
      <c r="E4626" s="11"/>
      <c r="F4626" s="11"/>
      <c r="G4626" s="11"/>
      <c r="H4626" s="11"/>
      <c r="I4626" s="11"/>
      <c r="J4626" s="11"/>
      <c r="K4626" s="11"/>
      <c r="L4626" s="11"/>
      <c r="M4626" s="11"/>
      <c r="N4626" s="11"/>
      <c r="O4626" s="11"/>
      <c r="P4626" s="11"/>
      <c r="Q4626" s="11"/>
      <c r="R4626" s="11"/>
    </row>
    <row r="4627" spans="1:18" x14ac:dyDescent="0.2">
      <c r="A4627" s="3"/>
      <c r="B4627" s="3"/>
      <c r="C4627" s="11"/>
      <c r="D4627" s="11"/>
      <c r="E4627" s="11"/>
      <c r="F4627" s="11"/>
      <c r="G4627" s="11"/>
      <c r="H4627" s="11"/>
      <c r="I4627" s="11"/>
      <c r="J4627" s="11"/>
      <c r="K4627" s="11"/>
      <c r="L4627" s="11"/>
      <c r="M4627" s="11"/>
      <c r="N4627" s="11"/>
      <c r="O4627" s="11"/>
      <c r="P4627" s="11"/>
      <c r="Q4627" s="11"/>
      <c r="R4627" s="11"/>
    </row>
    <row r="4628" spans="1:18" x14ac:dyDescent="0.2">
      <c r="A4628" s="3"/>
      <c r="B4628" s="3"/>
      <c r="C4628" s="11"/>
      <c r="D4628" s="11"/>
      <c r="E4628" s="11"/>
      <c r="F4628" s="11"/>
      <c r="G4628" s="11"/>
      <c r="H4628" s="11"/>
      <c r="I4628" s="11"/>
      <c r="J4628" s="11"/>
      <c r="K4628" s="11"/>
      <c r="L4628" s="11"/>
      <c r="M4628" s="11"/>
      <c r="N4628" s="11"/>
      <c r="O4628" s="11"/>
      <c r="P4628" s="11"/>
      <c r="Q4628" s="11"/>
      <c r="R4628" s="11"/>
    </row>
    <row r="4629" spans="1:18" x14ac:dyDescent="0.2">
      <c r="A4629" s="3"/>
      <c r="B4629" s="3"/>
      <c r="C4629" s="11"/>
      <c r="D4629" s="11"/>
      <c r="E4629" s="11"/>
      <c r="F4629" s="11"/>
      <c r="G4629" s="11"/>
      <c r="H4629" s="11"/>
      <c r="I4629" s="11"/>
      <c r="J4629" s="11"/>
      <c r="K4629" s="11"/>
      <c r="L4629" s="11"/>
      <c r="M4629" s="11"/>
      <c r="N4629" s="11"/>
      <c r="O4629" s="11"/>
      <c r="P4629" s="11"/>
      <c r="Q4629" s="11"/>
      <c r="R4629" s="11"/>
    </row>
    <row r="4630" spans="1:18" x14ac:dyDescent="0.2">
      <c r="A4630" s="3"/>
      <c r="B4630" s="3"/>
      <c r="C4630" s="11"/>
      <c r="D4630" s="11"/>
      <c r="E4630" s="11"/>
      <c r="F4630" s="11"/>
      <c r="G4630" s="11"/>
      <c r="H4630" s="11"/>
      <c r="I4630" s="11"/>
      <c r="J4630" s="11"/>
      <c r="K4630" s="11"/>
      <c r="L4630" s="11"/>
      <c r="M4630" s="11"/>
      <c r="N4630" s="11"/>
      <c r="O4630" s="11"/>
      <c r="P4630" s="11"/>
      <c r="Q4630" s="11"/>
      <c r="R4630" s="11"/>
    </row>
    <row r="4631" spans="1:18" x14ac:dyDescent="0.2">
      <c r="A4631" s="3"/>
      <c r="B4631" s="3"/>
      <c r="C4631" s="11"/>
      <c r="D4631" s="11"/>
      <c r="E4631" s="11"/>
      <c r="F4631" s="11"/>
      <c r="G4631" s="11"/>
      <c r="H4631" s="11"/>
      <c r="I4631" s="11"/>
      <c r="J4631" s="11"/>
      <c r="K4631" s="11"/>
      <c r="L4631" s="11"/>
      <c r="M4631" s="11"/>
      <c r="N4631" s="11"/>
      <c r="O4631" s="11"/>
      <c r="P4631" s="11"/>
      <c r="Q4631" s="11"/>
      <c r="R4631" s="11"/>
    </row>
    <row r="4632" spans="1:18" x14ac:dyDescent="0.2">
      <c r="A4632" s="3"/>
      <c r="B4632" s="3"/>
      <c r="C4632" s="11"/>
      <c r="D4632" s="11"/>
      <c r="E4632" s="11"/>
      <c r="F4632" s="11"/>
      <c r="G4632" s="11"/>
      <c r="H4632" s="11"/>
      <c r="I4632" s="11"/>
      <c r="J4632" s="11"/>
      <c r="K4632" s="11"/>
      <c r="L4632" s="11"/>
      <c r="M4632" s="11"/>
      <c r="N4632" s="11"/>
      <c r="O4632" s="11"/>
      <c r="P4632" s="11"/>
      <c r="Q4632" s="11"/>
      <c r="R4632" s="11"/>
    </row>
    <row r="4633" spans="1:18" x14ac:dyDescent="0.2">
      <c r="A4633" s="3"/>
      <c r="B4633" s="3"/>
      <c r="C4633" s="11"/>
      <c r="D4633" s="11"/>
      <c r="E4633" s="11"/>
      <c r="F4633" s="11"/>
      <c r="G4633" s="11"/>
      <c r="H4633" s="11"/>
      <c r="I4633" s="11"/>
      <c r="J4633" s="11"/>
      <c r="K4633" s="11"/>
      <c r="L4633" s="11"/>
      <c r="M4633" s="11"/>
      <c r="N4633" s="11"/>
      <c r="O4633" s="11"/>
      <c r="P4633" s="11"/>
      <c r="Q4633" s="11"/>
      <c r="R4633" s="11"/>
    </row>
    <row r="4634" spans="1:18" x14ac:dyDescent="0.2">
      <c r="A4634" s="3"/>
      <c r="B4634" s="3"/>
      <c r="C4634" s="11"/>
      <c r="D4634" s="11"/>
      <c r="E4634" s="11"/>
      <c r="F4634" s="11"/>
      <c r="G4634" s="11"/>
      <c r="H4634" s="11"/>
      <c r="I4634" s="11"/>
      <c r="J4634" s="11"/>
      <c r="K4634" s="11"/>
      <c r="L4634" s="11"/>
      <c r="M4634" s="11"/>
      <c r="N4634" s="11"/>
      <c r="O4634" s="11"/>
      <c r="P4634" s="11"/>
      <c r="Q4634" s="11"/>
      <c r="R4634" s="11"/>
    </row>
    <row r="4635" spans="1:18" x14ac:dyDescent="0.2">
      <c r="A4635" s="3"/>
      <c r="B4635" s="3"/>
      <c r="C4635" s="11"/>
      <c r="D4635" s="11"/>
      <c r="E4635" s="11"/>
      <c r="F4635" s="11"/>
      <c r="G4635" s="11"/>
      <c r="H4635" s="11"/>
      <c r="I4635" s="11"/>
      <c r="J4635" s="11"/>
      <c r="K4635" s="11"/>
      <c r="L4635" s="11"/>
      <c r="M4635" s="11"/>
      <c r="N4635" s="11"/>
      <c r="O4635" s="11"/>
      <c r="P4635" s="11"/>
      <c r="Q4635" s="11"/>
      <c r="R4635" s="11"/>
    </row>
    <row r="4636" spans="1:18" x14ac:dyDescent="0.2">
      <c r="A4636" s="3"/>
      <c r="B4636" s="3"/>
      <c r="C4636" s="11"/>
      <c r="D4636" s="11"/>
      <c r="E4636" s="11"/>
      <c r="F4636" s="11"/>
      <c r="G4636" s="11"/>
      <c r="H4636" s="11"/>
      <c r="I4636" s="11"/>
      <c r="J4636" s="11"/>
      <c r="K4636" s="11"/>
      <c r="L4636" s="11"/>
      <c r="M4636" s="11"/>
      <c r="N4636" s="11"/>
      <c r="O4636" s="11"/>
      <c r="P4636" s="11"/>
      <c r="Q4636" s="11"/>
      <c r="R4636" s="11"/>
    </row>
    <row r="4637" spans="1:18" x14ac:dyDescent="0.2">
      <c r="A4637" s="3"/>
      <c r="B4637" s="3"/>
      <c r="C4637" s="11"/>
      <c r="D4637" s="11"/>
      <c r="E4637" s="11"/>
      <c r="F4637" s="11"/>
      <c r="G4637" s="11"/>
      <c r="H4637" s="11"/>
      <c r="I4637" s="11"/>
      <c r="J4637" s="11"/>
      <c r="K4637" s="11"/>
      <c r="L4637" s="11"/>
      <c r="M4637" s="11"/>
      <c r="N4637" s="11"/>
      <c r="O4637" s="11"/>
      <c r="P4637" s="11"/>
      <c r="Q4637" s="11"/>
      <c r="R4637" s="11"/>
    </row>
    <row r="4638" spans="1:18" x14ac:dyDescent="0.2">
      <c r="A4638" s="3"/>
      <c r="B4638" s="3"/>
      <c r="C4638" s="11"/>
      <c r="D4638" s="11"/>
      <c r="E4638" s="11"/>
      <c r="F4638" s="11"/>
      <c r="G4638" s="11"/>
      <c r="H4638" s="11"/>
      <c r="I4638" s="11"/>
      <c r="J4638" s="11"/>
      <c r="K4638" s="11"/>
      <c r="L4638" s="11"/>
      <c r="M4638" s="11"/>
      <c r="N4638" s="11"/>
      <c r="O4638" s="11"/>
      <c r="P4638" s="11"/>
      <c r="Q4638" s="11"/>
      <c r="R4638" s="11"/>
    </row>
    <row r="4639" spans="1:18" x14ac:dyDescent="0.2">
      <c r="A4639" s="3"/>
      <c r="B4639" s="3"/>
      <c r="C4639" s="11"/>
      <c r="D4639" s="11"/>
      <c r="E4639" s="11"/>
      <c r="F4639" s="11"/>
      <c r="G4639" s="11"/>
      <c r="H4639" s="11"/>
      <c r="I4639" s="11"/>
      <c r="J4639" s="11"/>
      <c r="K4639" s="11"/>
      <c r="L4639" s="11"/>
      <c r="M4639" s="11"/>
      <c r="N4639" s="11"/>
      <c r="O4639" s="11"/>
      <c r="P4639" s="11"/>
      <c r="Q4639" s="11"/>
      <c r="R4639" s="11"/>
    </row>
    <row r="4640" spans="1:18" x14ac:dyDescent="0.2">
      <c r="A4640" s="3"/>
      <c r="B4640" s="3"/>
      <c r="C4640" s="11"/>
      <c r="D4640" s="11"/>
      <c r="E4640" s="11"/>
      <c r="F4640" s="11"/>
      <c r="G4640" s="11"/>
      <c r="H4640" s="11"/>
      <c r="I4640" s="11"/>
      <c r="J4640" s="11"/>
      <c r="K4640" s="11"/>
      <c r="L4640" s="11"/>
      <c r="M4640" s="11"/>
      <c r="N4640" s="11"/>
      <c r="O4640" s="11"/>
      <c r="P4640" s="11"/>
      <c r="Q4640" s="11"/>
      <c r="R4640" s="11"/>
    </row>
    <row r="4641" spans="1:18" x14ac:dyDescent="0.2">
      <c r="A4641" s="3"/>
      <c r="B4641" s="3"/>
      <c r="C4641" s="11"/>
      <c r="D4641" s="11"/>
      <c r="E4641" s="11"/>
      <c r="F4641" s="11"/>
      <c r="G4641" s="11"/>
      <c r="H4641" s="11"/>
      <c r="I4641" s="11"/>
      <c r="J4641" s="11"/>
      <c r="K4641" s="11"/>
      <c r="L4641" s="11"/>
      <c r="M4641" s="11"/>
      <c r="N4641" s="11"/>
      <c r="O4641" s="11"/>
      <c r="P4641" s="11"/>
      <c r="Q4641" s="11"/>
      <c r="R4641" s="11"/>
    </row>
    <row r="4642" spans="1:18" x14ac:dyDescent="0.2">
      <c r="A4642" s="3"/>
      <c r="B4642" s="3"/>
      <c r="C4642" s="11"/>
      <c r="D4642" s="11"/>
      <c r="E4642" s="11"/>
      <c r="F4642" s="11"/>
      <c r="G4642" s="11"/>
      <c r="H4642" s="11"/>
      <c r="I4642" s="11"/>
      <c r="J4642" s="11"/>
      <c r="K4642" s="11"/>
      <c r="L4642" s="11"/>
      <c r="M4642" s="11"/>
      <c r="N4642" s="11"/>
      <c r="O4642" s="11"/>
      <c r="P4642" s="11"/>
      <c r="Q4642" s="11"/>
      <c r="R4642" s="11"/>
    </row>
    <row r="4643" spans="1:18" x14ac:dyDescent="0.2">
      <c r="A4643" s="3"/>
      <c r="B4643" s="3"/>
      <c r="C4643" s="11"/>
      <c r="D4643" s="11"/>
      <c r="E4643" s="11"/>
      <c r="F4643" s="11"/>
      <c r="G4643" s="11"/>
      <c r="H4643" s="11"/>
      <c r="I4643" s="11"/>
      <c r="J4643" s="11"/>
      <c r="K4643" s="11"/>
      <c r="L4643" s="11"/>
      <c r="M4643" s="11"/>
      <c r="N4643" s="11"/>
      <c r="O4643" s="11"/>
      <c r="P4643" s="11"/>
      <c r="Q4643" s="11"/>
      <c r="R4643" s="11"/>
    </row>
    <row r="4644" spans="1:18" x14ac:dyDescent="0.2">
      <c r="A4644" s="3"/>
      <c r="B4644" s="3"/>
      <c r="C4644" s="11"/>
      <c r="D4644" s="11"/>
      <c r="E4644" s="11"/>
      <c r="F4644" s="11"/>
      <c r="G4644" s="11"/>
      <c r="H4644" s="11"/>
      <c r="I4644" s="11"/>
      <c r="J4644" s="11"/>
      <c r="K4644" s="11"/>
      <c r="L4644" s="11"/>
      <c r="M4644" s="11"/>
      <c r="N4644" s="11"/>
      <c r="O4644" s="11"/>
      <c r="P4644" s="11"/>
      <c r="Q4644" s="11"/>
      <c r="R4644" s="11"/>
    </row>
    <row r="4645" spans="1:18" x14ac:dyDescent="0.2">
      <c r="A4645" s="3"/>
      <c r="B4645" s="3"/>
      <c r="C4645" s="11"/>
      <c r="D4645" s="11"/>
      <c r="E4645" s="11"/>
      <c r="F4645" s="11"/>
      <c r="G4645" s="11"/>
      <c r="H4645" s="11"/>
      <c r="I4645" s="11"/>
      <c r="J4645" s="11"/>
      <c r="K4645" s="11"/>
      <c r="L4645" s="11"/>
      <c r="M4645" s="11"/>
      <c r="N4645" s="11"/>
      <c r="O4645" s="11"/>
      <c r="P4645" s="11"/>
      <c r="Q4645" s="11"/>
      <c r="R4645" s="11"/>
    </row>
    <row r="4646" spans="1:18" x14ac:dyDescent="0.2">
      <c r="A4646" s="3"/>
      <c r="B4646" s="3"/>
      <c r="C4646" s="11"/>
      <c r="D4646" s="11"/>
      <c r="E4646" s="11"/>
      <c r="F4646" s="11"/>
      <c r="G4646" s="11"/>
      <c r="H4646" s="11"/>
      <c r="I4646" s="11"/>
      <c r="J4646" s="11"/>
      <c r="K4646" s="11"/>
      <c r="L4646" s="11"/>
      <c r="M4646" s="11"/>
      <c r="N4646" s="11"/>
      <c r="O4646" s="11"/>
      <c r="P4646" s="11"/>
      <c r="Q4646" s="11"/>
      <c r="R4646" s="11"/>
    </row>
    <row r="4647" spans="1:18" x14ac:dyDescent="0.2">
      <c r="A4647" s="3"/>
      <c r="B4647" s="3"/>
      <c r="C4647" s="11"/>
      <c r="D4647" s="11"/>
      <c r="E4647" s="11"/>
      <c r="F4647" s="11"/>
      <c r="G4647" s="11"/>
      <c r="H4647" s="11"/>
      <c r="I4647" s="11"/>
      <c r="J4647" s="11"/>
      <c r="K4647" s="11"/>
      <c r="L4647" s="11"/>
      <c r="M4647" s="11"/>
      <c r="N4647" s="11"/>
      <c r="O4647" s="11"/>
      <c r="P4647" s="11"/>
      <c r="Q4647" s="11"/>
      <c r="R4647" s="11"/>
    </row>
    <row r="4648" spans="1:18" x14ac:dyDescent="0.2">
      <c r="A4648" s="3"/>
      <c r="B4648" s="3"/>
      <c r="C4648" s="11"/>
      <c r="D4648" s="11"/>
      <c r="E4648" s="11"/>
      <c r="F4648" s="11"/>
      <c r="G4648" s="11"/>
      <c r="H4648" s="11"/>
      <c r="I4648" s="11"/>
      <c r="J4648" s="11"/>
      <c r="K4648" s="11"/>
      <c r="L4648" s="11"/>
      <c r="M4648" s="11"/>
      <c r="N4648" s="11"/>
      <c r="O4648" s="11"/>
      <c r="P4648" s="11"/>
      <c r="Q4648" s="11"/>
      <c r="R4648" s="11"/>
    </row>
    <row r="4649" spans="1:18" x14ac:dyDescent="0.2">
      <c r="A4649" s="3"/>
      <c r="B4649" s="3"/>
      <c r="C4649" s="11"/>
      <c r="D4649" s="11"/>
      <c r="E4649" s="11"/>
      <c r="F4649" s="11"/>
      <c r="G4649" s="11"/>
      <c r="H4649" s="11"/>
      <c r="I4649" s="11"/>
      <c r="J4649" s="11"/>
      <c r="K4649" s="11"/>
      <c r="L4649" s="11"/>
      <c r="M4649" s="11"/>
      <c r="N4649" s="11"/>
      <c r="O4649" s="11"/>
      <c r="P4649" s="11"/>
      <c r="Q4649" s="11"/>
      <c r="R4649" s="11"/>
    </row>
    <row r="4650" spans="1:18" x14ac:dyDescent="0.2">
      <c r="A4650" s="3"/>
      <c r="B4650" s="3"/>
      <c r="C4650" s="11"/>
      <c r="D4650" s="11"/>
      <c r="E4650" s="11"/>
      <c r="F4650" s="11"/>
      <c r="G4650" s="11"/>
      <c r="H4650" s="11"/>
      <c r="I4650" s="11"/>
      <c r="J4650" s="11"/>
      <c r="K4650" s="11"/>
      <c r="L4650" s="11"/>
      <c r="M4650" s="11"/>
      <c r="N4650" s="11"/>
      <c r="O4650" s="11"/>
      <c r="P4650" s="11"/>
      <c r="Q4650" s="11"/>
      <c r="R4650" s="11"/>
    </row>
    <row r="4651" spans="1:18" x14ac:dyDescent="0.2">
      <c r="A4651" s="3"/>
      <c r="B4651" s="3"/>
      <c r="C4651" s="11"/>
      <c r="D4651" s="11"/>
      <c r="E4651" s="11"/>
      <c r="F4651" s="11"/>
      <c r="G4651" s="11"/>
      <c r="H4651" s="11"/>
      <c r="I4651" s="11"/>
      <c r="J4651" s="11"/>
      <c r="K4651" s="11"/>
      <c r="L4651" s="11"/>
      <c r="M4651" s="11"/>
      <c r="N4651" s="11"/>
      <c r="O4651" s="11"/>
      <c r="P4651" s="11"/>
      <c r="Q4651" s="11"/>
      <c r="R4651" s="11"/>
    </row>
    <row r="4652" spans="1:18" x14ac:dyDescent="0.2">
      <c r="A4652" s="3"/>
      <c r="B4652" s="3"/>
      <c r="C4652" s="11"/>
      <c r="D4652" s="11"/>
      <c r="E4652" s="11"/>
      <c r="F4652" s="11"/>
      <c r="G4652" s="11"/>
      <c r="H4652" s="11"/>
      <c r="I4652" s="11"/>
      <c r="J4652" s="11"/>
      <c r="K4652" s="11"/>
      <c r="L4652" s="11"/>
      <c r="M4652" s="11"/>
      <c r="N4652" s="11"/>
      <c r="O4652" s="11"/>
      <c r="P4652" s="11"/>
      <c r="Q4652" s="11"/>
      <c r="R4652" s="11"/>
    </row>
    <row r="4653" spans="1:18" x14ac:dyDescent="0.2">
      <c r="A4653" s="3"/>
      <c r="B4653" s="3"/>
      <c r="C4653" s="11"/>
      <c r="D4653" s="11"/>
      <c r="E4653" s="11"/>
      <c r="F4653" s="11"/>
      <c r="G4653" s="11"/>
      <c r="H4653" s="11"/>
      <c r="I4653" s="11"/>
      <c r="J4653" s="11"/>
      <c r="K4653" s="11"/>
      <c r="L4653" s="11"/>
      <c r="M4653" s="11"/>
      <c r="N4653" s="11"/>
      <c r="O4653" s="11"/>
      <c r="P4653" s="11"/>
      <c r="Q4653" s="11"/>
      <c r="R4653" s="11"/>
    </row>
    <row r="4654" spans="1:18" x14ac:dyDescent="0.2">
      <c r="A4654" s="3"/>
      <c r="B4654" s="3"/>
      <c r="C4654" s="11"/>
      <c r="D4654" s="11"/>
      <c r="E4654" s="11"/>
      <c r="F4654" s="11"/>
      <c r="G4654" s="11"/>
      <c r="H4654" s="11"/>
      <c r="I4654" s="11"/>
      <c r="J4654" s="11"/>
      <c r="K4654" s="11"/>
      <c r="L4654" s="11"/>
      <c r="M4654" s="11"/>
      <c r="N4654" s="11"/>
      <c r="O4654" s="11"/>
      <c r="P4654" s="11"/>
      <c r="Q4654" s="11"/>
      <c r="R4654" s="11"/>
    </row>
    <row r="4655" spans="1:18" x14ac:dyDescent="0.2">
      <c r="A4655" s="3"/>
      <c r="B4655" s="3"/>
      <c r="C4655" s="11"/>
      <c r="D4655" s="11"/>
      <c r="E4655" s="11"/>
      <c r="F4655" s="11"/>
      <c r="G4655" s="11"/>
      <c r="H4655" s="11"/>
      <c r="I4655" s="11"/>
      <c r="J4655" s="11"/>
      <c r="K4655" s="11"/>
      <c r="L4655" s="11"/>
      <c r="M4655" s="11"/>
      <c r="N4655" s="11"/>
      <c r="O4655" s="11"/>
      <c r="P4655" s="11"/>
      <c r="Q4655" s="11"/>
      <c r="R4655" s="11"/>
    </row>
    <row r="4656" spans="1:18" x14ac:dyDescent="0.2">
      <c r="A4656" s="3"/>
      <c r="B4656" s="3"/>
      <c r="C4656" s="11"/>
      <c r="D4656" s="11"/>
      <c r="E4656" s="11"/>
      <c r="F4656" s="11"/>
      <c r="G4656" s="11"/>
      <c r="H4656" s="11"/>
      <c r="I4656" s="11"/>
      <c r="J4656" s="11"/>
      <c r="K4656" s="11"/>
      <c r="L4656" s="11"/>
      <c r="M4656" s="11"/>
      <c r="N4656" s="11"/>
      <c r="O4656" s="11"/>
      <c r="P4656" s="11"/>
      <c r="Q4656" s="11"/>
      <c r="R4656" s="11"/>
    </row>
    <row r="4657" spans="1:18" x14ac:dyDescent="0.2">
      <c r="A4657" s="3"/>
      <c r="B4657" s="3"/>
      <c r="C4657" s="11"/>
      <c r="D4657" s="11"/>
      <c r="E4657" s="11"/>
      <c r="F4657" s="11"/>
      <c r="G4657" s="11"/>
      <c r="H4657" s="11"/>
      <c r="I4657" s="11"/>
      <c r="J4657" s="11"/>
      <c r="K4657" s="11"/>
      <c r="L4657" s="11"/>
      <c r="M4657" s="11"/>
      <c r="N4657" s="11"/>
      <c r="O4657" s="11"/>
      <c r="P4657" s="11"/>
      <c r="Q4657" s="11"/>
      <c r="R4657" s="11"/>
    </row>
    <row r="4658" spans="1:18" x14ac:dyDescent="0.2">
      <c r="A4658" s="3"/>
      <c r="B4658" s="3"/>
      <c r="C4658" s="11"/>
      <c r="D4658" s="11"/>
      <c r="E4658" s="11"/>
      <c r="F4658" s="11"/>
      <c r="G4658" s="11"/>
      <c r="H4658" s="11"/>
      <c r="I4658" s="11"/>
      <c r="J4658" s="11"/>
      <c r="K4658" s="11"/>
      <c r="L4658" s="11"/>
      <c r="M4658" s="11"/>
      <c r="N4658" s="11"/>
      <c r="O4658" s="11"/>
      <c r="P4658" s="11"/>
      <c r="Q4658" s="11"/>
      <c r="R4658" s="11"/>
    </row>
    <row r="4659" spans="1:18" x14ac:dyDescent="0.2">
      <c r="A4659" s="3"/>
      <c r="B4659" s="3"/>
      <c r="C4659" s="11"/>
      <c r="D4659" s="11"/>
      <c r="E4659" s="11"/>
      <c r="F4659" s="11"/>
      <c r="G4659" s="11"/>
      <c r="H4659" s="11"/>
      <c r="I4659" s="11"/>
      <c r="J4659" s="11"/>
      <c r="K4659" s="11"/>
      <c r="L4659" s="11"/>
      <c r="M4659" s="11"/>
      <c r="N4659" s="11"/>
      <c r="O4659" s="11"/>
      <c r="P4659" s="11"/>
      <c r="Q4659" s="11"/>
      <c r="R4659" s="11"/>
    </row>
    <row r="4660" spans="1:18" x14ac:dyDescent="0.2">
      <c r="A4660" s="3"/>
      <c r="B4660" s="3"/>
      <c r="C4660" s="11"/>
      <c r="D4660" s="11"/>
      <c r="E4660" s="11"/>
      <c r="F4660" s="11"/>
      <c r="G4660" s="11"/>
      <c r="H4660" s="11"/>
      <c r="I4660" s="11"/>
      <c r="J4660" s="11"/>
      <c r="K4660" s="11"/>
      <c r="L4660" s="11"/>
      <c r="M4660" s="11"/>
      <c r="N4660" s="11"/>
      <c r="O4660" s="11"/>
      <c r="P4660" s="11"/>
      <c r="Q4660" s="11"/>
      <c r="R4660" s="11"/>
    </row>
    <row r="4661" spans="1:18" x14ac:dyDescent="0.2">
      <c r="A4661" s="3"/>
      <c r="B4661" s="3"/>
      <c r="C4661" s="11"/>
      <c r="D4661" s="11"/>
      <c r="E4661" s="11"/>
      <c r="F4661" s="11"/>
      <c r="G4661" s="11"/>
      <c r="H4661" s="11"/>
      <c r="I4661" s="11"/>
      <c r="J4661" s="11"/>
      <c r="K4661" s="11"/>
      <c r="L4661" s="11"/>
      <c r="M4661" s="11"/>
      <c r="N4661" s="11"/>
      <c r="O4661" s="11"/>
      <c r="P4661" s="11"/>
      <c r="Q4661" s="11"/>
      <c r="R4661" s="11"/>
    </row>
    <row r="4662" spans="1:18" x14ac:dyDescent="0.2">
      <c r="A4662" s="3"/>
      <c r="B4662" s="3"/>
      <c r="C4662" s="11"/>
      <c r="D4662" s="11"/>
      <c r="E4662" s="11"/>
      <c r="F4662" s="11"/>
      <c r="G4662" s="11"/>
      <c r="H4662" s="11"/>
      <c r="I4662" s="11"/>
      <c r="J4662" s="11"/>
      <c r="K4662" s="11"/>
      <c r="L4662" s="11"/>
      <c r="M4662" s="11"/>
      <c r="N4662" s="11"/>
      <c r="O4662" s="11"/>
      <c r="P4662" s="11"/>
      <c r="Q4662" s="11"/>
      <c r="R4662" s="11"/>
    </row>
    <row r="4663" spans="1:18" x14ac:dyDescent="0.2">
      <c r="A4663" s="3"/>
      <c r="B4663" s="3"/>
      <c r="C4663" s="11"/>
      <c r="D4663" s="11"/>
      <c r="E4663" s="11"/>
      <c r="F4663" s="11"/>
      <c r="G4663" s="11"/>
      <c r="H4663" s="11"/>
      <c r="I4663" s="11"/>
      <c r="J4663" s="11"/>
      <c r="K4663" s="11"/>
      <c r="L4663" s="11"/>
      <c r="M4663" s="11"/>
      <c r="N4663" s="11"/>
      <c r="O4663" s="11"/>
      <c r="P4663" s="11"/>
      <c r="Q4663" s="11"/>
      <c r="R4663" s="11"/>
    </row>
    <row r="4664" spans="1:18" x14ac:dyDescent="0.2">
      <c r="A4664" s="3"/>
      <c r="B4664" s="3"/>
      <c r="C4664" s="11"/>
      <c r="D4664" s="11"/>
      <c r="E4664" s="11"/>
      <c r="F4664" s="11"/>
      <c r="G4664" s="11"/>
      <c r="H4664" s="11"/>
      <c r="I4664" s="11"/>
      <c r="J4664" s="11"/>
      <c r="K4664" s="11"/>
      <c r="L4664" s="11"/>
      <c r="M4664" s="11"/>
      <c r="N4664" s="11"/>
      <c r="O4664" s="11"/>
      <c r="P4664" s="11"/>
      <c r="Q4664" s="11"/>
      <c r="R4664" s="11"/>
    </row>
    <row r="4665" spans="1:18" x14ac:dyDescent="0.2">
      <c r="A4665" s="3"/>
      <c r="B4665" s="3"/>
      <c r="C4665" s="11"/>
      <c r="D4665" s="11"/>
      <c r="E4665" s="11"/>
      <c r="F4665" s="11"/>
      <c r="G4665" s="11"/>
      <c r="H4665" s="11"/>
      <c r="I4665" s="11"/>
      <c r="J4665" s="11"/>
      <c r="K4665" s="11"/>
      <c r="L4665" s="11"/>
      <c r="M4665" s="11"/>
      <c r="N4665" s="11"/>
      <c r="O4665" s="11"/>
      <c r="P4665" s="11"/>
      <c r="Q4665" s="11"/>
      <c r="R4665" s="11"/>
    </row>
    <row r="4666" spans="1:18" x14ac:dyDescent="0.2">
      <c r="A4666" s="3"/>
      <c r="B4666" s="3"/>
      <c r="C4666" s="11"/>
      <c r="D4666" s="11"/>
      <c r="E4666" s="11"/>
      <c r="F4666" s="11"/>
      <c r="G4666" s="11"/>
      <c r="H4666" s="11"/>
      <c r="I4666" s="11"/>
      <c r="J4666" s="11"/>
      <c r="K4666" s="11"/>
      <c r="L4666" s="11"/>
      <c r="M4666" s="11"/>
      <c r="N4666" s="11"/>
      <c r="O4666" s="11"/>
      <c r="P4666" s="11"/>
      <c r="Q4666" s="11"/>
      <c r="R4666" s="11"/>
    </row>
    <row r="4667" spans="1:18" x14ac:dyDescent="0.2">
      <c r="A4667" s="3"/>
      <c r="B4667" s="3"/>
      <c r="C4667" s="11"/>
      <c r="D4667" s="11"/>
      <c r="E4667" s="11"/>
      <c r="F4667" s="11"/>
      <c r="G4667" s="11"/>
      <c r="H4667" s="11"/>
      <c r="I4667" s="11"/>
      <c r="J4667" s="11"/>
      <c r="K4667" s="11"/>
      <c r="L4667" s="11"/>
      <c r="M4667" s="11"/>
      <c r="N4667" s="11"/>
      <c r="O4667" s="11"/>
      <c r="P4667" s="11"/>
      <c r="Q4667" s="11"/>
      <c r="R4667" s="11"/>
    </row>
    <row r="4668" spans="1:18" x14ac:dyDescent="0.2">
      <c r="A4668" s="3"/>
      <c r="B4668" s="3"/>
      <c r="C4668" s="11"/>
      <c r="D4668" s="11"/>
      <c r="E4668" s="11"/>
      <c r="F4668" s="11"/>
      <c r="G4668" s="11"/>
      <c r="H4668" s="11"/>
      <c r="I4668" s="11"/>
      <c r="J4668" s="11"/>
      <c r="K4668" s="11"/>
      <c r="L4668" s="11"/>
      <c r="M4668" s="11"/>
      <c r="N4668" s="11"/>
      <c r="O4668" s="11"/>
      <c r="P4668" s="11"/>
      <c r="Q4668" s="11"/>
      <c r="R4668" s="11"/>
    </row>
    <row r="4669" spans="1:18" x14ac:dyDescent="0.2">
      <c r="A4669" s="3"/>
      <c r="B4669" s="3"/>
      <c r="C4669" s="11"/>
      <c r="D4669" s="11"/>
      <c r="E4669" s="11"/>
      <c r="F4669" s="11"/>
      <c r="G4669" s="11"/>
      <c r="H4669" s="11"/>
      <c r="I4669" s="11"/>
      <c r="J4669" s="11"/>
      <c r="K4669" s="11"/>
      <c r="L4669" s="11"/>
      <c r="M4669" s="11"/>
      <c r="N4669" s="11"/>
      <c r="O4669" s="11"/>
      <c r="P4669" s="11"/>
      <c r="Q4669" s="11"/>
      <c r="R4669" s="11"/>
    </row>
    <row r="4670" spans="1:18" x14ac:dyDescent="0.2">
      <c r="A4670" s="3"/>
      <c r="B4670" s="3"/>
      <c r="C4670" s="11"/>
      <c r="D4670" s="11"/>
      <c r="E4670" s="11"/>
      <c r="F4670" s="11"/>
      <c r="G4670" s="11"/>
      <c r="H4670" s="11"/>
      <c r="I4670" s="11"/>
      <c r="J4670" s="11"/>
      <c r="K4670" s="11"/>
      <c r="L4670" s="11"/>
      <c r="M4670" s="11"/>
      <c r="N4670" s="11"/>
      <c r="O4670" s="11"/>
      <c r="P4670" s="11"/>
      <c r="Q4670" s="11"/>
      <c r="R4670" s="11"/>
    </row>
    <row r="4671" spans="1:18" x14ac:dyDescent="0.2">
      <c r="A4671" s="3"/>
      <c r="B4671" s="3"/>
      <c r="C4671" s="11"/>
      <c r="D4671" s="11"/>
      <c r="E4671" s="11"/>
      <c r="F4671" s="11"/>
      <c r="G4671" s="11"/>
      <c r="H4671" s="11"/>
      <c r="I4671" s="11"/>
      <c r="J4671" s="11"/>
      <c r="K4671" s="11"/>
      <c r="L4671" s="11"/>
      <c r="M4671" s="11"/>
      <c r="N4671" s="11"/>
      <c r="O4671" s="11"/>
      <c r="P4671" s="11"/>
      <c r="Q4671" s="11"/>
      <c r="R4671" s="11"/>
    </row>
    <row r="4672" spans="1:18" x14ac:dyDescent="0.2">
      <c r="A4672" s="3"/>
      <c r="B4672" s="3"/>
      <c r="C4672" s="11"/>
      <c r="D4672" s="11"/>
      <c r="E4672" s="11"/>
      <c r="F4672" s="11"/>
      <c r="G4672" s="11"/>
      <c r="H4672" s="11"/>
      <c r="I4672" s="11"/>
      <c r="J4672" s="11"/>
      <c r="K4672" s="11"/>
      <c r="L4672" s="11"/>
      <c r="M4672" s="11"/>
      <c r="N4672" s="11"/>
      <c r="O4672" s="11"/>
      <c r="P4672" s="11"/>
      <c r="Q4672" s="11"/>
      <c r="R4672" s="11"/>
    </row>
    <row r="4673" spans="1:18" x14ac:dyDescent="0.2">
      <c r="A4673" s="3"/>
      <c r="B4673" s="3"/>
      <c r="C4673" s="11"/>
      <c r="D4673" s="11"/>
      <c r="E4673" s="11"/>
      <c r="F4673" s="11"/>
      <c r="G4673" s="11"/>
      <c r="H4673" s="11"/>
      <c r="I4673" s="11"/>
      <c r="J4673" s="11"/>
      <c r="K4673" s="11"/>
      <c r="L4673" s="11"/>
      <c r="M4673" s="11"/>
      <c r="N4673" s="11"/>
      <c r="O4673" s="11"/>
      <c r="P4673" s="11"/>
      <c r="Q4673" s="11"/>
      <c r="R4673" s="11"/>
    </row>
    <row r="4674" spans="1:18" x14ac:dyDescent="0.2">
      <c r="A4674" s="3"/>
      <c r="B4674" s="3"/>
      <c r="C4674" s="11"/>
      <c r="D4674" s="11"/>
      <c r="E4674" s="11"/>
      <c r="F4674" s="11"/>
      <c r="G4674" s="11"/>
      <c r="H4674" s="11"/>
      <c r="I4674" s="11"/>
      <c r="J4674" s="11"/>
      <c r="K4674" s="11"/>
      <c r="L4674" s="11"/>
      <c r="M4674" s="11"/>
      <c r="N4674" s="11"/>
      <c r="O4674" s="11"/>
      <c r="P4674" s="11"/>
      <c r="Q4674" s="11"/>
      <c r="R4674" s="11"/>
    </row>
    <row r="4675" spans="1:18" x14ac:dyDescent="0.2">
      <c r="A4675" s="3"/>
      <c r="B4675" s="3"/>
      <c r="C4675" s="11"/>
      <c r="D4675" s="11"/>
      <c r="E4675" s="11"/>
      <c r="F4675" s="11"/>
      <c r="G4675" s="11"/>
      <c r="H4675" s="11"/>
      <c r="I4675" s="11"/>
      <c r="J4675" s="11"/>
      <c r="K4675" s="11"/>
      <c r="L4675" s="11"/>
      <c r="M4675" s="11"/>
      <c r="N4675" s="11"/>
      <c r="O4675" s="11"/>
      <c r="P4675" s="11"/>
      <c r="Q4675" s="11"/>
      <c r="R4675" s="11"/>
    </row>
    <row r="4676" spans="1:18" x14ac:dyDescent="0.2">
      <c r="A4676" s="3"/>
      <c r="B4676" s="3"/>
      <c r="C4676" s="11"/>
      <c r="D4676" s="11"/>
      <c r="E4676" s="11"/>
      <c r="F4676" s="11"/>
      <c r="G4676" s="11"/>
      <c r="H4676" s="11"/>
      <c r="I4676" s="11"/>
      <c r="J4676" s="11"/>
      <c r="K4676" s="11"/>
      <c r="L4676" s="11"/>
      <c r="M4676" s="11"/>
      <c r="N4676" s="11"/>
      <c r="O4676" s="11"/>
      <c r="P4676" s="11"/>
      <c r="Q4676" s="11"/>
      <c r="R4676" s="11"/>
    </row>
    <row r="4677" spans="1:18" x14ac:dyDescent="0.2">
      <c r="A4677" s="3"/>
      <c r="B4677" s="3"/>
      <c r="C4677" s="11"/>
      <c r="D4677" s="11"/>
      <c r="E4677" s="11"/>
      <c r="F4677" s="11"/>
      <c r="G4677" s="11"/>
      <c r="H4677" s="11"/>
      <c r="I4677" s="11"/>
      <c r="J4677" s="11"/>
      <c r="K4677" s="11"/>
      <c r="L4677" s="11"/>
      <c r="M4677" s="11"/>
      <c r="N4677" s="11"/>
      <c r="O4677" s="11"/>
      <c r="P4677" s="11"/>
      <c r="Q4677" s="11"/>
      <c r="R4677" s="11"/>
    </row>
    <row r="4678" spans="1:18" x14ac:dyDescent="0.2">
      <c r="A4678" s="3"/>
      <c r="B4678" s="3"/>
      <c r="C4678" s="11"/>
      <c r="D4678" s="11"/>
      <c r="E4678" s="11"/>
      <c r="F4678" s="11"/>
      <c r="G4678" s="11"/>
      <c r="H4678" s="11"/>
      <c r="I4678" s="11"/>
      <c r="J4678" s="11"/>
      <c r="K4678" s="11"/>
      <c r="L4678" s="11"/>
      <c r="M4678" s="11"/>
      <c r="N4678" s="11"/>
      <c r="O4678" s="11"/>
      <c r="P4678" s="11"/>
      <c r="Q4678" s="11"/>
      <c r="R4678" s="11"/>
    </row>
    <row r="4679" spans="1:18" x14ac:dyDescent="0.2">
      <c r="A4679" s="3"/>
      <c r="B4679" s="3"/>
      <c r="C4679" s="11"/>
      <c r="D4679" s="11"/>
      <c r="E4679" s="11"/>
      <c r="F4679" s="11"/>
      <c r="G4679" s="11"/>
      <c r="H4679" s="11"/>
      <c r="I4679" s="11"/>
      <c r="J4679" s="11"/>
      <c r="K4679" s="11"/>
      <c r="L4679" s="11"/>
      <c r="M4679" s="11"/>
      <c r="N4679" s="11"/>
      <c r="O4679" s="11"/>
      <c r="P4679" s="11"/>
      <c r="Q4679" s="11"/>
      <c r="R4679" s="11"/>
    </row>
    <row r="4680" spans="1:18" x14ac:dyDescent="0.2">
      <c r="A4680" s="3"/>
      <c r="B4680" s="3"/>
      <c r="C4680" s="11"/>
      <c r="D4680" s="11"/>
      <c r="E4680" s="11"/>
      <c r="F4680" s="11"/>
      <c r="G4680" s="11"/>
      <c r="H4680" s="11"/>
      <c r="I4680" s="11"/>
      <c r="J4680" s="11"/>
      <c r="K4680" s="11"/>
      <c r="L4680" s="11"/>
      <c r="M4680" s="11"/>
      <c r="N4680" s="11"/>
      <c r="O4680" s="11"/>
      <c r="P4680" s="11"/>
      <c r="Q4680" s="11"/>
      <c r="R4680" s="11"/>
    </row>
    <row r="4681" spans="1:18" x14ac:dyDescent="0.2">
      <c r="A4681" s="3"/>
      <c r="B4681" s="3"/>
      <c r="C4681" s="11"/>
      <c r="D4681" s="11"/>
      <c r="E4681" s="11"/>
      <c r="F4681" s="11"/>
      <c r="G4681" s="11"/>
      <c r="H4681" s="11"/>
      <c r="I4681" s="11"/>
      <c r="J4681" s="11"/>
      <c r="K4681" s="11"/>
      <c r="L4681" s="11"/>
      <c r="M4681" s="11"/>
      <c r="N4681" s="11"/>
      <c r="O4681" s="11"/>
      <c r="P4681" s="11"/>
      <c r="Q4681" s="11"/>
      <c r="R4681" s="11"/>
    </row>
    <row r="4682" spans="1:18" x14ac:dyDescent="0.2">
      <c r="A4682" s="3"/>
      <c r="B4682" s="3"/>
      <c r="C4682" s="11"/>
      <c r="D4682" s="11"/>
      <c r="E4682" s="11"/>
      <c r="F4682" s="11"/>
      <c r="G4682" s="11"/>
      <c r="H4682" s="11"/>
      <c r="I4682" s="11"/>
      <c r="J4682" s="11"/>
      <c r="K4682" s="11"/>
      <c r="L4682" s="11"/>
      <c r="M4682" s="11"/>
      <c r="N4682" s="11"/>
      <c r="O4682" s="11"/>
      <c r="P4682" s="11"/>
      <c r="Q4682" s="11"/>
      <c r="R4682" s="11"/>
    </row>
    <row r="4683" spans="1:18" x14ac:dyDescent="0.2">
      <c r="A4683" s="3"/>
      <c r="B4683" s="3"/>
      <c r="C4683" s="11"/>
      <c r="D4683" s="11"/>
      <c r="E4683" s="11"/>
      <c r="F4683" s="11"/>
      <c r="G4683" s="11"/>
      <c r="H4683" s="11"/>
      <c r="I4683" s="11"/>
      <c r="J4683" s="11"/>
      <c r="K4683" s="11"/>
      <c r="L4683" s="11"/>
      <c r="M4683" s="11"/>
      <c r="N4683" s="11"/>
      <c r="O4683" s="11"/>
      <c r="P4683" s="11"/>
      <c r="Q4683" s="11"/>
      <c r="R4683" s="11"/>
    </row>
    <row r="4684" spans="1:18" x14ac:dyDescent="0.2">
      <c r="A4684" s="3"/>
      <c r="B4684" s="3"/>
      <c r="C4684" s="11"/>
      <c r="D4684" s="11"/>
      <c r="E4684" s="11"/>
      <c r="F4684" s="11"/>
      <c r="G4684" s="11"/>
      <c r="H4684" s="11"/>
      <c r="I4684" s="11"/>
      <c r="J4684" s="11"/>
      <c r="K4684" s="11"/>
      <c r="L4684" s="11"/>
      <c r="M4684" s="11"/>
      <c r="N4684" s="11"/>
      <c r="O4684" s="11"/>
      <c r="P4684" s="11"/>
      <c r="Q4684" s="11"/>
      <c r="R4684" s="11"/>
    </row>
    <row r="4685" spans="1:18" x14ac:dyDescent="0.2">
      <c r="A4685" s="3"/>
      <c r="B4685" s="3"/>
      <c r="C4685" s="11"/>
      <c r="D4685" s="11"/>
      <c r="E4685" s="11"/>
      <c r="F4685" s="11"/>
      <c r="G4685" s="11"/>
      <c r="H4685" s="11"/>
      <c r="I4685" s="11"/>
      <c r="J4685" s="11"/>
      <c r="K4685" s="11"/>
      <c r="L4685" s="11"/>
      <c r="M4685" s="11"/>
      <c r="N4685" s="11"/>
      <c r="O4685" s="11"/>
      <c r="P4685" s="11"/>
      <c r="Q4685" s="11"/>
      <c r="R4685" s="11"/>
    </row>
    <row r="4686" spans="1:18" x14ac:dyDescent="0.2">
      <c r="A4686" s="3"/>
      <c r="B4686" s="3"/>
      <c r="C4686" s="11"/>
      <c r="D4686" s="11"/>
      <c r="E4686" s="11"/>
      <c r="F4686" s="11"/>
      <c r="G4686" s="11"/>
      <c r="H4686" s="11"/>
      <c r="I4686" s="11"/>
      <c r="J4686" s="11"/>
      <c r="K4686" s="11"/>
      <c r="L4686" s="11"/>
      <c r="M4686" s="11"/>
      <c r="N4686" s="11"/>
      <c r="O4686" s="11"/>
      <c r="P4686" s="11"/>
      <c r="Q4686" s="11"/>
      <c r="R4686" s="11"/>
    </row>
    <row r="4687" spans="1:18" x14ac:dyDescent="0.2">
      <c r="A4687" s="3"/>
      <c r="B4687" s="3"/>
      <c r="C4687" s="11"/>
      <c r="D4687" s="11"/>
      <c r="E4687" s="11"/>
      <c r="F4687" s="11"/>
      <c r="G4687" s="11"/>
      <c r="H4687" s="11"/>
      <c r="I4687" s="11"/>
      <c r="J4687" s="11"/>
      <c r="K4687" s="11"/>
      <c r="L4687" s="11"/>
      <c r="M4687" s="11"/>
      <c r="N4687" s="11"/>
      <c r="O4687" s="11"/>
      <c r="P4687" s="11"/>
      <c r="Q4687" s="11"/>
      <c r="R4687" s="11"/>
    </row>
    <row r="4688" spans="1:18" x14ac:dyDescent="0.2">
      <c r="A4688" s="3"/>
      <c r="B4688" s="3"/>
      <c r="C4688" s="11"/>
      <c r="D4688" s="11"/>
      <c r="E4688" s="11"/>
      <c r="F4688" s="11"/>
      <c r="G4688" s="11"/>
      <c r="H4688" s="11"/>
      <c r="I4688" s="11"/>
      <c r="J4688" s="11"/>
      <c r="K4688" s="11"/>
      <c r="L4688" s="11"/>
      <c r="M4688" s="11"/>
      <c r="N4688" s="11"/>
      <c r="O4688" s="11"/>
      <c r="P4688" s="11"/>
      <c r="Q4688" s="11"/>
      <c r="R4688" s="11"/>
    </row>
    <row r="4689" spans="1:18" x14ac:dyDescent="0.2">
      <c r="A4689" s="3"/>
      <c r="B4689" s="3"/>
      <c r="C4689" s="11"/>
      <c r="D4689" s="11"/>
      <c r="E4689" s="11"/>
      <c r="F4689" s="11"/>
      <c r="G4689" s="11"/>
      <c r="H4689" s="11"/>
      <c r="I4689" s="11"/>
      <c r="J4689" s="11"/>
      <c r="K4689" s="11"/>
      <c r="L4689" s="11"/>
      <c r="M4689" s="11"/>
      <c r="N4689" s="11"/>
      <c r="O4689" s="11"/>
      <c r="P4689" s="11"/>
      <c r="Q4689" s="11"/>
      <c r="R4689" s="11"/>
    </row>
    <row r="4690" spans="1:18" x14ac:dyDescent="0.2">
      <c r="A4690" s="3"/>
      <c r="B4690" s="3"/>
      <c r="C4690" s="11"/>
      <c r="D4690" s="11"/>
      <c r="E4690" s="11"/>
      <c r="F4690" s="11"/>
      <c r="G4690" s="11"/>
      <c r="H4690" s="11"/>
      <c r="I4690" s="11"/>
      <c r="J4690" s="11"/>
      <c r="K4690" s="11"/>
      <c r="L4690" s="11"/>
      <c r="M4690" s="11"/>
      <c r="N4690" s="11"/>
      <c r="O4690" s="11"/>
      <c r="P4690" s="11"/>
      <c r="Q4690" s="11"/>
      <c r="R4690" s="11"/>
    </row>
    <row r="4691" spans="1:18" x14ac:dyDescent="0.2">
      <c r="A4691" s="3"/>
      <c r="B4691" s="3"/>
      <c r="C4691" s="11"/>
      <c r="D4691" s="11"/>
      <c r="E4691" s="11"/>
      <c r="F4691" s="11"/>
      <c r="G4691" s="11"/>
      <c r="H4691" s="11"/>
      <c r="I4691" s="11"/>
      <c r="J4691" s="11"/>
      <c r="K4691" s="11"/>
      <c r="L4691" s="11"/>
      <c r="M4691" s="11"/>
      <c r="N4691" s="11"/>
      <c r="O4691" s="11"/>
      <c r="P4691" s="11"/>
      <c r="Q4691" s="11"/>
      <c r="R4691" s="11"/>
    </row>
    <row r="4692" spans="1:18" x14ac:dyDescent="0.2">
      <c r="A4692" s="3"/>
      <c r="B4692" s="3"/>
      <c r="C4692" s="11"/>
      <c r="D4692" s="11"/>
      <c r="E4692" s="11"/>
      <c r="F4692" s="11"/>
      <c r="G4692" s="11"/>
      <c r="H4692" s="11"/>
      <c r="I4692" s="11"/>
      <c r="J4692" s="11"/>
      <c r="K4692" s="11"/>
      <c r="L4692" s="11"/>
      <c r="M4692" s="11"/>
      <c r="N4692" s="11"/>
      <c r="O4692" s="11"/>
      <c r="P4692" s="11"/>
      <c r="Q4692" s="11"/>
      <c r="R4692" s="11"/>
    </row>
    <row r="4693" spans="1:18" x14ac:dyDescent="0.2">
      <c r="A4693" s="3"/>
      <c r="B4693" s="3"/>
      <c r="C4693" s="11"/>
      <c r="D4693" s="11"/>
      <c r="E4693" s="11"/>
      <c r="F4693" s="11"/>
      <c r="G4693" s="11"/>
      <c r="H4693" s="11"/>
      <c r="I4693" s="11"/>
      <c r="J4693" s="11"/>
      <c r="K4693" s="11"/>
      <c r="L4693" s="11"/>
      <c r="M4693" s="11"/>
      <c r="N4693" s="11"/>
      <c r="O4693" s="11"/>
      <c r="P4693" s="11"/>
      <c r="Q4693" s="11"/>
      <c r="R4693" s="11"/>
    </row>
    <row r="4694" spans="1:18" x14ac:dyDescent="0.2">
      <c r="A4694" s="3"/>
      <c r="B4694" s="3"/>
      <c r="C4694" s="11"/>
      <c r="D4694" s="11"/>
      <c r="E4694" s="11"/>
      <c r="F4694" s="11"/>
      <c r="G4694" s="11"/>
      <c r="H4694" s="11"/>
      <c r="I4694" s="11"/>
      <c r="J4694" s="11"/>
      <c r="K4694" s="11"/>
      <c r="L4694" s="11"/>
      <c r="M4694" s="11"/>
      <c r="N4694" s="11"/>
      <c r="O4694" s="11"/>
      <c r="P4694" s="11"/>
      <c r="Q4694" s="11"/>
      <c r="R4694" s="11"/>
    </row>
    <row r="4695" spans="1:18" x14ac:dyDescent="0.2">
      <c r="A4695" s="3"/>
      <c r="B4695" s="3"/>
      <c r="C4695" s="11"/>
      <c r="D4695" s="11"/>
      <c r="E4695" s="11"/>
      <c r="F4695" s="11"/>
      <c r="G4695" s="11"/>
      <c r="H4695" s="11"/>
      <c r="I4695" s="11"/>
      <c r="J4695" s="11"/>
      <c r="K4695" s="11"/>
      <c r="L4695" s="11"/>
      <c r="M4695" s="11"/>
      <c r="N4695" s="11"/>
      <c r="O4695" s="11"/>
      <c r="P4695" s="11"/>
      <c r="Q4695" s="11"/>
      <c r="R4695" s="11"/>
    </row>
    <row r="4696" spans="1:18" x14ac:dyDescent="0.2">
      <c r="A4696" s="3"/>
      <c r="B4696" s="3"/>
      <c r="C4696" s="11"/>
      <c r="D4696" s="11"/>
      <c r="E4696" s="11"/>
      <c r="F4696" s="11"/>
      <c r="G4696" s="11"/>
      <c r="H4696" s="11"/>
      <c r="I4696" s="11"/>
      <c r="J4696" s="11"/>
      <c r="K4696" s="11"/>
      <c r="L4696" s="11"/>
      <c r="M4696" s="11"/>
      <c r="N4696" s="11"/>
      <c r="O4696" s="11"/>
      <c r="P4696" s="11"/>
      <c r="Q4696" s="11"/>
      <c r="R4696" s="11"/>
    </row>
    <row r="4697" spans="1:18" x14ac:dyDescent="0.2">
      <c r="A4697" s="3"/>
      <c r="B4697" s="3"/>
      <c r="C4697" s="11"/>
      <c r="D4697" s="11"/>
      <c r="E4697" s="11"/>
      <c r="F4697" s="11"/>
      <c r="G4697" s="11"/>
      <c r="H4697" s="11"/>
      <c r="I4697" s="11"/>
      <c r="J4697" s="11"/>
      <c r="K4697" s="11"/>
      <c r="L4697" s="11"/>
      <c r="M4697" s="11"/>
      <c r="N4697" s="11"/>
      <c r="O4697" s="11"/>
      <c r="P4697" s="11"/>
      <c r="Q4697" s="11"/>
      <c r="R4697" s="11"/>
    </row>
    <row r="4698" spans="1:18" x14ac:dyDescent="0.2">
      <c r="A4698" s="3"/>
      <c r="B4698" s="3"/>
      <c r="C4698" s="11"/>
      <c r="D4698" s="11"/>
      <c r="E4698" s="11"/>
      <c r="F4698" s="11"/>
      <c r="G4698" s="11"/>
      <c r="H4698" s="11"/>
      <c r="I4698" s="11"/>
      <c r="J4698" s="11"/>
      <c r="K4698" s="11"/>
      <c r="L4698" s="11"/>
      <c r="M4698" s="11"/>
      <c r="N4698" s="11"/>
      <c r="O4698" s="11"/>
      <c r="P4698" s="11"/>
      <c r="Q4698" s="11"/>
      <c r="R4698" s="11"/>
    </row>
    <row r="4699" spans="1:18" x14ac:dyDescent="0.2">
      <c r="A4699" s="3"/>
      <c r="B4699" s="3"/>
      <c r="C4699" s="11"/>
      <c r="D4699" s="11"/>
      <c r="E4699" s="11"/>
      <c r="F4699" s="11"/>
      <c r="G4699" s="11"/>
      <c r="H4699" s="11"/>
      <c r="I4699" s="11"/>
      <c r="J4699" s="11"/>
      <c r="K4699" s="11"/>
      <c r="L4699" s="11"/>
      <c r="M4699" s="11"/>
      <c r="N4699" s="11"/>
      <c r="O4699" s="11"/>
      <c r="P4699" s="11"/>
      <c r="Q4699" s="11"/>
      <c r="R4699" s="11"/>
    </row>
    <row r="4700" spans="1:18" x14ac:dyDescent="0.2">
      <c r="A4700" s="3"/>
      <c r="B4700" s="3"/>
      <c r="C4700" s="11"/>
      <c r="D4700" s="11"/>
      <c r="E4700" s="11"/>
      <c r="F4700" s="11"/>
      <c r="G4700" s="11"/>
      <c r="H4700" s="11"/>
      <c r="I4700" s="11"/>
      <c r="J4700" s="11"/>
      <c r="K4700" s="11"/>
      <c r="L4700" s="11"/>
      <c r="M4700" s="11"/>
      <c r="N4700" s="11"/>
      <c r="O4700" s="11"/>
      <c r="P4700" s="11"/>
      <c r="Q4700" s="11"/>
      <c r="R4700" s="11"/>
    </row>
    <row r="4701" spans="1:18" x14ac:dyDescent="0.2">
      <c r="A4701" s="3"/>
      <c r="B4701" s="3"/>
      <c r="C4701" s="11"/>
      <c r="D4701" s="11"/>
      <c r="E4701" s="11"/>
      <c r="F4701" s="11"/>
      <c r="G4701" s="11"/>
      <c r="H4701" s="11"/>
      <c r="I4701" s="11"/>
      <c r="J4701" s="11"/>
      <c r="K4701" s="11"/>
      <c r="L4701" s="11"/>
      <c r="M4701" s="11"/>
      <c r="N4701" s="11"/>
      <c r="O4701" s="11"/>
      <c r="P4701" s="11"/>
      <c r="Q4701" s="11"/>
      <c r="R4701" s="11"/>
    </row>
    <row r="4702" spans="1:18" x14ac:dyDescent="0.2">
      <c r="A4702" s="3"/>
      <c r="B4702" s="3"/>
      <c r="C4702" s="11"/>
      <c r="D4702" s="11"/>
      <c r="E4702" s="11"/>
      <c r="F4702" s="11"/>
      <c r="G4702" s="11"/>
      <c r="H4702" s="11"/>
      <c r="I4702" s="11"/>
      <c r="J4702" s="11"/>
      <c r="K4702" s="11"/>
      <c r="L4702" s="11"/>
      <c r="M4702" s="11"/>
      <c r="N4702" s="11"/>
      <c r="O4702" s="11"/>
      <c r="P4702" s="11"/>
      <c r="Q4702" s="11"/>
      <c r="R4702" s="11"/>
    </row>
    <row r="4703" spans="1:18" x14ac:dyDescent="0.2">
      <c r="A4703" s="3"/>
      <c r="B4703" s="3"/>
      <c r="C4703" s="11"/>
      <c r="D4703" s="11"/>
      <c r="E4703" s="11"/>
      <c r="F4703" s="11"/>
      <c r="G4703" s="11"/>
      <c r="H4703" s="11"/>
      <c r="I4703" s="11"/>
      <c r="J4703" s="11"/>
      <c r="K4703" s="11"/>
      <c r="L4703" s="11"/>
      <c r="M4703" s="11"/>
      <c r="N4703" s="11"/>
      <c r="O4703" s="11"/>
      <c r="P4703" s="11"/>
      <c r="Q4703" s="11"/>
      <c r="R4703" s="11"/>
    </row>
    <row r="4704" spans="1:18" x14ac:dyDescent="0.2">
      <c r="A4704" s="3"/>
      <c r="B4704" s="3"/>
      <c r="C4704" s="11"/>
      <c r="D4704" s="11"/>
      <c r="E4704" s="11"/>
      <c r="F4704" s="11"/>
      <c r="G4704" s="11"/>
      <c r="H4704" s="11"/>
      <c r="I4704" s="11"/>
      <c r="J4704" s="11"/>
      <c r="K4704" s="11"/>
      <c r="L4704" s="11"/>
      <c r="M4704" s="11"/>
      <c r="N4704" s="11"/>
      <c r="O4704" s="11"/>
      <c r="P4704" s="11"/>
      <c r="Q4704" s="11"/>
      <c r="R4704" s="11"/>
    </row>
    <row r="4705" spans="1:18" x14ac:dyDescent="0.2">
      <c r="A4705" s="3"/>
      <c r="B4705" s="3"/>
      <c r="C4705" s="11"/>
      <c r="D4705" s="11"/>
      <c r="E4705" s="11"/>
      <c r="F4705" s="11"/>
      <c r="G4705" s="11"/>
      <c r="H4705" s="11"/>
      <c r="I4705" s="11"/>
      <c r="J4705" s="11"/>
      <c r="K4705" s="11"/>
      <c r="L4705" s="11"/>
      <c r="M4705" s="11"/>
      <c r="N4705" s="11"/>
      <c r="O4705" s="11"/>
      <c r="P4705" s="11"/>
      <c r="Q4705" s="11"/>
      <c r="R4705" s="11"/>
    </row>
    <row r="4706" spans="1:18" x14ac:dyDescent="0.2">
      <c r="A4706" s="3"/>
      <c r="B4706" s="3"/>
      <c r="C4706" s="11"/>
      <c r="D4706" s="11"/>
      <c r="E4706" s="11"/>
      <c r="F4706" s="11"/>
      <c r="G4706" s="11"/>
      <c r="H4706" s="11"/>
      <c r="I4706" s="11"/>
      <c r="J4706" s="11"/>
      <c r="K4706" s="11"/>
      <c r="L4706" s="11"/>
      <c r="M4706" s="11"/>
      <c r="N4706" s="11"/>
      <c r="O4706" s="11"/>
      <c r="P4706" s="11"/>
      <c r="Q4706" s="11"/>
      <c r="R4706" s="11"/>
    </row>
    <row r="4707" spans="1:18" x14ac:dyDescent="0.2">
      <c r="A4707" s="3"/>
      <c r="B4707" s="3"/>
      <c r="C4707" s="11"/>
      <c r="D4707" s="11"/>
      <c r="E4707" s="11"/>
      <c r="F4707" s="11"/>
      <c r="G4707" s="11"/>
      <c r="H4707" s="11"/>
      <c r="I4707" s="11"/>
      <c r="J4707" s="11"/>
      <c r="K4707" s="11"/>
      <c r="L4707" s="11"/>
      <c r="M4707" s="11"/>
      <c r="N4707" s="11"/>
      <c r="O4707" s="11"/>
      <c r="P4707" s="11"/>
      <c r="Q4707" s="11"/>
      <c r="R4707" s="11"/>
    </row>
    <row r="4708" spans="1:18" x14ac:dyDescent="0.2">
      <c r="A4708" s="3"/>
      <c r="B4708" s="3"/>
      <c r="C4708" s="11"/>
      <c r="D4708" s="11"/>
      <c r="E4708" s="11"/>
      <c r="F4708" s="11"/>
      <c r="G4708" s="11"/>
      <c r="H4708" s="11"/>
      <c r="I4708" s="11"/>
      <c r="J4708" s="11"/>
      <c r="K4708" s="11"/>
      <c r="L4708" s="11"/>
      <c r="M4708" s="11"/>
      <c r="N4708" s="11"/>
      <c r="O4708" s="11"/>
      <c r="P4708" s="11"/>
      <c r="Q4708" s="11"/>
      <c r="R4708" s="11"/>
    </row>
    <row r="4709" spans="1:18" x14ac:dyDescent="0.2">
      <c r="A4709" s="3"/>
      <c r="B4709" s="3"/>
      <c r="C4709" s="11"/>
      <c r="D4709" s="11"/>
      <c r="E4709" s="11"/>
      <c r="F4709" s="11"/>
      <c r="G4709" s="11"/>
      <c r="H4709" s="11"/>
      <c r="I4709" s="11"/>
      <c r="J4709" s="11"/>
      <c r="K4709" s="11"/>
      <c r="L4709" s="11"/>
      <c r="M4709" s="11"/>
      <c r="N4709" s="11"/>
      <c r="O4709" s="11"/>
      <c r="P4709" s="11"/>
      <c r="Q4709" s="11"/>
      <c r="R4709" s="11"/>
    </row>
    <row r="4710" spans="1:18" x14ac:dyDescent="0.2">
      <c r="A4710" s="3"/>
      <c r="B4710" s="3"/>
      <c r="C4710" s="11"/>
      <c r="D4710" s="11"/>
      <c r="E4710" s="11"/>
      <c r="F4710" s="11"/>
      <c r="G4710" s="11"/>
      <c r="H4710" s="11"/>
      <c r="I4710" s="11"/>
      <c r="J4710" s="11"/>
      <c r="K4710" s="11"/>
      <c r="L4710" s="11"/>
      <c r="M4710" s="11"/>
      <c r="N4710" s="11"/>
      <c r="O4710" s="11"/>
      <c r="P4710" s="11"/>
      <c r="Q4710" s="11"/>
      <c r="R4710" s="11"/>
    </row>
    <row r="4711" spans="1:18" x14ac:dyDescent="0.2">
      <c r="A4711" s="3"/>
      <c r="B4711" s="3"/>
      <c r="C4711" s="11"/>
      <c r="D4711" s="11"/>
      <c r="E4711" s="11"/>
      <c r="F4711" s="11"/>
      <c r="G4711" s="11"/>
      <c r="H4711" s="11"/>
      <c r="I4711" s="11"/>
      <c r="J4711" s="11"/>
      <c r="K4711" s="11"/>
      <c r="L4711" s="11"/>
      <c r="M4711" s="11"/>
      <c r="N4711" s="11"/>
      <c r="O4711" s="11"/>
      <c r="P4711" s="11"/>
      <c r="Q4711" s="11"/>
      <c r="R4711" s="11"/>
    </row>
    <row r="4712" spans="1:18" x14ac:dyDescent="0.2">
      <c r="A4712" s="3"/>
      <c r="B4712" s="3"/>
      <c r="C4712" s="11"/>
      <c r="D4712" s="11"/>
      <c r="E4712" s="11"/>
      <c r="F4712" s="11"/>
      <c r="G4712" s="11"/>
      <c r="H4712" s="11"/>
      <c r="I4712" s="11"/>
      <c r="J4712" s="11"/>
      <c r="K4712" s="11"/>
      <c r="L4712" s="11"/>
      <c r="M4712" s="11"/>
      <c r="N4712" s="11"/>
      <c r="O4712" s="11"/>
      <c r="P4712" s="11"/>
      <c r="Q4712" s="11"/>
      <c r="R4712" s="11"/>
    </row>
    <row r="4713" spans="1:18" x14ac:dyDescent="0.2">
      <c r="A4713" s="3"/>
      <c r="B4713" s="3"/>
      <c r="C4713" s="11"/>
      <c r="D4713" s="11"/>
      <c r="E4713" s="11"/>
      <c r="F4713" s="11"/>
      <c r="G4713" s="11"/>
      <c r="H4713" s="11"/>
      <c r="I4713" s="11"/>
      <c r="J4713" s="11"/>
      <c r="K4713" s="11"/>
      <c r="L4713" s="11"/>
      <c r="M4713" s="11"/>
      <c r="N4713" s="11"/>
      <c r="O4713" s="11"/>
      <c r="P4713" s="11"/>
      <c r="Q4713" s="11"/>
      <c r="R4713" s="11"/>
    </row>
    <row r="4714" spans="1:18" x14ac:dyDescent="0.2">
      <c r="A4714" s="3"/>
      <c r="B4714" s="3"/>
      <c r="C4714" s="11"/>
      <c r="D4714" s="11"/>
      <c r="E4714" s="11"/>
      <c r="F4714" s="11"/>
      <c r="G4714" s="11"/>
      <c r="H4714" s="11"/>
      <c r="I4714" s="11"/>
      <c r="J4714" s="11"/>
      <c r="K4714" s="11"/>
      <c r="L4714" s="11"/>
      <c r="M4714" s="11"/>
      <c r="N4714" s="11"/>
      <c r="O4714" s="11"/>
      <c r="P4714" s="11"/>
      <c r="Q4714" s="11"/>
      <c r="R4714" s="11"/>
    </row>
    <row r="4715" spans="1:18" x14ac:dyDescent="0.2">
      <c r="A4715" s="3"/>
      <c r="B4715" s="3"/>
      <c r="C4715" s="11"/>
      <c r="D4715" s="11"/>
      <c r="E4715" s="11"/>
      <c r="F4715" s="11"/>
      <c r="G4715" s="11"/>
      <c r="H4715" s="11"/>
      <c r="I4715" s="11"/>
      <c r="J4715" s="11"/>
      <c r="K4715" s="11"/>
      <c r="L4715" s="11"/>
      <c r="M4715" s="11"/>
      <c r="N4715" s="11"/>
      <c r="O4715" s="11"/>
      <c r="P4715" s="11"/>
      <c r="Q4715" s="11"/>
      <c r="R4715" s="11"/>
    </row>
    <row r="4716" spans="1:18" x14ac:dyDescent="0.2">
      <c r="A4716" s="3"/>
      <c r="B4716" s="3"/>
      <c r="C4716" s="11"/>
      <c r="D4716" s="11"/>
      <c r="E4716" s="11"/>
      <c r="F4716" s="11"/>
      <c r="G4716" s="11"/>
      <c r="H4716" s="11"/>
      <c r="I4716" s="11"/>
      <c r="J4716" s="11"/>
      <c r="K4716" s="11"/>
      <c r="L4716" s="11"/>
      <c r="M4716" s="11"/>
      <c r="N4716" s="11"/>
      <c r="O4716" s="11"/>
      <c r="P4716" s="11"/>
      <c r="Q4716" s="11"/>
      <c r="R4716" s="11"/>
    </row>
    <row r="4717" spans="1:18" x14ac:dyDescent="0.2">
      <c r="A4717" s="3"/>
      <c r="B4717" s="3"/>
      <c r="C4717" s="11"/>
      <c r="D4717" s="11"/>
      <c r="E4717" s="11"/>
      <c r="F4717" s="11"/>
      <c r="G4717" s="11"/>
      <c r="H4717" s="11"/>
      <c r="I4717" s="11"/>
      <c r="J4717" s="11"/>
      <c r="K4717" s="11"/>
      <c r="L4717" s="11"/>
      <c r="M4717" s="11"/>
      <c r="N4717" s="11"/>
      <c r="O4717" s="11"/>
      <c r="P4717" s="11"/>
      <c r="Q4717" s="11"/>
      <c r="R4717" s="11"/>
    </row>
    <row r="4718" spans="1:18" x14ac:dyDescent="0.2">
      <c r="A4718" s="3"/>
      <c r="B4718" s="3"/>
      <c r="C4718" s="11"/>
      <c r="D4718" s="11"/>
      <c r="E4718" s="11"/>
      <c r="F4718" s="11"/>
      <c r="G4718" s="11"/>
      <c r="H4718" s="11"/>
      <c r="I4718" s="11"/>
      <c r="J4718" s="11"/>
      <c r="K4718" s="11"/>
      <c r="L4718" s="11"/>
      <c r="M4718" s="11"/>
      <c r="N4718" s="11"/>
      <c r="O4718" s="11"/>
      <c r="P4718" s="11"/>
      <c r="Q4718" s="11"/>
      <c r="R4718" s="11"/>
    </row>
    <row r="4719" spans="1:18" x14ac:dyDescent="0.2">
      <c r="A4719" s="3"/>
      <c r="B4719" s="3"/>
      <c r="C4719" s="11"/>
      <c r="D4719" s="11"/>
      <c r="E4719" s="11"/>
      <c r="F4719" s="11"/>
      <c r="G4719" s="11"/>
      <c r="H4719" s="11"/>
      <c r="I4719" s="11"/>
      <c r="J4719" s="11"/>
      <c r="K4719" s="11"/>
      <c r="L4719" s="11"/>
      <c r="M4719" s="11"/>
      <c r="N4719" s="11"/>
      <c r="O4719" s="11"/>
      <c r="P4719" s="11"/>
      <c r="Q4719" s="11"/>
      <c r="R4719" s="11"/>
    </row>
    <row r="4720" spans="1:18" x14ac:dyDescent="0.2">
      <c r="A4720" s="3"/>
      <c r="B4720" s="3"/>
      <c r="C4720" s="11"/>
      <c r="D4720" s="11"/>
      <c r="E4720" s="11"/>
      <c r="F4720" s="11"/>
      <c r="G4720" s="11"/>
      <c r="H4720" s="11"/>
      <c r="I4720" s="11"/>
      <c r="J4720" s="11"/>
      <c r="K4720" s="11"/>
      <c r="L4720" s="11"/>
      <c r="M4720" s="11"/>
      <c r="N4720" s="11"/>
      <c r="O4720" s="11"/>
      <c r="P4720" s="11"/>
      <c r="Q4720" s="11"/>
      <c r="R4720" s="11"/>
    </row>
    <row r="4721" spans="1:18" x14ac:dyDescent="0.2">
      <c r="A4721" s="3"/>
      <c r="B4721" s="3"/>
      <c r="C4721" s="11"/>
      <c r="D4721" s="11"/>
      <c r="E4721" s="11"/>
      <c r="F4721" s="11"/>
      <c r="G4721" s="11"/>
      <c r="H4721" s="11"/>
      <c r="I4721" s="11"/>
      <c r="J4721" s="11"/>
      <c r="K4721" s="11"/>
      <c r="L4721" s="11"/>
      <c r="M4721" s="11"/>
      <c r="N4721" s="11"/>
      <c r="O4721" s="11"/>
      <c r="P4721" s="11"/>
      <c r="Q4721" s="11"/>
      <c r="R4721" s="11"/>
    </row>
    <row r="4722" spans="1:18" x14ac:dyDescent="0.2">
      <c r="A4722" s="3"/>
      <c r="B4722" s="3"/>
      <c r="C4722" s="11"/>
      <c r="D4722" s="11"/>
      <c r="E4722" s="11"/>
      <c r="F4722" s="11"/>
      <c r="G4722" s="11"/>
      <c r="H4722" s="11"/>
      <c r="I4722" s="11"/>
      <c r="J4722" s="11"/>
      <c r="K4722" s="11"/>
      <c r="L4722" s="11"/>
      <c r="M4722" s="11"/>
      <c r="N4722" s="11"/>
      <c r="O4722" s="11"/>
      <c r="P4722" s="11"/>
      <c r="Q4722" s="11"/>
      <c r="R4722" s="11"/>
    </row>
    <row r="4723" spans="1:18" x14ac:dyDescent="0.2">
      <c r="A4723" s="3"/>
      <c r="B4723" s="3"/>
      <c r="C4723" s="11"/>
      <c r="D4723" s="11"/>
      <c r="E4723" s="11"/>
      <c r="F4723" s="11"/>
      <c r="G4723" s="11"/>
      <c r="H4723" s="11"/>
      <c r="I4723" s="11"/>
      <c r="J4723" s="11"/>
      <c r="K4723" s="11"/>
      <c r="L4723" s="11"/>
      <c r="M4723" s="11"/>
      <c r="N4723" s="11"/>
      <c r="O4723" s="11"/>
      <c r="P4723" s="11"/>
      <c r="Q4723" s="11"/>
      <c r="R4723" s="11"/>
    </row>
    <row r="4724" spans="1:18" x14ac:dyDescent="0.2">
      <c r="A4724" s="3"/>
      <c r="B4724" s="3"/>
      <c r="C4724" s="11"/>
      <c r="D4724" s="11"/>
      <c r="E4724" s="11"/>
      <c r="F4724" s="11"/>
      <c r="G4724" s="11"/>
      <c r="H4724" s="11"/>
      <c r="I4724" s="11"/>
      <c r="J4724" s="11"/>
      <c r="K4724" s="11"/>
      <c r="L4724" s="11"/>
      <c r="M4724" s="11"/>
      <c r="N4724" s="11"/>
      <c r="O4724" s="11"/>
      <c r="P4724" s="11"/>
      <c r="Q4724" s="11"/>
      <c r="R4724" s="11"/>
    </row>
    <row r="4725" spans="1:18" x14ac:dyDescent="0.2">
      <c r="A4725" s="3"/>
      <c r="B4725" s="3"/>
      <c r="C4725" s="11"/>
      <c r="D4725" s="11"/>
      <c r="E4725" s="11"/>
      <c r="F4725" s="11"/>
      <c r="G4725" s="11"/>
      <c r="H4725" s="11"/>
      <c r="I4725" s="11"/>
      <c r="J4725" s="11"/>
      <c r="K4725" s="11"/>
      <c r="L4725" s="11"/>
      <c r="M4725" s="11"/>
      <c r="N4725" s="11"/>
      <c r="O4725" s="11"/>
      <c r="P4725" s="11"/>
      <c r="Q4725" s="11"/>
      <c r="R4725" s="11"/>
    </row>
    <row r="4726" spans="1:18" x14ac:dyDescent="0.2">
      <c r="A4726" s="3"/>
      <c r="B4726" s="3"/>
      <c r="C4726" s="11"/>
      <c r="D4726" s="11"/>
      <c r="E4726" s="11"/>
      <c r="F4726" s="11"/>
      <c r="G4726" s="11"/>
      <c r="H4726" s="11"/>
      <c r="I4726" s="11"/>
      <c r="J4726" s="11"/>
      <c r="K4726" s="11"/>
      <c r="L4726" s="11"/>
      <c r="M4726" s="11"/>
      <c r="N4726" s="11"/>
      <c r="O4726" s="11"/>
      <c r="P4726" s="11"/>
      <c r="Q4726" s="11"/>
      <c r="R4726" s="11"/>
    </row>
    <row r="4727" spans="1:18" x14ac:dyDescent="0.2">
      <c r="A4727" s="3"/>
      <c r="B4727" s="3"/>
      <c r="C4727" s="11"/>
      <c r="D4727" s="11"/>
      <c r="E4727" s="11"/>
      <c r="F4727" s="11"/>
      <c r="G4727" s="11"/>
      <c r="H4727" s="11"/>
      <c r="I4727" s="11"/>
      <c r="J4727" s="11"/>
      <c r="K4727" s="11"/>
      <c r="L4727" s="11"/>
      <c r="M4727" s="11"/>
      <c r="N4727" s="11"/>
      <c r="O4727" s="11"/>
      <c r="P4727" s="11"/>
      <c r="Q4727" s="11"/>
      <c r="R4727" s="11"/>
    </row>
    <row r="4728" spans="1:18" x14ac:dyDescent="0.2">
      <c r="A4728" s="3"/>
      <c r="B4728" s="3"/>
      <c r="C4728" s="11"/>
      <c r="D4728" s="11"/>
      <c r="E4728" s="11"/>
      <c r="F4728" s="11"/>
      <c r="G4728" s="11"/>
      <c r="H4728" s="11"/>
      <c r="I4728" s="11"/>
      <c r="J4728" s="11"/>
      <c r="K4728" s="11"/>
      <c r="L4728" s="11"/>
      <c r="M4728" s="11"/>
      <c r="N4728" s="11"/>
      <c r="O4728" s="11"/>
      <c r="P4728" s="11"/>
      <c r="Q4728" s="11"/>
      <c r="R4728" s="11"/>
    </row>
    <row r="4729" spans="1:18" x14ac:dyDescent="0.2">
      <c r="A4729" s="3"/>
      <c r="B4729" s="3"/>
      <c r="C4729" s="11"/>
      <c r="D4729" s="11"/>
      <c r="E4729" s="11"/>
      <c r="F4729" s="11"/>
      <c r="G4729" s="11"/>
      <c r="H4729" s="11"/>
      <c r="I4729" s="11"/>
      <c r="J4729" s="11"/>
      <c r="K4729" s="11"/>
      <c r="L4729" s="11"/>
      <c r="M4729" s="11"/>
      <c r="N4729" s="11"/>
      <c r="O4729" s="11"/>
      <c r="P4729" s="11"/>
      <c r="Q4729" s="11"/>
      <c r="R4729" s="11"/>
    </row>
    <row r="4730" spans="1:18" x14ac:dyDescent="0.2">
      <c r="A4730" s="3"/>
      <c r="B4730" s="3"/>
      <c r="C4730" s="11"/>
      <c r="D4730" s="11"/>
      <c r="E4730" s="11"/>
      <c r="F4730" s="11"/>
      <c r="G4730" s="11"/>
      <c r="H4730" s="11"/>
      <c r="I4730" s="11"/>
      <c r="J4730" s="11"/>
      <c r="K4730" s="11"/>
      <c r="L4730" s="11"/>
      <c r="M4730" s="11"/>
      <c r="N4730" s="11"/>
      <c r="O4730" s="11"/>
      <c r="P4730" s="11"/>
      <c r="Q4730" s="11"/>
      <c r="R4730" s="11"/>
    </row>
    <row r="4731" spans="1:18" x14ac:dyDescent="0.2">
      <c r="A4731" s="3"/>
      <c r="B4731" s="3"/>
      <c r="C4731" s="11"/>
      <c r="D4731" s="11"/>
      <c r="E4731" s="11"/>
      <c r="F4731" s="11"/>
      <c r="G4731" s="11"/>
      <c r="H4731" s="11"/>
      <c r="I4731" s="11"/>
      <c r="J4731" s="11"/>
      <c r="K4731" s="11"/>
      <c r="L4731" s="11"/>
      <c r="M4731" s="11"/>
      <c r="N4731" s="11"/>
      <c r="O4731" s="11"/>
      <c r="P4731" s="11"/>
      <c r="Q4731" s="11"/>
      <c r="R4731" s="11"/>
    </row>
    <row r="4732" spans="1:18" x14ac:dyDescent="0.2">
      <c r="A4732" s="3"/>
      <c r="B4732" s="3"/>
      <c r="C4732" s="11"/>
      <c r="D4732" s="11"/>
      <c r="E4732" s="11"/>
      <c r="F4732" s="11"/>
      <c r="G4732" s="11"/>
      <c r="H4732" s="11"/>
      <c r="I4732" s="11"/>
      <c r="J4732" s="11"/>
      <c r="K4732" s="11"/>
      <c r="L4732" s="11"/>
      <c r="M4732" s="11"/>
      <c r="N4732" s="11"/>
      <c r="O4732" s="11"/>
      <c r="P4732" s="11"/>
      <c r="Q4732" s="11"/>
      <c r="R4732" s="11"/>
    </row>
    <row r="4733" spans="1:18" x14ac:dyDescent="0.2">
      <c r="A4733" s="3"/>
      <c r="B4733" s="3"/>
      <c r="C4733" s="11"/>
      <c r="D4733" s="11"/>
      <c r="E4733" s="11"/>
      <c r="F4733" s="11"/>
      <c r="G4733" s="11"/>
      <c r="H4733" s="11"/>
      <c r="I4733" s="11"/>
      <c r="J4733" s="11"/>
      <c r="K4733" s="11"/>
      <c r="L4733" s="11"/>
      <c r="M4733" s="11"/>
      <c r="N4733" s="11"/>
      <c r="O4733" s="11"/>
      <c r="P4733" s="11"/>
      <c r="Q4733" s="11"/>
      <c r="R4733" s="11"/>
    </row>
    <row r="4734" spans="1:18" x14ac:dyDescent="0.2">
      <c r="A4734" s="3"/>
      <c r="B4734" s="3"/>
      <c r="C4734" s="11"/>
      <c r="D4734" s="11"/>
      <c r="E4734" s="11"/>
      <c r="F4734" s="11"/>
      <c r="G4734" s="11"/>
      <c r="H4734" s="11"/>
      <c r="I4734" s="11"/>
      <c r="J4734" s="11"/>
      <c r="K4734" s="11"/>
      <c r="L4734" s="11"/>
      <c r="M4734" s="11"/>
      <c r="N4734" s="11"/>
      <c r="O4734" s="11"/>
      <c r="P4734" s="11"/>
      <c r="Q4734" s="11"/>
      <c r="R4734" s="11"/>
    </row>
    <row r="4735" spans="1:18" x14ac:dyDescent="0.2">
      <c r="A4735" s="3"/>
      <c r="B4735" s="3"/>
      <c r="C4735" s="11"/>
      <c r="D4735" s="11"/>
      <c r="E4735" s="11"/>
      <c r="F4735" s="11"/>
      <c r="G4735" s="11"/>
      <c r="H4735" s="11"/>
      <c r="I4735" s="11"/>
      <c r="J4735" s="11"/>
      <c r="K4735" s="11"/>
      <c r="L4735" s="11"/>
      <c r="M4735" s="11"/>
      <c r="N4735" s="11"/>
      <c r="O4735" s="11"/>
      <c r="P4735" s="11"/>
      <c r="Q4735" s="11"/>
      <c r="R4735" s="11"/>
    </row>
    <row r="4736" spans="1:18" x14ac:dyDescent="0.2">
      <c r="A4736" s="3"/>
      <c r="B4736" s="3"/>
      <c r="C4736" s="11"/>
      <c r="D4736" s="11"/>
      <c r="E4736" s="11"/>
      <c r="F4736" s="11"/>
      <c r="G4736" s="11"/>
      <c r="H4736" s="11"/>
      <c r="I4736" s="11"/>
      <c r="J4736" s="11"/>
      <c r="K4736" s="11"/>
      <c r="L4736" s="11"/>
      <c r="M4736" s="11"/>
      <c r="N4736" s="11"/>
      <c r="O4736" s="11"/>
      <c r="P4736" s="11"/>
      <c r="Q4736" s="11"/>
      <c r="R4736" s="11"/>
    </row>
    <row r="4737" spans="1:18" x14ac:dyDescent="0.2">
      <c r="A4737" s="3"/>
      <c r="B4737" s="3"/>
      <c r="C4737" s="11"/>
      <c r="D4737" s="11"/>
      <c r="E4737" s="11"/>
      <c r="F4737" s="11"/>
      <c r="G4737" s="11"/>
      <c r="H4737" s="11"/>
      <c r="I4737" s="11"/>
      <c r="J4737" s="11"/>
      <c r="K4737" s="11"/>
      <c r="L4737" s="11"/>
      <c r="M4737" s="11"/>
      <c r="N4737" s="11"/>
      <c r="O4737" s="11"/>
      <c r="P4737" s="11"/>
      <c r="Q4737" s="11"/>
      <c r="R4737" s="11"/>
    </row>
    <row r="4738" spans="1:18" x14ac:dyDescent="0.2">
      <c r="A4738" s="3"/>
      <c r="B4738" s="3"/>
      <c r="C4738" s="11"/>
      <c r="D4738" s="11"/>
      <c r="E4738" s="11"/>
      <c r="F4738" s="11"/>
      <c r="G4738" s="11"/>
      <c r="H4738" s="11"/>
      <c r="I4738" s="11"/>
      <c r="J4738" s="11"/>
      <c r="K4738" s="11"/>
      <c r="L4738" s="11"/>
      <c r="M4738" s="11"/>
      <c r="N4738" s="11"/>
      <c r="O4738" s="11"/>
      <c r="P4738" s="11"/>
      <c r="Q4738" s="11"/>
      <c r="R4738" s="11"/>
    </row>
    <row r="4739" spans="1:18" x14ac:dyDescent="0.2">
      <c r="A4739" s="3"/>
      <c r="B4739" s="3"/>
      <c r="C4739" s="11"/>
      <c r="D4739" s="11"/>
      <c r="E4739" s="11"/>
      <c r="F4739" s="11"/>
      <c r="G4739" s="11"/>
      <c r="H4739" s="11"/>
      <c r="I4739" s="11"/>
      <c r="J4739" s="11"/>
      <c r="K4739" s="11"/>
      <c r="L4739" s="11"/>
      <c r="M4739" s="11"/>
      <c r="N4739" s="11"/>
      <c r="O4739" s="11"/>
      <c r="P4739" s="11"/>
      <c r="Q4739" s="11"/>
      <c r="R4739" s="11"/>
    </row>
    <row r="4740" spans="1:18" x14ac:dyDescent="0.2">
      <c r="A4740" s="3"/>
      <c r="B4740" s="3"/>
      <c r="C4740" s="11"/>
      <c r="D4740" s="11"/>
      <c r="E4740" s="11"/>
      <c r="F4740" s="11"/>
      <c r="G4740" s="11"/>
      <c r="H4740" s="11"/>
      <c r="I4740" s="11"/>
      <c r="J4740" s="11"/>
      <c r="K4740" s="11"/>
      <c r="L4740" s="11"/>
      <c r="M4740" s="11"/>
      <c r="N4740" s="11"/>
      <c r="O4740" s="11"/>
      <c r="P4740" s="11"/>
      <c r="Q4740" s="11"/>
      <c r="R4740" s="11"/>
    </row>
    <row r="4741" spans="1:18" x14ac:dyDescent="0.2">
      <c r="A4741" s="3"/>
      <c r="B4741" s="3"/>
      <c r="C4741" s="11"/>
      <c r="D4741" s="11"/>
      <c r="E4741" s="11"/>
      <c r="F4741" s="11"/>
      <c r="G4741" s="11"/>
      <c r="H4741" s="11"/>
      <c r="I4741" s="11"/>
      <c r="J4741" s="11"/>
      <c r="K4741" s="11"/>
      <c r="L4741" s="11"/>
      <c r="M4741" s="11"/>
      <c r="N4741" s="11"/>
      <c r="O4741" s="11"/>
      <c r="P4741" s="11"/>
      <c r="Q4741" s="11"/>
      <c r="R4741" s="11"/>
    </row>
    <row r="4742" spans="1:18" x14ac:dyDescent="0.2">
      <c r="A4742" s="3"/>
      <c r="B4742" s="3"/>
      <c r="C4742" s="11"/>
      <c r="D4742" s="11"/>
      <c r="E4742" s="11"/>
      <c r="F4742" s="11"/>
      <c r="G4742" s="11"/>
      <c r="H4742" s="11"/>
      <c r="I4742" s="11"/>
      <c r="J4742" s="11"/>
      <c r="K4742" s="11"/>
      <c r="L4742" s="11"/>
      <c r="M4742" s="11"/>
      <c r="N4742" s="11"/>
      <c r="O4742" s="11"/>
      <c r="P4742" s="11"/>
      <c r="Q4742" s="11"/>
      <c r="R4742" s="11"/>
    </row>
    <row r="4743" spans="1:18" x14ac:dyDescent="0.2">
      <c r="A4743" s="3"/>
      <c r="B4743" s="3"/>
      <c r="C4743" s="11"/>
      <c r="D4743" s="11"/>
      <c r="E4743" s="11"/>
      <c r="F4743" s="11"/>
      <c r="G4743" s="11"/>
      <c r="H4743" s="11"/>
      <c r="I4743" s="11"/>
      <c r="J4743" s="11"/>
      <c r="K4743" s="11"/>
      <c r="L4743" s="11"/>
      <c r="M4743" s="11"/>
      <c r="N4743" s="11"/>
      <c r="O4743" s="11"/>
      <c r="P4743" s="11"/>
      <c r="Q4743" s="11"/>
      <c r="R4743" s="11"/>
    </row>
    <row r="4744" spans="1:18" x14ac:dyDescent="0.2">
      <c r="A4744" s="3"/>
      <c r="B4744" s="3"/>
      <c r="C4744" s="11"/>
      <c r="D4744" s="11"/>
      <c r="E4744" s="11"/>
      <c r="F4744" s="11"/>
      <c r="G4744" s="11"/>
      <c r="H4744" s="11"/>
      <c r="I4744" s="11"/>
      <c r="J4744" s="11"/>
      <c r="K4744" s="11"/>
      <c r="L4744" s="11"/>
      <c r="M4744" s="11"/>
      <c r="N4744" s="11"/>
      <c r="O4744" s="11"/>
      <c r="P4744" s="11"/>
      <c r="Q4744" s="11"/>
      <c r="R4744" s="11"/>
    </row>
    <row r="4745" spans="1:18" x14ac:dyDescent="0.2">
      <c r="A4745" s="3"/>
      <c r="B4745" s="3"/>
      <c r="C4745" s="11"/>
      <c r="D4745" s="11"/>
      <c r="E4745" s="11"/>
      <c r="F4745" s="11"/>
      <c r="G4745" s="11"/>
      <c r="H4745" s="11"/>
      <c r="I4745" s="11"/>
      <c r="J4745" s="11"/>
      <c r="K4745" s="11"/>
      <c r="L4745" s="11"/>
      <c r="M4745" s="11"/>
      <c r="N4745" s="11"/>
      <c r="O4745" s="11"/>
      <c r="P4745" s="11"/>
      <c r="Q4745" s="11"/>
      <c r="R4745" s="11"/>
    </row>
    <row r="4746" spans="1:18" x14ac:dyDescent="0.2">
      <c r="A4746" s="3"/>
      <c r="B4746" s="3"/>
      <c r="C4746" s="11"/>
      <c r="D4746" s="11"/>
      <c r="E4746" s="11"/>
      <c r="F4746" s="11"/>
      <c r="G4746" s="11"/>
      <c r="H4746" s="11"/>
      <c r="I4746" s="11"/>
      <c r="J4746" s="11"/>
      <c r="K4746" s="11"/>
      <c r="L4746" s="11"/>
      <c r="M4746" s="11"/>
      <c r="N4746" s="11"/>
      <c r="O4746" s="11"/>
      <c r="P4746" s="11"/>
      <c r="Q4746" s="11"/>
      <c r="R4746" s="11"/>
    </row>
    <row r="4747" spans="1:18" x14ac:dyDescent="0.2">
      <c r="A4747" s="3"/>
      <c r="B4747" s="3"/>
      <c r="C4747" s="11"/>
      <c r="D4747" s="11"/>
      <c r="E4747" s="11"/>
      <c r="F4747" s="11"/>
      <c r="G4747" s="11"/>
      <c r="H4747" s="11"/>
      <c r="I4747" s="11"/>
      <c r="J4747" s="11"/>
      <c r="K4747" s="11"/>
      <c r="L4747" s="11"/>
      <c r="M4747" s="11"/>
      <c r="N4747" s="11"/>
      <c r="O4747" s="11"/>
      <c r="P4747" s="11"/>
      <c r="Q4747" s="11"/>
      <c r="R4747" s="11"/>
    </row>
    <row r="4748" spans="1:18" x14ac:dyDescent="0.2">
      <c r="A4748" s="3"/>
      <c r="B4748" s="3"/>
      <c r="C4748" s="11"/>
      <c r="D4748" s="11"/>
      <c r="E4748" s="11"/>
      <c r="F4748" s="11"/>
      <c r="G4748" s="11"/>
      <c r="H4748" s="11"/>
      <c r="I4748" s="11"/>
      <c r="J4748" s="11"/>
      <c r="K4748" s="11"/>
      <c r="L4748" s="11"/>
      <c r="M4748" s="11"/>
      <c r="N4748" s="11"/>
      <c r="O4748" s="11"/>
      <c r="P4748" s="11"/>
      <c r="Q4748" s="11"/>
      <c r="R4748" s="11"/>
    </row>
    <row r="4749" spans="1:18" x14ac:dyDescent="0.2">
      <c r="A4749" s="3"/>
      <c r="B4749" s="3"/>
      <c r="C4749" s="11"/>
      <c r="D4749" s="11"/>
      <c r="E4749" s="11"/>
      <c r="F4749" s="11"/>
      <c r="G4749" s="11"/>
      <c r="H4749" s="11"/>
      <c r="I4749" s="11"/>
      <c r="J4749" s="11"/>
      <c r="K4749" s="11"/>
      <c r="L4749" s="11"/>
      <c r="M4749" s="11"/>
      <c r="N4749" s="11"/>
      <c r="O4749" s="11"/>
      <c r="P4749" s="11"/>
      <c r="Q4749" s="11"/>
      <c r="R4749" s="11"/>
    </row>
    <row r="4750" spans="1:18" x14ac:dyDescent="0.2">
      <c r="A4750" s="3"/>
      <c r="B4750" s="3"/>
      <c r="C4750" s="11"/>
      <c r="D4750" s="11"/>
      <c r="E4750" s="11"/>
      <c r="F4750" s="11"/>
      <c r="G4750" s="11"/>
      <c r="H4750" s="11"/>
      <c r="I4750" s="11"/>
      <c r="J4750" s="11"/>
      <c r="K4750" s="11"/>
      <c r="L4750" s="11"/>
      <c r="M4750" s="11"/>
      <c r="N4750" s="11"/>
      <c r="O4750" s="11"/>
      <c r="P4750" s="11"/>
      <c r="Q4750" s="11"/>
      <c r="R4750" s="11"/>
    </row>
    <row r="4751" spans="1:18" x14ac:dyDescent="0.2">
      <c r="A4751" s="3"/>
      <c r="B4751" s="3"/>
      <c r="C4751" s="11"/>
      <c r="D4751" s="11"/>
      <c r="E4751" s="11"/>
      <c r="F4751" s="11"/>
      <c r="G4751" s="11"/>
      <c r="H4751" s="11"/>
      <c r="I4751" s="11"/>
      <c r="J4751" s="11"/>
      <c r="K4751" s="11"/>
      <c r="L4751" s="11"/>
      <c r="M4751" s="11"/>
      <c r="N4751" s="11"/>
      <c r="O4751" s="11"/>
      <c r="P4751" s="11"/>
      <c r="Q4751" s="11"/>
      <c r="R4751" s="11"/>
    </row>
    <row r="4752" spans="1:18" x14ac:dyDescent="0.2">
      <c r="A4752" s="3"/>
      <c r="B4752" s="3"/>
      <c r="C4752" s="11"/>
      <c r="D4752" s="11"/>
      <c r="E4752" s="11"/>
      <c r="F4752" s="11"/>
      <c r="G4752" s="11"/>
      <c r="H4752" s="11"/>
      <c r="I4752" s="11"/>
      <c r="J4752" s="11"/>
      <c r="K4752" s="11"/>
      <c r="L4752" s="11"/>
      <c r="M4752" s="11"/>
      <c r="N4752" s="11"/>
      <c r="O4752" s="11"/>
      <c r="P4752" s="11"/>
      <c r="Q4752" s="11"/>
      <c r="R4752" s="11"/>
    </row>
    <row r="4753" spans="1:18" x14ac:dyDescent="0.2">
      <c r="A4753" s="3"/>
      <c r="B4753" s="3"/>
      <c r="C4753" s="11"/>
      <c r="D4753" s="11"/>
      <c r="E4753" s="11"/>
      <c r="F4753" s="11"/>
      <c r="G4753" s="11"/>
      <c r="H4753" s="11"/>
      <c r="I4753" s="11"/>
      <c r="J4753" s="11"/>
      <c r="K4753" s="11"/>
      <c r="L4753" s="11"/>
      <c r="M4753" s="11"/>
      <c r="N4753" s="11"/>
      <c r="O4753" s="11"/>
      <c r="P4753" s="11"/>
      <c r="Q4753" s="11"/>
      <c r="R4753" s="11"/>
    </row>
    <row r="4754" spans="1:18" x14ac:dyDescent="0.2">
      <c r="A4754" s="3"/>
      <c r="B4754" s="3"/>
      <c r="C4754" s="11"/>
      <c r="D4754" s="11"/>
      <c r="E4754" s="11"/>
      <c r="F4754" s="11"/>
      <c r="G4754" s="11"/>
      <c r="H4754" s="11"/>
      <c r="I4754" s="11"/>
      <c r="J4754" s="11"/>
      <c r="K4754" s="11"/>
      <c r="L4754" s="11"/>
      <c r="M4754" s="11"/>
      <c r="N4754" s="11"/>
      <c r="O4754" s="11"/>
      <c r="P4754" s="11"/>
      <c r="Q4754" s="11"/>
      <c r="R4754" s="11"/>
    </row>
    <row r="4755" spans="1:18" x14ac:dyDescent="0.2">
      <c r="A4755" s="3"/>
      <c r="B4755" s="3"/>
      <c r="C4755" s="11"/>
      <c r="D4755" s="11"/>
      <c r="E4755" s="11"/>
      <c r="F4755" s="11"/>
      <c r="G4755" s="11"/>
      <c r="H4755" s="11"/>
      <c r="I4755" s="11"/>
      <c r="J4755" s="11"/>
      <c r="K4755" s="11"/>
      <c r="L4755" s="11"/>
      <c r="M4755" s="11"/>
      <c r="N4755" s="11"/>
      <c r="O4755" s="11"/>
      <c r="P4755" s="11"/>
      <c r="Q4755" s="11"/>
      <c r="R4755" s="11"/>
    </row>
    <row r="4756" spans="1:18" x14ac:dyDescent="0.2">
      <c r="A4756" s="3"/>
      <c r="B4756" s="3"/>
      <c r="C4756" s="11"/>
      <c r="D4756" s="11"/>
      <c r="E4756" s="11"/>
      <c r="F4756" s="11"/>
      <c r="G4756" s="11"/>
      <c r="H4756" s="11"/>
      <c r="I4756" s="11"/>
      <c r="J4756" s="11"/>
      <c r="K4756" s="11"/>
      <c r="L4756" s="11"/>
      <c r="M4756" s="11"/>
      <c r="N4756" s="11"/>
      <c r="O4756" s="11"/>
      <c r="P4756" s="11"/>
      <c r="Q4756" s="11"/>
      <c r="R4756" s="11"/>
    </row>
    <row r="4757" spans="1:18" x14ac:dyDescent="0.2">
      <c r="A4757" s="3"/>
      <c r="B4757" s="3"/>
      <c r="C4757" s="11"/>
      <c r="D4757" s="11"/>
      <c r="E4757" s="11"/>
      <c r="F4757" s="11"/>
      <c r="G4757" s="11"/>
      <c r="H4757" s="11"/>
      <c r="I4757" s="11"/>
      <c r="J4757" s="11"/>
      <c r="K4757" s="11"/>
      <c r="L4757" s="11"/>
      <c r="M4757" s="11"/>
      <c r="N4757" s="11"/>
      <c r="O4757" s="11"/>
      <c r="P4757" s="11"/>
      <c r="Q4757" s="11"/>
      <c r="R4757" s="11"/>
    </row>
    <row r="4758" spans="1:18" x14ac:dyDescent="0.2">
      <c r="A4758" s="3"/>
      <c r="B4758" s="3"/>
      <c r="C4758" s="11"/>
      <c r="D4758" s="11"/>
      <c r="E4758" s="11"/>
      <c r="F4758" s="11"/>
      <c r="G4758" s="11"/>
      <c r="H4758" s="11"/>
      <c r="I4758" s="11"/>
      <c r="J4758" s="11"/>
      <c r="K4758" s="11"/>
      <c r="L4758" s="11"/>
      <c r="M4758" s="11"/>
      <c r="N4758" s="11"/>
      <c r="O4758" s="11"/>
      <c r="P4758" s="11"/>
      <c r="Q4758" s="11"/>
      <c r="R4758" s="11"/>
    </row>
    <row r="4759" spans="1:18" x14ac:dyDescent="0.2">
      <c r="A4759" s="3"/>
      <c r="B4759" s="3"/>
      <c r="C4759" s="11"/>
      <c r="D4759" s="11"/>
      <c r="E4759" s="11"/>
      <c r="F4759" s="11"/>
      <c r="G4759" s="11"/>
      <c r="H4759" s="11"/>
      <c r="I4759" s="11"/>
      <c r="J4759" s="11"/>
      <c r="K4759" s="11"/>
      <c r="L4759" s="11"/>
      <c r="M4759" s="11"/>
      <c r="N4759" s="11"/>
      <c r="O4759" s="11"/>
      <c r="P4759" s="11"/>
      <c r="Q4759" s="11"/>
      <c r="R4759" s="11"/>
    </row>
    <row r="4760" spans="1:18" x14ac:dyDescent="0.2">
      <c r="A4760" s="3"/>
      <c r="B4760" s="3"/>
      <c r="C4760" s="11"/>
      <c r="D4760" s="11"/>
      <c r="E4760" s="11"/>
      <c r="F4760" s="11"/>
      <c r="G4760" s="11"/>
      <c r="H4760" s="11"/>
      <c r="I4760" s="11"/>
      <c r="J4760" s="11"/>
      <c r="K4760" s="11"/>
      <c r="L4760" s="11"/>
      <c r="M4760" s="11"/>
      <c r="N4760" s="11"/>
      <c r="O4760" s="11"/>
      <c r="P4760" s="11"/>
      <c r="Q4760" s="11"/>
      <c r="R4760" s="11"/>
    </row>
    <row r="4761" spans="1:18" x14ac:dyDescent="0.2">
      <c r="A4761" s="3"/>
      <c r="B4761" s="3"/>
      <c r="C4761" s="11"/>
      <c r="D4761" s="11"/>
      <c r="E4761" s="11"/>
      <c r="F4761" s="11"/>
      <c r="G4761" s="11"/>
      <c r="H4761" s="11"/>
      <c r="I4761" s="11"/>
      <c r="J4761" s="11"/>
      <c r="K4761" s="11"/>
      <c r="L4761" s="11"/>
      <c r="M4761" s="11"/>
      <c r="N4761" s="11"/>
      <c r="O4761" s="11"/>
      <c r="P4761" s="11"/>
      <c r="Q4761" s="11"/>
      <c r="R4761" s="11"/>
    </row>
    <row r="4762" spans="1:18" x14ac:dyDescent="0.2">
      <c r="A4762" s="3"/>
      <c r="B4762" s="3"/>
      <c r="C4762" s="11"/>
      <c r="D4762" s="11"/>
      <c r="E4762" s="11"/>
      <c r="F4762" s="11"/>
      <c r="G4762" s="11"/>
      <c r="H4762" s="11"/>
      <c r="I4762" s="11"/>
      <c r="J4762" s="11"/>
      <c r="K4762" s="11"/>
      <c r="L4762" s="11"/>
      <c r="M4762" s="11"/>
      <c r="N4762" s="11"/>
      <c r="O4762" s="11"/>
      <c r="P4762" s="11"/>
      <c r="Q4762" s="11"/>
      <c r="R4762" s="11"/>
    </row>
    <row r="4763" spans="1:18" x14ac:dyDescent="0.2">
      <c r="A4763" s="3"/>
      <c r="B4763" s="3"/>
      <c r="C4763" s="11"/>
      <c r="D4763" s="11"/>
      <c r="E4763" s="11"/>
      <c r="F4763" s="11"/>
      <c r="G4763" s="11"/>
      <c r="H4763" s="11"/>
      <c r="I4763" s="11"/>
      <c r="J4763" s="11"/>
      <c r="K4763" s="11"/>
      <c r="L4763" s="11"/>
      <c r="M4763" s="11"/>
      <c r="N4763" s="11"/>
      <c r="O4763" s="11"/>
      <c r="P4763" s="11"/>
      <c r="Q4763" s="11"/>
      <c r="R4763" s="11"/>
    </row>
    <row r="4764" spans="1:18" x14ac:dyDescent="0.2">
      <c r="A4764" s="3"/>
      <c r="B4764" s="3"/>
      <c r="C4764" s="11"/>
      <c r="D4764" s="11"/>
      <c r="E4764" s="11"/>
      <c r="F4764" s="11"/>
      <c r="G4764" s="11"/>
      <c r="H4764" s="11"/>
      <c r="I4764" s="11"/>
      <c r="J4764" s="11"/>
      <c r="K4764" s="11"/>
      <c r="L4764" s="11"/>
      <c r="M4764" s="11"/>
      <c r="N4764" s="11"/>
      <c r="O4764" s="11"/>
      <c r="P4764" s="11"/>
      <c r="Q4764" s="11"/>
      <c r="R4764" s="11"/>
    </row>
    <row r="4765" spans="1:18" x14ac:dyDescent="0.2">
      <c r="A4765" s="3"/>
      <c r="B4765" s="3"/>
      <c r="C4765" s="11"/>
      <c r="D4765" s="11"/>
      <c r="E4765" s="11"/>
      <c r="F4765" s="11"/>
      <c r="G4765" s="11"/>
      <c r="H4765" s="11"/>
      <c r="I4765" s="11"/>
      <c r="J4765" s="11"/>
      <c r="K4765" s="11"/>
      <c r="L4765" s="11"/>
      <c r="M4765" s="11"/>
      <c r="N4765" s="11"/>
      <c r="O4765" s="11"/>
      <c r="P4765" s="11"/>
      <c r="Q4765" s="11"/>
      <c r="R4765" s="11"/>
    </row>
    <row r="4766" spans="1:18" x14ac:dyDescent="0.2">
      <c r="A4766" s="3"/>
      <c r="B4766" s="3"/>
      <c r="C4766" s="11"/>
      <c r="D4766" s="11"/>
      <c r="E4766" s="11"/>
      <c r="F4766" s="11"/>
      <c r="G4766" s="11"/>
      <c r="H4766" s="11"/>
      <c r="I4766" s="11"/>
      <c r="J4766" s="11"/>
      <c r="K4766" s="11"/>
      <c r="L4766" s="11"/>
      <c r="M4766" s="11"/>
      <c r="N4766" s="11"/>
      <c r="O4766" s="11"/>
      <c r="P4766" s="11"/>
      <c r="Q4766" s="11"/>
      <c r="R4766" s="11"/>
    </row>
    <row r="4767" spans="1:18" x14ac:dyDescent="0.2">
      <c r="A4767" s="3"/>
      <c r="B4767" s="3"/>
      <c r="C4767" s="11"/>
      <c r="D4767" s="11"/>
      <c r="E4767" s="11"/>
      <c r="F4767" s="11"/>
      <c r="G4767" s="11"/>
      <c r="H4767" s="11"/>
      <c r="I4767" s="11"/>
      <c r="J4767" s="11"/>
      <c r="K4767" s="11"/>
      <c r="L4767" s="11"/>
      <c r="M4767" s="11"/>
      <c r="N4767" s="11"/>
      <c r="O4767" s="11"/>
      <c r="P4767" s="11"/>
      <c r="Q4767" s="11"/>
      <c r="R4767" s="11"/>
    </row>
    <row r="4768" spans="1:18" x14ac:dyDescent="0.2">
      <c r="A4768" s="3"/>
      <c r="B4768" s="3"/>
      <c r="C4768" s="11"/>
      <c r="D4768" s="11"/>
      <c r="E4768" s="11"/>
      <c r="F4768" s="11"/>
      <c r="G4768" s="11"/>
      <c r="H4768" s="11"/>
      <c r="I4768" s="11"/>
      <c r="J4768" s="11"/>
      <c r="K4768" s="11"/>
      <c r="L4768" s="11"/>
      <c r="M4768" s="11"/>
      <c r="N4768" s="11"/>
      <c r="O4768" s="11"/>
      <c r="P4768" s="11"/>
      <c r="Q4768" s="11"/>
      <c r="R4768" s="11"/>
    </row>
    <row r="4769" spans="1:18" x14ac:dyDescent="0.2">
      <c r="A4769" s="3"/>
      <c r="B4769" s="3"/>
      <c r="C4769" s="11"/>
      <c r="D4769" s="11"/>
      <c r="E4769" s="11"/>
      <c r="F4769" s="11"/>
      <c r="G4769" s="11"/>
      <c r="H4769" s="11"/>
      <c r="I4769" s="11"/>
      <c r="J4769" s="11"/>
      <c r="K4769" s="11"/>
      <c r="L4769" s="11"/>
      <c r="M4769" s="11"/>
      <c r="N4769" s="11"/>
      <c r="O4769" s="11"/>
      <c r="P4769" s="11"/>
      <c r="Q4769" s="11"/>
      <c r="R4769" s="11"/>
    </row>
    <row r="4770" spans="1:18" x14ac:dyDescent="0.2">
      <c r="A4770" s="3"/>
      <c r="B4770" s="3"/>
      <c r="C4770" s="11"/>
      <c r="D4770" s="11"/>
      <c r="E4770" s="11"/>
      <c r="F4770" s="11"/>
      <c r="G4770" s="11"/>
      <c r="H4770" s="11"/>
      <c r="I4770" s="11"/>
      <c r="J4770" s="11"/>
      <c r="K4770" s="11"/>
      <c r="L4770" s="11"/>
      <c r="M4770" s="11"/>
      <c r="N4770" s="11"/>
      <c r="O4770" s="11"/>
      <c r="P4770" s="11"/>
      <c r="Q4770" s="11"/>
      <c r="R4770" s="11"/>
    </row>
    <row r="4771" spans="1:18" x14ac:dyDescent="0.2">
      <c r="A4771" s="3"/>
      <c r="B4771" s="3"/>
      <c r="C4771" s="11"/>
      <c r="D4771" s="11"/>
      <c r="E4771" s="11"/>
      <c r="F4771" s="11"/>
      <c r="G4771" s="11"/>
      <c r="H4771" s="11"/>
      <c r="I4771" s="11"/>
      <c r="J4771" s="11"/>
      <c r="K4771" s="11"/>
      <c r="L4771" s="11"/>
      <c r="M4771" s="11"/>
      <c r="N4771" s="11"/>
      <c r="O4771" s="11"/>
      <c r="P4771" s="11"/>
      <c r="Q4771" s="11"/>
      <c r="R4771" s="11"/>
    </row>
    <row r="4772" spans="1:18" x14ac:dyDescent="0.2">
      <c r="A4772" s="3"/>
      <c r="B4772" s="3"/>
      <c r="C4772" s="11"/>
      <c r="D4772" s="11"/>
      <c r="E4772" s="11"/>
      <c r="F4772" s="11"/>
      <c r="G4772" s="11"/>
      <c r="H4772" s="11"/>
      <c r="I4772" s="11"/>
      <c r="J4772" s="11"/>
      <c r="K4772" s="11"/>
      <c r="L4772" s="11"/>
      <c r="M4772" s="11"/>
      <c r="N4772" s="11"/>
      <c r="O4772" s="11"/>
      <c r="P4772" s="11"/>
      <c r="Q4772" s="11"/>
      <c r="R4772" s="11"/>
    </row>
    <row r="4773" spans="1:18" x14ac:dyDescent="0.2">
      <c r="A4773" s="3"/>
      <c r="B4773" s="3"/>
      <c r="C4773" s="11"/>
      <c r="D4773" s="11"/>
      <c r="E4773" s="11"/>
      <c r="F4773" s="11"/>
      <c r="G4773" s="11"/>
      <c r="H4773" s="11"/>
      <c r="I4773" s="11"/>
      <c r="J4773" s="11"/>
      <c r="K4773" s="11"/>
      <c r="L4773" s="11"/>
      <c r="M4773" s="11"/>
      <c r="N4773" s="11"/>
      <c r="O4773" s="11"/>
      <c r="P4773" s="11"/>
      <c r="Q4773" s="11"/>
      <c r="R4773" s="11"/>
    </row>
    <row r="4774" spans="1:18" x14ac:dyDescent="0.2">
      <c r="A4774" s="3"/>
      <c r="B4774" s="3"/>
      <c r="C4774" s="11"/>
      <c r="D4774" s="11"/>
      <c r="E4774" s="11"/>
      <c r="F4774" s="11"/>
      <c r="G4774" s="11"/>
      <c r="H4774" s="11"/>
      <c r="I4774" s="11"/>
      <c r="J4774" s="11"/>
      <c r="K4774" s="11"/>
      <c r="L4774" s="11"/>
      <c r="M4774" s="11"/>
      <c r="N4774" s="11"/>
      <c r="O4774" s="11"/>
      <c r="P4774" s="11"/>
      <c r="Q4774" s="11"/>
      <c r="R4774" s="11"/>
    </row>
    <row r="4775" spans="1:18" x14ac:dyDescent="0.2">
      <c r="A4775" s="3"/>
      <c r="B4775" s="3"/>
      <c r="C4775" s="11"/>
      <c r="D4775" s="11"/>
      <c r="E4775" s="11"/>
      <c r="F4775" s="11"/>
      <c r="G4775" s="11"/>
      <c r="H4775" s="11"/>
      <c r="I4775" s="11"/>
      <c r="J4775" s="11"/>
      <c r="K4775" s="11"/>
      <c r="L4775" s="11"/>
      <c r="M4775" s="11"/>
      <c r="N4775" s="11"/>
      <c r="O4775" s="11"/>
      <c r="P4775" s="11"/>
      <c r="Q4775" s="11"/>
      <c r="R4775" s="11"/>
    </row>
    <row r="4776" spans="1:18" x14ac:dyDescent="0.2">
      <c r="A4776" s="3"/>
      <c r="B4776" s="3"/>
      <c r="C4776" s="11"/>
      <c r="D4776" s="11"/>
      <c r="E4776" s="11"/>
      <c r="F4776" s="11"/>
      <c r="G4776" s="11"/>
      <c r="H4776" s="11"/>
      <c r="I4776" s="11"/>
      <c r="J4776" s="11"/>
      <c r="K4776" s="11"/>
      <c r="L4776" s="11"/>
      <c r="M4776" s="11"/>
      <c r="N4776" s="11"/>
      <c r="O4776" s="11"/>
      <c r="P4776" s="11"/>
      <c r="Q4776" s="11"/>
      <c r="R4776" s="11"/>
    </row>
    <row r="4777" spans="1:18" x14ac:dyDescent="0.2">
      <c r="A4777" s="3"/>
      <c r="B4777" s="3"/>
      <c r="C4777" s="11"/>
      <c r="D4777" s="11"/>
      <c r="E4777" s="11"/>
      <c r="F4777" s="11"/>
      <c r="G4777" s="11"/>
      <c r="H4777" s="11"/>
      <c r="I4777" s="11"/>
      <c r="J4777" s="11"/>
      <c r="K4777" s="11"/>
      <c r="L4777" s="11"/>
      <c r="M4777" s="11"/>
      <c r="N4777" s="11"/>
      <c r="O4777" s="11"/>
      <c r="P4777" s="11"/>
      <c r="Q4777" s="11"/>
      <c r="R4777" s="11"/>
    </row>
    <row r="4778" spans="1:18" x14ac:dyDescent="0.2">
      <c r="A4778" s="3"/>
      <c r="B4778" s="3"/>
      <c r="C4778" s="11"/>
      <c r="D4778" s="11"/>
      <c r="E4778" s="11"/>
      <c r="F4778" s="11"/>
      <c r="G4778" s="11"/>
      <c r="H4778" s="11"/>
      <c r="I4778" s="11"/>
      <c r="J4778" s="11"/>
      <c r="K4778" s="11"/>
      <c r="L4778" s="11"/>
      <c r="M4778" s="11"/>
      <c r="N4778" s="11"/>
      <c r="O4778" s="11"/>
      <c r="P4778" s="11"/>
      <c r="Q4778" s="11"/>
      <c r="R4778" s="11"/>
    </row>
    <row r="4779" spans="1:18" x14ac:dyDescent="0.2">
      <c r="A4779" s="3"/>
      <c r="B4779" s="3"/>
      <c r="C4779" s="11"/>
      <c r="D4779" s="11"/>
      <c r="E4779" s="11"/>
      <c r="F4779" s="11"/>
      <c r="G4779" s="11"/>
      <c r="H4779" s="11"/>
      <c r="I4779" s="11"/>
      <c r="J4779" s="11"/>
      <c r="K4779" s="11"/>
      <c r="L4779" s="11"/>
      <c r="M4779" s="11"/>
      <c r="N4779" s="11"/>
      <c r="O4779" s="11"/>
      <c r="P4779" s="11"/>
      <c r="Q4779" s="11"/>
      <c r="R4779" s="11"/>
    </row>
    <row r="4780" spans="1:18" x14ac:dyDescent="0.2">
      <c r="A4780" s="3"/>
      <c r="B4780" s="3"/>
      <c r="C4780" s="11"/>
      <c r="D4780" s="11"/>
      <c r="E4780" s="11"/>
      <c r="F4780" s="11"/>
      <c r="G4780" s="11"/>
      <c r="H4780" s="11"/>
      <c r="I4780" s="11"/>
      <c r="J4780" s="11"/>
      <c r="K4780" s="11"/>
      <c r="L4780" s="11"/>
      <c r="M4780" s="11"/>
      <c r="N4780" s="11"/>
      <c r="O4780" s="11"/>
      <c r="P4780" s="11"/>
      <c r="Q4780" s="11"/>
      <c r="R4780" s="11"/>
    </row>
    <row r="4781" spans="1:18" x14ac:dyDescent="0.2">
      <c r="A4781" s="3"/>
      <c r="B4781" s="3"/>
      <c r="C4781" s="11"/>
      <c r="D4781" s="11"/>
      <c r="E4781" s="11"/>
      <c r="F4781" s="11"/>
      <c r="G4781" s="11"/>
      <c r="H4781" s="11"/>
      <c r="I4781" s="11"/>
      <c r="J4781" s="11"/>
      <c r="K4781" s="11"/>
      <c r="L4781" s="11"/>
      <c r="M4781" s="11"/>
      <c r="N4781" s="11"/>
      <c r="O4781" s="11"/>
      <c r="P4781" s="11"/>
      <c r="Q4781" s="11"/>
      <c r="R4781" s="11"/>
    </row>
    <row r="4782" spans="1:18" x14ac:dyDescent="0.2">
      <c r="A4782" s="3"/>
      <c r="B4782" s="3"/>
      <c r="C4782" s="11"/>
      <c r="D4782" s="11"/>
      <c r="E4782" s="11"/>
      <c r="F4782" s="11"/>
      <c r="G4782" s="11"/>
      <c r="H4782" s="11"/>
      <c r="I4782" s="11"/>
      <c r="J4782" s="11"/>
      <c r="K4782" s="11"/>
      <c r="L4782" s="11"/>
      <c r="M4782" s="11"/>
      <c r="N4782" s="11"/>
      <c r="O4782" s="11"/>
      <c r="P4782" s="11"/>
      <c r="Q4782" s="11"/>
      <c r="R4782" s="11"/>
    </row>
    <row r="4783" spans="1:18" x14ac:dyDescent="0.2">
      <c r="A4783" s="3"/>
      <c r="B4783" s="3"/>
      <c r="C4783" s="11"/>
      <c r="D4783" s="11"/>
      <c r="E4783" s="11"/>
      <c r="F4783" s="11"/>
      <c r="G4783" s="11"/>
      <c r="H4783" s="11"/>
      <c r="I4783" s="11"/>
      <c r="J4783" s="11"/>
      <c r="K4783" s="11"/>
      <c r="L4783" s="11"/>
      <c r="M4783" s="11"/>
      <c r="N4783" s="11"/>
      <c r="O4783" s="11"/>
      <c r="P4783" s="11"/>
      <c r="Q4783" s="11"/>
      <c r="R4783" s="11"/>
    </row>
    <row r="4784" spans="1:18" x14ac:dyDescent="0.2">
      <c r="A4784" s="3"/>
      <c r="B4784" s="3"/>
      <c r="C4784" s="11"/>
      <c r="D4784" s="11"/>
      <c r="E4784" s="11"/>
      <c r="F4784" s="11"/>
      <c r="G4784" s="11"/>
      <c r="H4784" s="11"/>
      <c r="I4784" s="11"/>
      <c r="J4784" s="11"/>
      <c r="K4784" s="11"/>
      <c r="L4784" s="11"/>
      <c r="M4784" s="11"/>
      <c r="N4784" s="11"/>
      <c r="O4784" s="11"/>
      <c r="P4784" s="11"/>
      <c r="Q4784" s="11"/>
      <c r="R4784" s="11"/>
    </row>
    <row r="4785" spans="1:18" x14ac:dyDescent="0.2">
      <c r="A4785" s="3"/>
      <c r="B4785" s="3"/>
      <c r="C4785" s="11"/>
      <c r="D4785" s="11"/>
      <c r="E4785" s="11"/>
      <c r="F4785" s="11"/>
      <c r="G4785" s="11"/>
      <c r="H4785" s="11"/>
      <c r="I4785" s="11"/>
      <c r="J4785" s="11"/>
      <c r="K4785" s="11"/>
      <c r="L4785" s="11"/>
      <c r="M4785" s="11"/>
      <c r="N4785" s="11"/>
      <c r="O4785" s="11"/>
      <c r="P4785" s="11"/>
      <c r="Q4785" s="11"/>
      <c r="R4785" s="11"/>
    </row>
    <row r="4786" spans="1:18" x14ac:dyDescent="0.2">
      <c r="A4786" s="3"/>
      <c r="B4786" s="3"/>
      <c r="C4786" s="11"/>
      <c r="D4786" s="11"/>
      <c r="E4786" s="11"/>
      <c r="F4786" s="11"/>
      <c r="G4786" s="11"/>
      <c r="H4786" s="11"/>
      <c r="I4786" s="11"/>
      <c r="J4786" s="11"/>
      <c r="K4786" s="11"/>
      <c r="L4786" s="11"/>
      <c r="M4786" s="11"/>
      <c r="N4786" s="11"/>
      <c r="O4786" s="11"/>
      <c r="P4786" s="11"/>
      <c r="Q4786" s="11"/>
      <c r="R4786" s="11"/>
    </row>
    <row r="4787" spans="1:18" x14ac:dyDescent="0.2">
      <c r="A4787" s="3"/>
      <c r="B4787" s="3"/>
      <c r="C4787" s="11"/>
      <c r="D4787" s="11"/>
      <c r="E4787" s="11"/>
      <c r="F4787" s="11"/>
      <c r="G4787" s="11"/>
      <c r="H4787" s="11"/>
      <c r="I4787" s="11"/>
      <c r="J4787" s="11"/>
      <c r="K4787" s="11"/>
      <c r="L4787" s="11"/>
      <c r="M4787" s="11"/>
      <c r="N4787" s="11"/>
      <c r="O4787" s="11"/>
      <c r="P4787" s="11"/>
      <c r="Q4787" s="11"/>
      <c r="R4787" s="11"/>
    </row>
    <row r="4788" spans="1:18" x14ac:dyDescent="0.2">
      <c r="A4788" s="3"/>
      <c r="B4788" s="3"/>
      <c r="C4788" s="11"/>
      <c r="D4788" s="11"/>
      <c r="E4788" s="11"/>
      <c r="F4788" s="11"/>
      <c r="G4788" s="11"/>
      <c r="H4788" s="11"/>
      <c r="I4788" s="11"/>
      <c r="J4788" s="11"/>
      <c r="K4788" s="11"/>
      <c r="L4788" s="11"/>
      <c r="M4788" s="11"/>
      <c r="N4788" s="11"/>
      <c r="O4788" s="11"/>
      <c r="P4788" s="11"/>
      <c r="Q4788" s="11"/>
      <c r="R4788" s="11"/>
    </row>
    <row r="4789" spans="1:18" x14ac:dyDescent="0.2">
      <c r="A4789" s="3"/>
      <c r="B4789" s="3"/>
      <c r="C4789" s="11"/>
      <c r="D4789" s="11"/>
      <c r="E4789" s="11"/>
      <c r="F4789" s="11"/>
      <c r="G4789" s="11"/>
      <c r="H4789" s="11"/>
      <c r="I4789" s="11"/>
      <c r="J4789" s="11"/>
      <c r="K4789" s="11"/>
      <c r="L4789" s="11"/>
      <c r="M4789" s="11"/>
      <c r="N4789" s="11"/>
      <c r="O4789" s="11"/>
      <c r="P4789" s="11"/>
      <c r="Q4789" s="11"/>
      <c r="R4789" s="11"/>
    </row>
    <row r="4790" spans="1:18" x14ac:dyDescent="0.2">
      <c r="A4790" s="3"/>
      <c r="B4790" s="3"/>
      <c r="C4790" s="11"/>
      <c r="D4790" s="11"/>
      <c r="E4790" s="11"/>
      <c r="F4790" s="11"/>
      <c r="G4790" s="11"/>
      <c r="H4790" s="11"/>
      <c r="I4790" s="11"/>
      <c r="J4790" s="11"/>
      <c r="K4790" s="11"/>
      <c r="L4790" s="11"/>
      <c r="M4790" s="11"/>
      <c r="N4790" s="11"/>
      <c r="O4790" s="11"/>
      <c r="P4790" s="11"/>
      <c r="Q4790" s="11"/>
      <c r="R4790" s="11"/>
    </row>
    <row r="4791" spans="1:18" x14ac:dyDescent="0.2">
      <c r="A4791" s="3"/>
      <c r="B4791" s="3"/>
      <c r="C4791" s="11"/>
      <c r="D4791" s="11"/>
      <c r="E4791" s="11"/>
      <c r="F4791" s="11"/>
      <c r="G4791" s="11"/>
      <c r="H4791" s="11"/>
      <c r="I4791" s="11"/>
      <c r="J4791" s="11"/>
      <c r="K4791" s="11"/>
      <c r="L4791" s="11"/>
      <c r="M4791" s="11"/>
      <c r="N4791" s="11"/>
      <c r="O4791" s="11"/>
      <c r="P4791" s="11"/>
      <c r="Q4791" s="11"/>
      <c r="R4791" s="11"/>
    </row>
    <row r="4792" spans="1:18" x14ac:dyDescent="0.2">
      <c r="A4792" s="3"/>
      <c r="B4792" s="3"/>
      <c r="C4792" s="11"/>
      <c r="D4792" s="11"/>
      <c r="E4792" s="11"/>
      <c r="F4792" s="11"/>
      <c r="G4792" s="11"/>
      <c r="H4792" s="11"/>
      <c r="I4792" s="11"/>
      <c r="J4792" s="11"/>
      <c r="K4792" s="11"/>
      <c r="L4792" s="11"/>
      <c r="M4792" s="11"/>
      <c r="N4792" s="11"/>
      <c r="O4792" s="11"/>
      <c r="P4792" s="11"/>
      <c r="Q4792" s="11"/>
      <c r="R4792" s="11"/>
    </row>
    <row r="4793" spans="1:18" x14ac:dyDescent="0.2">
      <c r="A4793" s="3"/>
      <c r="B4793" s="3"/>
      <c r="C4793" s="11"/>
      <c r="D4793" s="11"/>
      <c r="E4793" s="11"/>
      <c r="F4793" s="11"/>
      <c r="G4793" s="11"/>
      <c r="H4793" s="11"/>
      <c r="I4793" s="11"/>
      <c r="J4793" s="11"/>
      <c r="K4793" s="11"/>
      <c r="L4793" s="11"/>
      <c r="M4793" s="11"/>
      <c r="N4793" s="11"/>
      <c r="O4793" s="11"/>
      <c r="P4793" s="11"/>
      <c r="Q4793" s="11"/>
      <c r="R4793" s="11"/>
    </row>
    <row r="4794" spans="1:18" x14ac:dyDescent="0.2">
      <c r="A4794" s="3"/>
      <c r="B4794" s="3"/>
      <c r="C4794" s="11"/>
      <c r="D4794" s="11"/>
      <c r="E4794" s="11"/>
      <c r="F4794" s="11"/>
      <c r="G4794" s="11"/>
      <c r="H4794" s="11"/>
      <c r="I4794" s="11"/>
      <c r="J4794" s="11"/>
      <c r="K4794" s="11"/>
      <c r="L4794" s="11"/>
      <c r="M4794" s="11"/>
      <c r="N4794" s="11"/>
      <c r="O4794" s="11"/>
      <c r="P4794" s="11"/>
      <c r="Q4794" s="11"/>
      <c r="R4794" s="11"/>
    </row>
    <row r="4795" spans="1:18" x14ac:dyDescent="0.2">
      <c r="A4795" s="3"/>
      <c r="B4795" s="3"/>
      <c r="C4795" s="11"/>
      <c r="D4795" s="11"/>
      <c r="E4795" s="11"/>
      <c r="F4795" s="11"/>
      <c r="G4795" s="11"/>
      <c r="H4795" s="11"/>
      <c r="I4795" s="11"/>
      <c r="J4795" s="11"/>
      <c r="K4795" s="11"/>
      <c r="L4795" s="11"/>
      <c r="M4795" s="11"/>
      <c r="N4795" s="11"/>
      <c r="O4795" s="11"/>
      <c r="P4795" s="11"/>
      <c r="Q4795" s="11"/>
      <c r="R4795" s="11"/>
    </row>
    <row r="4796" spans="1:18" x14ac:dyDescent="0.2">
      <c r="A4796" s="3"/>
      <c r="B4796" s="3"/>
      <c r="C4796" s="11"/>
      <c r="D4796" s="11"/>
      <c r="E4796" s="11"/>
      <c r="F4796" s="11"/>
      <c r="G4796" s="11"/>
      <c r="H4796" s="11"/>
      <c r="I4796" s="11"/>
      <c r="J4796" s="11"/>
      <c r="K4796" s="11"/>
      <c r="L4796" s="11"/>
      <c r="M4796" s="11"/>
      <c r="N4796" s="11"/>
      <c r="O4796" s="11"/>
      <c r="P4796" s="11"/>
      <c r="Q4796" s="11"/>
      <c r="R4796" s="11"/>
    </row>
    <row r="4797" spans="1:18" x14ac:dyDescent="0.2">
      <c r="A4797" s="3"/>
      <c r="B4797" s="3"/>
      <c r="C4797" s="11"/>
      <c r="D4797" s="11"/>
      <c r="E4797" s="11"/>
      <c r="F4797" s="11"/>
      <c r="G4797" s="11"/>
      <c r="H4797" s="11"/>
      <c r="I4797" s="11"/>
      <c r="J4797" s="11"/>
      <c r="K4797" s="11"/>
      <c r="L4797" s="11"/>
      <c r="M4797" s="11"/>
      <c r="N4797" s="11"/>
      <c r="O4797" s="11"/>
      <c r="P4797" s="11"/>
      <c r="Q4797" s="11"/>
      <c r="R4797" s="11"/>
    </row>
    <row r="4798" spans="1:18" x14ac:dyDescent="0.2">
      <c r="A4798" s="3"/>
      <c r="B4798" s="3"/>
      <c r="C4798" s="11"/>
      <c r="D4798" s="11"/>
      <c r="E4798" s="11"/>
      <c r="F4798" s="11"/>
      <c r="G4798" s="11"/>
      <c r="H4798" s="11"/>
      <c r="I4798" s="11"/>
      <c r="J4798" s="11"/>
      <c r="K4798" s="11"/>
      <c r="L4798" s="11"/>
      <c r="M4798" s="11"/>
      <c r="N4798" s="11"/>
      <c r="O4798" s="11"/>
      <c r="P4798" s="11"/>
      <c r="Q4798" s="11"/>
      <c r="R4798" s="11"/>
    </row>
    <row r="4799" spans="1:18" x14ac:dyDescent="0.2">
      <c r="A4799" s="3"/>
      <c r="B4799" s="3"/>
      <c r="C4799" s="11"/>
      <c r="D4799" s="11"/>
      <c r="E4799" s="11"/>
      <c r="F4799" s="11"/>
      <c r="G4799" s="11"/>
      <c r="H4799" s="11"/>
      <c r="I4799" s="11"/>
      <c r="J4799" s="11"/>
      <c r="K4799" s="11"/>
      <c r="L4799" s="11"/>
      <c r="M4799" s="11"/>
      <c r="N4799" s="11"/>
      <c r="O4799" s="11"/>
      <c r="P4799" s="11"/>
      <c r="Q4799" s="11"/>
      <c r="R4799" s="11"/>
    </row>
    <row r="4800" spans="1:18" x14ac:dyDescent="0.2">
      <c r="A4800" s="3"/>
      <c r="B4800" s="3"/>
      <c r="C4800" s="11"/>
      <c r="D4800" s="11"/>
      <c r="E4800" s="11"/>
      <c r="F4800" s="11"/>
      <c r="G4800" s="11"/>
      <c r="H4800" s="11"/>
      <c r="I4800" s="11"/>
      <c r="J4800" s="11"/>
      <c r="K4800" s="11"/>
      <c r="L4800" s="11"/>
      <c r="M4800" s="11"/>
      <c r="N4800" s="11"/>
      <c r="O4800" s="11"/>
      <c r="P4800" s="11"/>
      <c r="Q4800" s="11"/>
      <c r="R4800" s="11"/>
    </row>
    <row r="4801" spans="1:18" x14ac:dyDescent="0.2">
      <c r="A4801" s="3"/>
      <c r="B4801" s="3"/>
      <c r="C4801" s="11"/>
      <c r="D4801" s="11"/>
      <c r="E4801" s="11"/>
      <c r="F4801" s="11"/>
      <c r="G4801" s="11"/>
      <c r="H4801" s="11"/>
      <c r="I4801" s="11"/>
      <c r="J4801" s="11"/>
      <c r="K4801" s="11"/>
      <c r="L4801" s="11"/>
      <c r="M4801" s="11"/>
      <c r="N4801" s="11"/>
      <c r="O4801" s="11"/>
      <c r="P4801" s="11"/>
      <c r="Q4801" s="11"/>
      <c r="R4801" s="11"/>
    </row>
    <row r="4802" spans="1:18" x14ac:dyDescent="0.2">
      <c r="A4802" s="3"/>
      <c r="B4802" s="3"/>
      <c r="C4802" s="11"/>
      <c r="D4802" s="11"/>
      <c r="E4802" s="11"/>
      <c r="F4802" s="11"/>
      <c r="G4802" s="11"/>
      <c r="H4802" s="11"/>
      <c r="I4802" s="11"/>
      <c r="J4802" s="11"/>
      <c r="K4802" s="11"/>
      <c r="L4802" s="11"/>
      <c r="M4802" s="11"/>
      <c r="N4802" s="11"/>
      <c r="O4802" s="11"/>
      <c r="P4802" s="11"/>
      <c r="Q4802" s="11"/>
      <c r="R4802" s="11"/>
    </row>
    <row r="4803" spans="1:18" x14ac:dyDescent="0.2">
      <c r="A4803" s="3"/>
      <c r="B4803" s="3"/>
      <c r="C4803" s="11"/>
      <c r="D4803" s="11"/>
      <c r="E4803" s="11"/>
      <c r="F4803" s="11"/>
      <c r="G4803" s="11"/>
      <c r="H4803" s="11"/>
      <c r="I4803" s="11"/>
      <c r="J4803" s="11"/>
      <c r="K4803" s="11"/>
      <c r="L4803" s="11"/>
      <c r="M4803" s="11"/>
      <c r="N4803" s="11"/>
      <c r="O4803" s="11"/>
      <c r="P4803" s="11"/>
      <c r="Q4803" s="11"/>
      <c r="R4803" s="11"/>
    </row>
    <row r="4804" spans="1:18" x14ac:dyDescent="0.2">
      <c r="A4804" s="3"/>
      <c r="B4804" s="3"/>
      <c r="C4804" s="11"/>
      <c r="D4804" s="11"/>
      <c r="E4804" s="11"/>
      <c r="F4804" s="11"/>
      <c r="G4804" s="11"/>
      <c r="H4804" s="11"/>
      <c r="I4804" s="11"/>
      <c r="J4804" s="11"/>
      <c r="K4804" s="11"/>
      <c r="L4804" s="11"/>
      <c r="M4804" s="11"/>
      <c r="N4804" s="11"/>
      <c r="O4804" s="11"/>
      <c r="P4804" s="11"/>
      <c r="Q4804" s="11"/>
      <c r="R4804" s="11"/>
    </row>
    <row r="4805" spans="1:18" x14ac:dyDescent="0.2">
      <c r="A4805" s="3"/>
      <c r="B4805" s="3"/>
      <c r="C4805" s="11"/>
      <c r="D4805" s="11"/>
      <c r="E4805" s="11"/>
      <c r="F4805" s="11"/>
      <c r="G4805" s="11"/>
      <c r="H4805" s="11"/>
      <c r="I4805" s="11"/>
      <c r="J4805" s="11"/>
      <c r="K4805" s="11"/>
      <c r="L4805" s="11"/>
      <c r="M4805" s="11"/>
      <c r="N4805" s="11"/>
      <c r="O4805" s="11"/>
      <c r="P4805" s="11"/>
      <c r="Q4805" s="11"/>
      <c r="R4805" s="11"/>
    </row>
    <row r="4806" spans="1:18" x14ac:dyDescent="0.2">
      <c r="A4806" s="3"/>
      <c r="B4806" s="3"/>
      <c r="C4806" s="11"/>
      <c r="D4806" s="11"/>
      <c r="E4806" s="11"/>
      <c r="F4806" s="11"/>
      <c r="G4806" s="11"/>
      <c r="H4806" s="11"/>
      <c r="I4806" s="11"/>
      <c r="J4806" s="11"/>
      <c r="K4806" s="11"/>
      <c r="L4806" s="11"/>
      <c r="M4806" s="11"/>
      <c r="N4806" s="11"/>
      <c r="O4806" s="11"/>
      <c r="P4806" s="11"/>
      <c r="Q4806" s="11"/>
      <c r="R4806" s="11"/>
    </row>
    <row r="4807" spans="1:18" x14ac:dyDescent="0.2">
      <c r="A4807" s="3"/>
      <c r="B4807" s="3"/>
      <c r="C4807" s="11"/>
      <c r="D4807" s="11"/>
      <c r="E4807" s="11"/>
      <c r="F4807" s="11"/>
      <c r="G4807" s="11"/>
      <c r="H4807" s="11"/>
      <c r="I4807" s="11"/>
      <c r="J4807" s="11"/>
      <c r="K4807" s="11"/>
      <c r="L4807" s="11"/>
      <c r="M4807" s="11"/>
      <c r="N4807" s="11"/>
      <c r="O4807" s="11"/>
      <c r="P4807" s="11"/>
      <c r="Q4807" s="11"/>
      <c r="R4807" s="11"/>
    </row>
    <row r="4808" spans="1:18" x14ac:dyDescent="0.2">
      <c r="A4808" s="3"/>
      <c r="B4808" s="3"/>
      <c r="C4808" s="11"/>
      <c r="D4808" s="11"/>
      <c r="E4808" s="11"/>
      <c r="F4808" s="11"/>
      <c r="G4808" s="11"/>
      <c r="H4808" s="11"/>
      <c r="I4808" s="11"/>
      <c r="J4808" s="11"/>
      <c r="K4808" s="11"/>
      <c r="L4808" s="11"/>
      <c r="M4808" s="11"/>
      <c r="N4808" s="11"/>
      <c r="O4808" s="11"/>
      <c r="P4808" s="11"/>
      <c r="Q4808" s="11"/>
      <c r="R4808" s="11"/>
    </row>
    <row r="4809" spans="1:18" x14ac:dyDescent="0.2">
      <c r="A4809" s="3"/>
      <c r="B4809" s="3"/>
      <c r="C4809" s="11"/>
      <c r="D4809" s="11"/>
      <c r="E4809" s="11"/>
      <c r="F4809" s="11"/>
      <c r="G4809" s="11"/>
      <c r="H4809" s="11"/>
      <c r="I4809" s="11"/>
      <c r="J4809" s="11"/>
      <c r="K4809" s="11"/>
      <c r="L4809" s="11"/>
      <c r="M4809" s="11"/>
      <c r="N4809" s="11"/>
      <c r="O4809" s="11"/>
      <c r="P4809" s="11"/>
      <c r="Q4809" s="11"/>
      <c r="R4809" s="11"/>
    </row>
    <row r="4810" spans="1:18" x14ac:dyDescent="0.2">
      <c r="A4810" s="3"/>
      <c r="B4810" s="3"/>
      <c r="C4810" s="11"/>
      <c r="D4810" s="11"/>
      <c r="E4810" s="11"/>
      <c r="F4810" s="11"/>
      <c r="G4810" s="11"/>
      <c r="H4810" s="11"/>
      <c r="I4810" s="11"/>
      <c r="J4810" s="11"/>
      <c r="K4810" s="11"/>
      <c r="L4810" s="11"/>
      <c r="M4810" s="11"/>
      <c r="N4810" s="11"/>
      <c r="O4810" s="11"/>
      <c r="P4810" s="11"/>
      <c r="Q4810" s="11"/>
      <c r="R4810" s="11"/>
    </row>
    <row r="4811" spans="1:18" x14ac:dyDescent="0.2">
      <c r="A4811" s="3"/>
      <c r="B4811" s="3"/>
      <c r="C4811" s="11"/>
      <c r="D4811" s="11"/>
      <c r="E4811" s="11"/>
      <c r="F4811" s="11"/>
      <c r="G4811" s="11"/>
      <c r="H4811" s="11"/>
      <c r="I4811" s="11"/>
      <c r="J4811" s="11"/>
      <c r="K4811" s="11"/>
      <c r="L4811" s="11"/>
      <c r="M4811" s="11"/>
      <c r="N4811" s="11"/>
      <c r="O4811" s="11"/>
      <c r="P4811" s="11"/>
      <c r="Q4811" s="11"/>
      <c r="R4811" s="11"/>
    </row>
    <row r="4812" spans="1:18" x14ac:dyDescent="0.2">
      <c r="A4812" s="3"/>
      <c r="B4812" s="3"/>
      <c r="C4812" s="11"/>
      <c r="D4812" s="11"/>
      <c r="E4812" s="11"/>
      <c r="F4812" s="11"/>
      <c r="G4812" s="11"/>
      <c r="H4812" s="11"/>
      <c r="I4812" s="11"/>
      <c r="J4812" s="11"/>
      <c r="K4812" s="11"/>
      <c r="L4812" s="11"/>
      <c r="M4812" s="11"/>
      <c r="N4812" s="11"/>
      <c r="O4812" s="11"/>
      <c r="P4812" s="11"/>
      <c r="Q4812" s="11"/>
      <c r="R4812" s="11"/>
    </row>
    <row r="4813" spans="1:18" x14ac:dyDescent="0.2">
      <c r="A4813" s="3"/>
      <c r="B4813" s="3"/>
      <c r="C4813" s="11"/>
      <c r="D4813" s="11"/>
      <c r="E4813" s="11"/>
      <c r="F4813" s="11"/>
      <c r="G4813" s="11"/>
      <c r="H4813" s="11"/>
      <c r="I4813" s="11"/>
      <c r="J4813" s="11"/>
      <c r="K4813" s="11"/>
      <c r="L4813" s="11"/>
      <c r="M4813" s="11"/>
      <c r="N4813" s="11"/>
      <c r="O4813" s="11"/>
      <c r="P4813" s="11"/>
      <c r="Q4813" s="11"/>
      <c r="R4813" s="11"/>
    </row>
    <row r="4814" spans="1:18" x14ac:dyDescent="0.2">
      <c r="A4814" s="3"/>
      <c r="B4814" s="3"/>
      <c r="C4814" s="11"/>
      <c r="D4814" s="11"/>
      <c r="E4814" s="11"/>
      <c r="F4814" s="11"/>
      <c r="G4814" s="11"/>
      <c r="H4814" s="11"/>
      <c r="I4814" s="11"/>
      <c r="J4814" s="11"/>
      <c r="K4814" s="11"/>
      <c r="L4814" s="11"/>
      <c r="M4814" s="11"/>
      <c r="N4814" s="11"/>
      <c r="O4814" s="11"/>
      <c r="P4814" s="11"/>
      <c r="Q4814" s="11"/>
      <c r="R4814" s="11"/>
    </row>
    <row r="4815" spans="1:18" x14ac:dyDescent="0.2">
      <c r="A4815" s="3"/>
      <c r="B4815" s="3"/>
      <c r="C4815" s="11"/>
      <c r="D4815" s="11"/>
      <c r="E4815" s="11"/>
      <c r="F4815" s="11"/>
      <c r="G4815" s="11"/>
      <c r="H4815" s="11"/>
      <c r="I4815" s="11"/>
      <c r="J4815" s="11"/>
      <c r="K4815" s="11"/>
      <c r="L4815" s="11"/>
      <c r="M4815" s="11"/>
      <c r="N4815" s="11"/>
      <c r="O4815" s="11"/>
      <c r="P4815" s="11"/>
      <c r="Q4815" s="11"/>
      <c r="R4815" s="11"/>
    </row>
    <row r="4816" spans="1:18" x14ac:dyDescent="0.2">
      <c r="A4816" s="3"/>
      <c r="B4816" s="3"/>
      <c r="C4816" s="11"/>
      <c r="D4816" s="11"/>
      <c r="E4816" s="11"/>
      <c r="F4816" s="11"/>
      <c r="G4816" s="11"/>
      <c r="H4816" s="11"/>
      <c r="I4816" s="11"/>
      <c r="J4816" s="11"/>
      <c r="K4816" s="11"/>
      <c r="L4816" s="11"/>
      <c r="M4816" s="11"/>
      <c r="N4816" s="11"/>
      <c r="O4816" s="11"/>
      <c r="P4816" s="11"/>
      <c r="Q4816" s="11"/>
      <c r="R4816" s="11"/>
    </row>
    <row r="4817" spans="1:18" x14ac:dyDescent="0.2">
      <c r="A4817" s="3"/>
      <c r="B4817" s="3"/>
      <c r="C4817" s="11"/>
      <c r="D4817" s="11"/>
      <c r="E4817" s="11"/>
      <c r="F4817" s="11"/>
      <c r="G4817" s="11"/>
      <c r="H4817" s="11"/>
      <c r="I4817" s="11"/>
      <c r="J4817" s="11"/>
      <c r="K4817" s="11"/>
      <c r="L4817" s="11"/>
      <c r="M4817" s="11"/>
      <c r="N4817" s="11"/>
      <c r="O4817" s="11"/>
      <c r="P4817" s="11"/>
      <c r="Q4817" s="11"/>
      <c r="R4817" s="11"/>
    </row>
    <row r="4818" spans="1:18" x14ac:dyDescent="0.2">
      <c r="A4818" s="3"/>
      <c r="B4818" s="3"/>
      <c r="C4818" s="11"/>
      <c r="D4818" s="11"/>
      <c r="E4818" s="11"/>
      <c r="F4818" s="11"/>
      <c r="G4818" s="11"/>
      <c r="H4818" s="11"/>
      <c r="I4818" s="11"/>
      <c r="J4818" s="11"/>
      <c r="K4818" s="11"/>
      <c r="L4818" s="11"/>
      <c r="M4818" s="11"/>
      <c r="N4818" s="11"/>
      <c r="O4818" s="11"/>
      <c r="P4818" s="11"/>
      <c r="Q4818" s="11"/>
      <c r="R4818" s="11"/>
    </row>
    <row r="4819" spans="1:18" x14ac:dyDescent="0.2">
      <c r="A4819" s="3"/>
      <c r="B4819" s="3"/>
      <c r="C4819" s="11"/>
      <c r="D4819" s="11"/>
      <c r="E4819" s="11"/>
      <c r="F4819" s="11"/>
      <c r="G4819" s="11"/>
      <c r="H4819" s="11"/>
      <c r="I4819" s="11"/>
      <c r="J4819" s="11"/>
      <c r="K4819" s="11"/>
      <c r="L4819" s="11"/>
      <c r="M4819" s="11"/>
      <c r="N4819" s="11"/>
      <c r="O4819" s="11"/>
      <c r="P4819" s="11"/>
      <c r="Q4819" s="11"/>
      <c r="R4819" s="11"/>
    </row>
    <row r="4820" spans="1:18" x14ac:dyDescent="0.2">
      <c r="A4820" s="3"/>
      <c r="B4820" s="3"/>
      <c r="C4820" s="11"/>
      <c r="D4820" s="11"/>
      <c r="E4820" s="11"/>
      <c r="F4820" s="11"/>
      <c r="G4820" s="11"/>
      <c r="H4820" s="11"/>
      <c r="I4820" s="11"/>
      <c r="J4820" s="11"/>
      <c r="K4820" s="11"/>
      <c r="L4820" s="11"/>
      <c r="M4820" s="11"/>
      <c r="N4820" s="11"/>
      <c r="O4820" s="11"/>
      <c r="P4820" s="11"/>
      <c r="Q4820" s="11"/>
      <c r="R4820" s="11"/>
    </row>
    <row r="4821" spans="1:18" x14ac:dyDescent="0.2">
      <c r="A4821" s="3"/>
      <c r="B4821" s="3"/>
      <c r="C4821" s="11"/>
      <c r="D4821" s="11"/>
      <c r="E4821" s="11"/>
      <c r="F4821" s="11"/>
      <c r="G4821" s="11"/>
      <c r="H4821" s="11"/>
      <c r="I4821" s="11"/>
      <c r="J4821" s="11"/>
      <c r="K4821" s="11"/>
      <c r="L4821" s="11"/>
      <c r="M4821" s="11"/>
      <c r="N4821" s="11"/>
      <c r="O4821" s="11"/>
      <c r="P4821" s="11"/>
      <c r="Q4821" s="11"/>
      <c r="R4821" s="11"/>
    </row>
    <row r="4822" spans="1:18" x14ac:dyDescent="0.2">
      <c r="A4822" s="3"/>
      <c r="B4822" s="3"/>
      <c r="C4822" s="11"/>
      <c r="D4822" s="11"/>
      <c r="E4822" s="11"/>
      <c r="F4822" s="11"/>
      <c r="G4822" s="11"/>
      <c r="H4822" s="11"/>
      <c r="I4822" s="11"/>
      <c r="J4822" s="11"/>
      <c r="K4822" s="11"/>
      <c r="L4822" s="11"/>
      <c r="M4822" s="11"/>
      <c r="N4822" s="11"/>
      <c r="O4822" s="11"/>
      <c r="P4822" s="11"/>
      <c r="Q4822" s="11"/>
      <c r="R4822" s="11"/>
    </row>
    <row r="4823" spans="1:18" x14ac:dyDescent="0.2">
      <c r="A4823" s="3"/>
      <c r="B4823" s="3"/>
      <c r="C4823" s="11"/>
      <c r="D4823" s="11"/>
      <c r="E4823" s="11"/>
      <c r="F4823" s="11"/>
      <c r="G4823" s="11"/>
      <c r="H4823" s="11"/>
      <c r="I4823" s="11"/>
      <c r="J4823" s="11"/>
      <c r="K4823" s="11"/>
      <c r="L4823" s="11"/>
      <c r="M4823" s="11"/>
      <c r="N4823" s="11"/>
      <c r="O4823" s="11"/>
      <c r="P4823" s="11"/>
      <c r="Q4823" s="11"/>
      <c r="R4823" s="11"/>
    </row>
    <row r="4824" spans="1:18" x14ac:dyDescent="0.2">
      <c r="A4824" s="3"/>
      <c r="B4824" s="3"/>
      <c r="C4824" s="11"/>
      <c r="D4824" s="11"/>
      <c r="E4824" s="11"/>
      <c r="F4824" s="11"/>
      <c r="G4824" s="11"/>
      <c r="H4824" s="11"/>
      <c r="I4824" s="11"/>
      <c r="J4824" s="11"/>
      <c r="K4824" s="11"/>
      <c r="L4824" s="11"/>
      <c r="M4824" s="11"/>
      <c r="N4824" s="11"/>
      <c r="O4824" s="11"/>
      <c r="P4824" s="11"/>
      <c r="Q4824" s="11"/>
      <c r="R4824" s="11"/>
    </row>
    <row r="4825" spans="1:18" x14ac:dyDescent="0.2">
      <c r="A4825" s="3"/>
      <c r="B4825" s="3"/>
      <c r="C4825" s="11"/>
      <c r="D4825" s="11"/>
      <c r="E4825" s="11"/>
      <c r="F4825" s="11"/>
      <c r="G4825" s="11"/>
      <c r="H4825" s="11"/>
      <c r="I4825" s="11"/>
      <c r="J4825" s="11"/>
      <c r="K4825" s="11"/>
      <c r="L4825" s="11"/>
      <c r="M4825" s="11"/>
      <c r="N4825" s="11"/>
      <c r="O4825" s="11"/>
      <c r="P4825" s="11"/>
      <c r="Q4825" s="11"/>
      <c r="R4825" s="11"/>
    </row>
    <row r="4826" spans="1:18" x14ac:dyDescent="0.2">
      <c r="A4826" s="3"/>
      <c r="B4826" s="3"/>
      <c r="C4826" s="11"/>
      <c r="D4826" s="11"/>
      <c r="E4826" s="11"/>
      <c r="F4826" s="11"/>
      <c r="G4826" s="11"/>
      <c r="H4826" s="11"/>
      <c r="I4826" s="11"/>
      <c r="J4826" s="11"/>
      <c r="K4826" s="11"/>
      <c r="L4826" s="11"/>
      <c r="M4826" s="11"/>
      <c r="N4826" s="11"/>
      <c r="O4826" s="11"/>
      <c r="P4826" s="11"/>
      <c r="Q4826" s="11"/>
      <c r="R4826" s="11"/>
    </row>
    <row r="4827" spans="1:18" x14ac:dyDescent="0.2">
      <c r="A4827" s="3"/>
      <c r="B4827" s="3"/>
      <c r="C4827" s="11"/>
      <c r="D4827" s="11"/>
      <c r="E4827" s="11"/>
      <c r="F4827" s="11"/>
      <c r="G4827" s="11"/>
      <c r="H4827" s="11"/>
      <c r="I4827" s="11"/>
      <c r="J4827" s="11"/>
      <c r="K4827" s="11"/>
      <c r="L4827" s="11"/>
      <c r="M4827" s="11"/>
      <c r="N4827" s="11"/>
      <c r="O4827" s="11"/>
      <c r="P4827" s="11"/>
      <c r="Q4827" s="11"/>
      <c r="R4827" s="11"/>
    </row>
    <row r="4828" spans="1:18" x14ac:dyDescent="0.2">
      <c r="A4828" s="3"/>
      <c r="B4828" s="3"/>
      <c r="C4828" s="11"/>
      <c r="D4828" s="11"/>
      <c r="E4828" s="11"/>
      <c r="F4828" s="11"/>
      <c r="G4828" s="11"/>
      <c r="H4828" s="11"/>
      <c r="I4828" s="11"/>
      <c r="J4828" s="11"/>
      <c r="K4828" s="11"/>
      <c r="L4828" s="11"/>
      <c r="M4828" s="11"/>
      <c r="N4828" s="11"/>
      <c r="O4828" s="11"/>
      <c r="P4828" s="11"/>
      <c r="Q4828" s="11"/>
      <c r="R4828" s="11"/>
    </row>
    <row r="4829" spans="1:18" x14ac:dyDescent="0.2">
      <c r="A4829" s="3"/>
      <c r="B4829" s="3"/>
      <c r="C4829" s="11"/>
      <c r="D4829" s="11"/>
      <c r="E4829" s="11"/>
      <c r="F4829" s="11"/>
      <c r="G4829" s="11"/>
      <c r="H4829" s="11"/>
      <c r="I4829" s="11"/>
      <c r="J4829" s="11"/>
      <c r="K4829" s="11"/>
      <c r="L4829" s="11"/>
      <c r="M4829" s="11"/>
      <c r="N4829" s="11"/>
      <c r="O4829" s="11"/>
      <c r="P4829" s="11"/>
      <c r="Q4829" s="11"/>
      <c r="R4829" s="11"/>
    </row>
    <row r="4830" spans="1:18" x14ac:dyDescent="0.2">
      <c r="A4830" s="3"/>
      <c r="B4830" s="3"/>
      <c r="C4830" s="11"/>
      <c r="D4830" s="11"/>
      <c r="E4830" s="11"/>
      <c r="F4830" s="11"/>
      <c r="G4830" s="11"/>
      <c r="H4830" s="11"/>
      <c r="I4830" s="11"/>
      <c r="J4830" s="11"/>
      <c r="K4830" s="11"/>
      <c r="L4830" s="11"/>
      <c r="M4830" s="11"/>
      <c r="N4830" s="11"/>
      <c r="O4830" s="11"/>
      <c r="P4830" s="11"/>
      <c r="Q4830" s="11"/>
      <c r="R4830" s="11"/>
    </row>
    <row r="4831" spans="1:18" x14ac:dyDescent="0.2">
      <c r="A4831" s="3"/>
      <c r="B4831" s="3"/>
      <c r="C4831" s="11"/>
      <c r="D4831" s="11"/>
      <c r="E4831" s="11"/>
      <c r="F4831" s="11"/>
      <c r="G4831" s="11"/>
      <c r="H4831" s="11"/>
      <c r="I4831" s="11"/>
      <c r="J4831" s="11"/>
      <c r="K4831" s="11"/>
      <c r="L4831" s="11"/>
      <c r="M4831" s="11"/>
      <c r="N4831" s="11"/>
      <c r="O4831" s="11"/>
      <c r="P4831" s="11"/>
      <c r="Q4831" s="11"/>
      <c r="R4831" s="11"/>
    </row>
    <row r="4832" spans="1:18" x14ac:dyDescent="0.2">
      <c r="A4832" s="3"/>
      <c r="B4832" s="3"/>
      <c r="C4832" s="11"/>
      <c r="D4832" s="11"/>
      <c r="E4832" s="11"/>
      <c r="F4832" s="11"/>
      <c r="G4832" s="11"/>
      <c r="H4832" s="11"/>
      <c r="I4832" s="11"/>
      <c r="J4832" s="11"/>
      <c r="K4832" s="11"/>
      <c r="L4832" s="11"/>
      <c r="M4832" s="11"/>
      <c r="N4832" s="11"/>
      <c r="O4832" s="11"/>
      <c r="P4832" s="11"/>
      <c r="Q4832" s="11"/>
      <c r="R4832" s="11"/>
    </row>
    <row r="4833" spans="1:18" x14ac:dyDescent="0.2">
      <c r="A4833" s="3"/>
      <c r="B4833" s="3"/>
      <c r="C4833" s="11"/>
      <c r="D4833" s="11"/>
      <c r="E4833" s="11"/>
      <c r="F4833" s="11"/>
      <c r="G4833" s="11"/>
      <c r="H4833" s="11"/>
      <c r="I4833" s="11"/>
      <c r="J4833" s="11"/>
      <c r="K4833" s="11"/>
      <c r="L4833" s="11"/>
      <c r="M4833" s="11"/>
      <c r="N4833" s="11"/>
      <c r="O4833" s="11"/>
      <c r="P4833" s="11"/>
      <c r="Q4833" s="11"/>
      <c r="R4833" s="11"/>
    </row>
    <row r="4834" spans="1:18" x14ac:dyDescent="0.2">
      <c r="A4834" s="3"/>
      <c r="B4834" s="3"/>
      <c r="C4834" s="11"/>
      <c r="D4834" s="11"/>
      <c r="E4834" s="11"/>
      <c r="F4834" s="11"/>
      <c r="G4834" s="11"/>
      <c r="H4834" s="11"/>
      <c r="I4834" s="11"/>
      <c r="J4834" s="11"/>
      <c r="K4834" s="11"/>
      <c r="L4834" s="11"/>
      <c r="M4834" s="11"/>
      <c r="N4834" s="11"/>
      <c r="O4834" s="11"/>
      <c r="P4834" s="11"/>
      <c r="Q4834" s="11"/>
      <c r="R4834" s="11"/>
    </row>
    <row r="4835" spans="1:18" x14ac:dyDescent="0.2">
      <c r="A4835" s="3"/>
      <c r="B4835" s="3"/>
      <c r="C4835" s="11"/>
      <c r="D4835" s="11"/>
      <c r="E4835" s="11"/>
      <c r="F4835" s="11"/>
      <c r="G4835" s="11"/>
      <c r="H4835" s="11"/>
      <c r="I4835" s="11"/>
      <c r="J4835" s="11"/>
      <c r="K4835" s="11"/>
      <c r="L4835" s="11"/>
      <c r="M4835" s="11"/>
      <c r="N4835" s="11"/>
      <c r="O4835" s="11"/>
      <c r="P4835" s="11"/>
      <c r="Q4835" s="11"/>
      <c r="R4835" s="11"/>
    </row>
    <row r="4836" spans="1:18" x14ac:dyDescent="0.2">
      <c r="A4836" s="3"/>
      <c r="B4836" s="3"/>
      <c r="C4836" s="11"/>
      <c r="D4836" s="11"/>
      <c r="E4836" s="11"/>
      <c r="F4836" s="11"/>
      <c r="G4836" s="11"/>
      <c r="H4836" s="11"/>
      <c r="I4836" s="11"/>
      <c r="J4836" s="11"/>
      <c r="K4836" s="11"/>
      <c r="L4836" s="11"/>
      <c r="M4836" s="11"/>
      <c r="N4836" s="11"/>
      <c r="O4836" s="11"/>
      <c r="P4836" s="11"/>
      <c r="Q4836" s="11"/>
      <c r="R4836" s="11"/>
    </row>
    <row r="4837" spans="1:18" x14ac:dyDescent="0.2">
      <c r="A4837" s="3"/>
      <c r="B4837" s="3"/>
      <c r="C4837" s="11"/>
      <c r="D4837" s="11"/>
      <c r="E4837" s="11"/>
      <c r="F4837" s="11"/>
      <c r="G4837" s="11"/>
      <c r="H4837" s="11"/>
      <c r="I4837" s="11"/>
      <c r="J4837" s="11"/>
      <c r="K4837" s="11"/>
      <c r="L4837" s="11"/>
      <c r="M4837" s="11"/>
      <c r="N4837" s="11"/>
      <c r="O4837" s="11"/>
      <c r="P4837" s="11"/>
      <c r="Q4837" s="11"/>
      <c r="R4837" s="11"/>
    </row>
    <row r="4838" spans="1:18" x14ac:dyDescent="0.2">
      <c r="A4838" s="3"/>
      <c r="B4838" s="3"/>
      <c r="C4838" s="11"/>
      <c r="D4838" s="11"/>
      <c r="E4838" s="11"/>
      <c r="F4838" s="11"/>
      <c r="G4838" s="11"/>
      <c r="H4838" s="11"/>
      <c r="I4838" s="11"/>
      <c r="J4838" s="11"/>
      <c r="K4838" s="11"/>
      <c r="L4838" s="11"/>
      <c r="M4838" s="11"/>
      <c r="N4838" s="11"/>
      <c r="O4838" s="11"/>
      <c r="P4838" s="11"/>
      <c r="Q4838" s="11"/>
      <c r="R4838" s="11"/>
    </row>
    <row r="4839" spans="1:18" x14ac:dyDescent="0.2">
      <c r="A4839" s="3"/>
      <c r="B4839" s="3"/>
      <c r="C4839" s="11"/>
      <c r="D4839" s="11"/>
      <c r="E4839" s="11"/>
      <c r="F4839" s="11"/>
      <c r="G4839" s="11"/>
      <c r="H4839" s="11"/>
      <c r="I4839" s="11"/>
      <c r="J4839" s="11"/>
      <c r="K4839" s="11"/>
      <c r="L4839" s="11"/>
      <c r="M4839" s="11"/>
      <c r="N4839" s="11"/>
      <c r="O4839" s="11"/>
      <c r="P4839" s="11"/>
      <c r="Q4839" s="11"/>
      <c r="R4839" s="11"/>
    </row>
    <row r="4840" spans="1:18" x14ac:dyDescent="0.2">
      <c r="A4840" s="3"/>
      <c r="B4840" s="3"/>
      <c r="C4840" s="11"/>
      <c r="D4840" s="11"/>
      <c r="E4840" s="11"/>
      <c r="F4840" s="11"/>
      <c r="G4840" s="11"/>
      <c r="H4840" s="11"/>
      <c r="I4840" s="11"/>
      <c r="J4840" s="11"/>
      <c r="K4840" s="11"/>
      <c r="L4840" s="11"/>
      <c r="M4840" s="11"/>
      <c r="N4840" s="11"/>
      <c r="O4840" s="11"/>
      <c r="P4840" s="11"/>
      <c r="Q4840" s="11"/>
      <c r="R4840" s="11"/>
    </row>
    <row r="4841" spans="1:18" x14ac:dyDescent="0.2">
      <c r="A4841" s="3"/>
      <c r="B4841" s="3"/>
      <c r="C4841" s="11"/>
      <c r="D4841" s="11"/>
      <c r="E4841" s="11"/>
      <c r="F4841" s="11"/>
      <c r="G4841" s="11"/>
      <c r="H4841" s="11"/>
      <c r="I4841" s="11"/>
      <c r="J4841" s="11"/>
      <c r="K4841" s="11"/>
      <c r="L4841" s="11"/>
      <c r="M4841" s="11"/>
      <c r="N4841" s="11"/>
      <c r="O4841" s="11"/>
      <c r="P4841" s="11"/>
      <c r="Q4841" s="11"/>
      <c r="R4841" s="11"/>
    </row>
    <row r="4842" spans="1:18" x14ac:dyDescent="0.2">
      <c r="A4842" s="3"/>
      <c r="B4842" s="3"/>
      <c r="C4842" s="11"/>
      <c r="D4842" s="11"/>
      <c r="E4842" s="11"/>
      <c r="F4842" s="11"/>
      <c r="G4842" s="11"/>
      <c r="H4842" s="11"/>
      <c r="I4842" s="11"/>
      <c r="J4842" s="11"/>
      <c r="K4842" s="11"/>
      <c r="L4842" s="11"/>
      <c r="M4842" s="11"/>
      <c r="N4842" s="11"/>
      <c r="O4842" s="11"/>
      <c r="P4842" s="11"/>
      <c r="Q4842" s="11"/>
      <c r="R4842" s="11"/>
    </row>
    <row r="4843" spans="1:18" x14ac:dyDescent="0.2">
      <c r="A4843" s="3"/>
      <c r="B4843" s="3"/>
      <c r="C4843" s="11"/>
      <c r="D4843" s="11"/>
      <c r="E4843" s="11"/>
      <c r="F4843" s="11"/>
      <c r="G4843" s="11"/>
      <c r="H4843" s="11"/>
      <c r="I4843" s="11"/>
      <c r="J4843" s="11"/>
      <c r="K4843" s="11"/>
      <c r="L4843" s="11"/>
      <c r="M4843" s="11"/>
      <c r="N4843" s="11"/>
      <c r="O4843" s="11"/>
      <c r="P4843" s="11"/>
      <c r="Q4843" s="11"/>
      <c r="R4843" s="11"/>
    </row>
    <row r="4844" spans="1:18" x14ac:dyDescent="0.2">
      <c r="A4844" s="3"/>
      <c r="B4844" s="3"/>
      <c r="C4844" s="11"/>
      <c r="D4844" s="11"/>
      <c r="E4844" s="11"/>
      <c r="F4844" s="11"/>
      <c r="G4844" s="11"/>
      <c r="H4844" s="11"/>
      <c r="I4844" s="11"/>
      <c r="J4844" s="11"/>
      <c r="K4844" s="11"/>
      <c r="L4844" s="11"/>
      <c r="M4844" s="11"/>
      <c r="N4844" s="11"/>
      <c r="O4844" s="11"/>
      <c r="P4844" s="11"/>
      <c r="Q4844" s="11"/>
      <c r="R4844" s="11"/>
    </row>
    <row r="4845" spans="1:18" x14ac:dyDescent="0.2">
      <c r="A4845" s="3"/>
      <c r="B4845" s="3"/>
      <c r="C4845" s="11"/>
      <c r="D4845" s="11"/>
      <c r="E4845" s="11"/>
      <c r="F4845" s="11"/>
      <c r="G4845" s="11"/>
      <c r="H4845" s="11"/>
      <c r="I4845" s="11"/>
      <c r="J4845" s="11"/>
      <c r="K4845" s="11"/>
      <c r="L4845" s="11"/>
      <c r="M4845" s="11"/>
      <c r="N4845" s="11"/>
      <c r="O4845" s="11"/>
      <c r="P4845" s="11"/>
      <c r="Q4845" s="11"/>
      <c r="R4845" s="11"/>
    </row>
    <row r="4846" spans="1:18" x14ac:dyDescent="0.2">
      <c r="A4846" s="3"/>
      <c r="B4846" s="3"/>
      <c r="C4846" s="11"/>
      <c r="D4846" s="11"/>
      <c r="E4846" s="11"/>
      <c r="F4846" s="11"/>
      <c r="G4846" s="11"/>
      <c r="H4846" s="11"/>
      <c r="I4846" s="11"/>
      <c r="J4846" s="11"/>
      <c r="K4846" s="11"/>
      <c r="L4846" s="11"/>
      <c r="M4846" s="11"/>
      <c r="N4846" s="11"/>
      <c r="O4846" s="11"/>
      <c r="P4846" s="11"/>
      <c r="Q4846" s="11"/>
      <c r="R4846" s="11"/>
    </row>
    <row r="4847" spans="1:18" x14ac:dyDescent="0.2">
      <c r="A4847" s="3"/>
      <c r="B4847" s="3"/>
      <c r="C4847" s="11"/>
      <c r="D4847" s="11"/>
      <c r="E4847" s="11"/>
      <c r="F4847" s="11"/>
      <c r="G4847" s="11"/>
      <c r="H4847" s="11"/>
      <c r="I4847" s="11"/>
      <c r="J4847" s="11"/>
      <c r="K4847" s="11"/>
      <c r="L4847" s="11"/>
      <c r="M4847" s="11"/>
      <c r="N4847" s="11"/>
      <c r="O4847" s="11"/>
      <c r="P4847" s="11"/>
      <c r="Q4847" s="11"/>
      <c r="R4847" s="11"/>
    </row>
    <row r="4848" spans="1:18" x14ac:dyDescent="0.2">
      <c r="A4848" s="3"/>
      <c r="B4848" s="3"/>
      <c r="C4848" s="11"/>
      <c r="D4848" s="11"/>
      <c r="E4848" s="11"/>
      <c r="F4848" s="11"/>
      <c r="G4848" s="11"/>
      <c r="H4848" s="11"/>
      <c r="I4848" s="11"/>
      <c r="J4848" s="11"/>
      <c r="K4848" s="11"/>
      <c r="L4848" s="11"/>
      <c r="M4848" s="11"/>
      <c r="N4848" s="11"/>
      <c r="O4848" s="11"/>
      <c r="P4848" s="11"/>
      <c r="Q4848" s="11"/>
      <c r="R4848" s="11"/>
    </row>
    <row r="4849" spans="1:18" x14ac:dyDescent="0.2">
      <c r="A4849" s="3"/>
      <c r="B4849" s="3"/>
      <c r="C4849" s="11"/>
      <c r="D4849" s="11"/>
      <c r="E4849" s="11"/>
      <c r="F4849" s="11"/>
      <c r="G4849" s="11"/>
      <c r="H4849" s="11"/>
      <c r="I4849" s="11"/>
      <c r="J4849" s="11"/>
      <c r="K4849" s="11"/>
      <c r="L4849" s="11"/>
      <c r="M4849" s="11"/>
      <c r="N4849" s="11"/>
      <c r="O4849" s="11"/>
      <c r="P4849" s="11"/>
      <c r="Q4849" s="11"/>
      <c r="R4849" s="11"/>
    </row>
    <row r="4850" spans="1:18" x14ac:dyDescent="0.2">
      <c r="A4850" s="3"/>
      <c r="B4850" s="3"/>
      <c r="C4850" s="11"/>
      <c r="D4850" s="11"/>
      <c r="E4850" s="11"/>
      <c r="F4850" s="11"/>
      <c r="G4850" s="11"/>
      <c r="H4850" s="11"/>
      <c r="I4850" s="11"/>
      <c r="J4850" s="11"/>
      <c r="K4850" s="11"/>
      <c r="L4850" s="11"/>
      <c r="M4850" s="11"/>
      <c r="N4850" s="11"/>
      <c r="O4850" s="11"/>
      <c r="P4850" s="11"/>
      <c r="Q4850" s="11"/>
      <c r="R4850" s="11"/>
    </row>
    <row r="4851" spans="1:18" x14ac:dyDescent="0.2">
      <c r="A4851" s="3"/>
      <c r="B4851" s="3"/>
      <c r="C4851" s="11"/>
      <c r="D4851" s="11"/>
      <c r="E4851" s="11"/>
      <c r="F4851" s="11"/>
      <c r="G4851" s="11"/>
      <c r="H4851" s="11"/>
      <c r="I4851" s="11"/>
      <c r="J4851" s="11"/>
      <c r="K4851" s="11"/>
      <c r="L4851" s="11"/>
      <c r="M4851" s="11"/>
      <c r="N4851" s="11"/>
      <c r="O4851" s="11"/>
      <c r="P4851" s="11"/>
      <c r="Q4851" s="11"/>
      <c r="R4851" s="11"/>
    </row>
    <row r="4852" spans="1:18" x14ac:dyDescent="0.2">
      <c r="A4852" s="3"/>
      <c r="B4852" s="3"/>
      <c r="C4852" s="11"/>
      <c r="D4852" s="11"/>
      <c r="E4852" s="11"/>
      <c r="F4852" s="11"/>
      <c r="G4852" s="11"/>
      <c r="H4852" s="11"/>
      <c r="I4852" s="11"/>
      <c r="J4852" s="11"/>
      <c r="K4852" s="11"/>
      <c r="L4852" s="11"/>
      <c r="M4852" s="11"/>
      <c r="N4852" s="11"/>
      <c r="O4852" s="11"/>
      <c r="P4852" s="11"/>
      <c r="Q4852" s="11"/>
      <c r="R4852" s="11"/>
    </row>
    <row r="4853" spans="1:18" x14ac:dyDescent="0.2">
      <c r="A4853" s="3"/>
      <c r="B4853" s="3"/>
      <c r="C4853" s="11"/>
      <c r="D4853" s="11"/>
      <c r="E4853" s="11"/>
      <c r="F4853" s="11"/>
      <c r="G4853" s="11"/>
      <c r="H4853" s="11"/>
      <c r="I4853" s="11"/>
      <c r="J4853" s="11"/>
      <c r="K4853" s="11"/>
      <c r="L4853" s="11"/>
      <c r="M4853" s="11"/>
      <c r="N4853" s="11"/>
      <c r="O4853" s="11"/>
      <c r="P4853" s="11"/>
      <c r="Q4853" s="11"/>
      <c r="R4853" s="11"/>
    </row>
    <row r="4854" spans="1:18" x14ac:dyDescent="0.2">
      <c r="A4854" s="3"/>
      <c r="B4854" s="3"/>
      <c r="C4854" s="11"/>
      <c r="D4854" s="11"/>
      <c r="E4854" s="11"/>
      <c r="F4854" s="11"/>
      <c r="G4854" s="11"/>
      <c r="H4854" s="11"/>
      <c r="I4854" s="11"/>
      <c r="J4854" s="11"/>
      <c r="K4854" s="11"/>
      <c r="L4854" s="11"/>
      <c r="M4854" s="11"/>
      <c r="N4854" s="11"/>
      <c r="O4854" s="11"/>
      <c r="P4854" s="11"/>
      <c r="Q4854" s="11"/>
      <c r="R4854" s="11"/>
    </row>
    <row r="4855" spans="1:18" x14ac:dyDescent="0.2">
      <c r="A4855" s="3"/>
      <c r="B4855" s="3"/>
      <c r="C4855" s="11"/>
      <c r="D4855" s="11"/>
      <c r="E4855" s="11"/>
      <c r="F4855" s="11"/>
      <c r="G4855" s="11"/>
      <c r="H4855" s="11"/>
      <c r="I4855" s="11"/>
      <c r="J4855" s="11"/>
      <c r="K4855" s="11"/>
      <c r="L4855" s="11"/>
      <c r="M4855" s="11"/>
      <c r="N4855" s="11"/>
      <c r="O4855" s="11"/>
      <c r="P4855" s="11"/>
      <c r="Q4855" s="11"/>
      <c r="R4855" s="11"/>
    </row>
    <row r="4856" spans="1:18" x14ac:dyDescent="0.2">
      <c r="A4856" s="3"/>
      <c r="B4856" s="3"/>
      <c r="C4856" s="11"/>
      <c r="D4856" s="11"/>
      <c r="E4856" s="11"/>
      <c r="F4856" s="11"/>
      <c r="G4856" s="11"/>
      <c r="H4856" s="11"/>
      <c r="I4856" s="11"/>
      <c r="J4856" s="11"/>
      <c r="K4856" s="11"/>
      <c r="L4856" s="11"/>
      <c r="M4856" s="11"/>
      <c r="N4856" s="11"/>
      <c r="O4856" s="11"/>
      <c r="P4856" s="11"/>
      <c r="Q4856" s="11"/>
      <c r="R4856" s="11"/>
    </row>
    <row r="4857" spans="1:18" x14ac:dyDescent="0.2">
      <c r="A4857" s="3"/>
      <c r="B4857" s="3"/>
      <c r="C4857" s="11"/>
      <c r="D4857" s="11"/>
      <c r="E4857" s="11"/>
      <c r="F4857" s="11"/>
      <c r="G4857" s="11"/>
      <c r="H4857" s="11"/>
      <c r="I4857" s="11"/>
      <c r="J4857" s="11"/>
      <c r="K4857" s="11"/>
      <c r="L4857" s="11"/>
      <c r="M4857" s="11"/>
      <c r="N4857" s="11"/>
      <c r="O4857" s="11"/>
      <c r="P4857" s="11"/>
      <c r="Q4857" s="11"/>
      <c r="R4857" s="11"/>
    </row>
    <row r="4858" spans="1:18" x14ac:dyDescent="0.2">
      <c r="A4858" s="3"/>
      <c r="B4858" s="3"/>
      <c r="C4858" s="11"/>
      <c r="D4858" s="11"/>
      <c r="E4858" s="11"/>
      <c r="F4858" s="11"/>
      <c r="G4858" s="11"/>
      <c r="H4858" s="11"/>
      <c r="I4858" s="11"/>
      <c r="J4858" s="11"/>
      <c r="K4858" s="11"/>
      <c r="L4858" s="11"/>
      <c r="M4858" s="11"/>
      <c r="N4858" s="11"/>
      <c r="O4858" s="11"/>
      <c r="P4858" s="11"/>
      <c r="Q4858" s="11"/>
      <c r="R4858" s="11"/>
    </row>
    <row r="4859" spans="1:18" x14ac:dyDescent="0.2">
      <c r="A4859" s="3"/>
      <c r="B4859" s="3"/>
      <c r="C4859" s="11"/>
      <c r="D4859" s="11"/>
      <c r="E4859" s="11"/>
      <c r="F4859" s="11"/>
      <c r="G4859" s="11"/>
      <c r="H4859" s="11"/>
      <c r="I4859" s="11"/>
      <c r="J4859" s="11"/>
      <c r="K4859" s="11"/>
      <c r="L4859" s="11"/>
      <c r="M4859" s="11"/>
      <c r="N4859" s="11"/>
      <c r="O4859" s="11"/>
      <c r="P4859" s="11"/>
      <c r="Q4859" s="11"/>
      <c r="R4859" s="11"/>
    </row>
    <row r="4860" spans="1:18" x14ac:dyDescent="0.2">
      <c r="A4860" s="3"/>
      <c r="B4860" s="3"/>
      <c r="C4860" s="11"/>
      <c r="D4860" s="11"/>
      <c r="E4860" s="11"/>
      <c r="F4860" s="11"/>
      <c r="G4860" s="11"/>
      <c r="H4860" s="11"/>
      <c r="I4860" s="11"/>
      <c r="J4860" s="11"/>
      <c r="K4860" s="11"/>
      <c r="L4860" s="11"/>
      <c r="M4860" s="11"/>
      <c r="N4860" s="11"/>
      <c r="O4860" s="11"/>
      <c r="P4860" s="11"/>
      <c r="Q4860" s="11"/>
      <c r="R4860" s="11"/>
    </row>
    <row r="4861" spans="1:18" x14ac:dyDescent="0.2">
      <c r="A4861" s="3"/>
      <c r="B4861" s="3"/>
      <c r="C4861" s="11"/>
      <c r="D4861" s="11"/>
      <c r="E4861" s="11"/>
      <c r="F4861" s="11"/>
      <c r="G4861" s="11"/>
      <c r="H4861" s="11"/>
      <c r="I4861" s="11"/>
      <c r="J4861" s="11"/>
      <c r="K4861" s="11"/>
      <c r="L4861" s="11"/>
      <c r="M4861" s="11"/>
      <c r="N4861" s="11"/>
      <c r="O4861" s="11"/>
      <c r="P4861" s="11"/>
      <c r="Q4861" s="11"/>
      <c r="R4861" s="11"/>
    </row>
    <row r="4862" spans="1:18" x14ac:dyDescent="0.2">
      <c r="A4862" s="3"/>
      <c r="B4862" s="3"/>
      <c r="C4862" s="11"/>
      <c r="D4862" s="11"/>
      <c r="E4862" s="11"/>
      <c r="F4862" s="11"/>
      <c r="G4862" s="11"/>
      <c r="H4862" s="11"/>
      <c r="I4862" s="11"/>
      <c r="J4862" s="11"/>
      <c r="K4862" s="11"/>
      <c r="L4862" s="11"/>
      <c r="M4862" s="11"/>
      <c r="N4862" s="11"/>
      <c r="O4862" s="11"/>
      <c r="P4862" s="11"/>
      <c r="Q4862" s="11"/>
      <c r="R4862" s="11"/>
    </row>
    <row r="4863" spans="1:18" x14ac:dyDescent="0.2">
      <c r="A4863" s="3"/>
      <c r="B4863" s="3"/>
      <c r="C4863" s="11"/>
      <c r="D4863" s="11"/>
      <c r="E4863" s="11"/>
      <c r="F4863" s="11"/>
      <c r="G4863" s="11"/>
      <c r="H4863" s="11"/>
      <c r="I4863" s="11"/>
      <c r="J4863" s="11"/>
      <c r="K4863" s="11"/>
      <c r="L4863" s="11"/>
      <c r="M4863" s="11"/>
      <c r="N4863" s="11"/>
      <c r="O4863" s="11"/>
      <c r="P4863" s="11"/>
      <c r="Q4863" s="11"/>
      <c r="R4863" s="11"/>
    </row>
    <row r="4864" spans="1:18" x14ac:dyDescent="0.2">
      <c r="A4864" s="3"/>
      <c r="B4864" s="3"/>
      <c r="C4864" s="11"/>
      <c r="D4864" s="11"/>
      <c r="E4864" s="11"/>
      <c r="F4864" s="11"/>
      <c r="G4864" s="11"/>
      <c r="H4864" s="11"/>
      <c r="I4864" s="11"/>
      <c r="J4864" s="11"/>
      <c r="K4864" s="11"/>
      <c r="L4864" s="11"/>
      <c r="M4864" s="11"/>
      <c r="N4864" s="11"/>
      <c r="O4864" s="11"/>
      <c r="P4864" s="11"/>
      <c r="Q4864" s="11"/>
      <c r="R4864" s="11"/>
    </row>
    <row r="4865" spans="1:18" x14ac:dyDescent="0.2">
      <c r="A4865" s="3"/>
      <c r="B4865" s="3"/>
      <c r="C4865" s="11"/>
      <c r="D4865" s="11"/>
      <c r="E4865" s="11"/>
      <c r="F4865" s="11"/>
      <c r="G4865" s="11"/>
      <c r="H4865" s="11"/>
      <c r="I4865" s="11"/>
      <c r="J4865" s="11"/>
      <c r="K4865" s="11"/>
      <c r="L4865" s="11"/>
      <c r="M4865" s="11"/>
      <c r="N4865" s="11"/>
      <c r="O4865" s="11"/>
      <c r="P4865" s="11"/>
      <c r="Q4865" s="11"/>
      <c r="R4865" s="11"/>
    </row>
    <row r="4866" spans="1:18" x14ac:dyDescent="0.2">
      <c r="A4866" s="3"/>
      <c r="B4866" s="3"/>
      <c r="C4866" s="11"/>
      <c r="D4866" s="11"/>
      <c r="E4866" s="11"/>
      <c r="F4866" s="11"/>
      <c r="G4866" s="11"/>
      <c r="H4866" s="11"/>
      <c r="I4866" s="11"/>
      <c r="J4866" s="11"/>
      <c r="K4866" s="11"/>
      <c r="L4866" s="11"/>
      <c r="M4866" s="11"/>
      <c r="N4866" s="11"/>
      <c r="O4866" s="11"/>
      <c r="P4866" s="11"/>
      <c r="Q4866" s="11"/>
      <c r="R4866" s="11"/>
    </row>
    <row r="4867" spans="1:18" x14ac:dyDescent="0.2">
      <c r="A4867" s="3"/>
      <c r="B4867" s="3"/>
      <c r="C4867" s="11"/>
      <c r="D4867" s="11"/>
      <c r="E4867" s="11"/>
      <c r="F4867" s="11"/>
      <c r="G4867" s="11"/>
      <c r="H4867" s="11"/>
      <c r="I4867" s="11"/>
      <c r="J4867" s="11"/>
      <c r="K4867" s="11"/>
      <c r="L4867" s="11"/>
      <c r="M4867" s="11"/>
      <c r="N4867" s="11"/>
      <c r="O4867" s="11"/>
      <c r="P4867" s="11"/>
      <c r="Q4867" s="11"/>
      <c r="R4867" s="11"/>
    </row>
    <row r="4868" spans="1:18" x14ac:dyDescent="0.2">
      <c r="A4868" s="3"/>
      <c r="B4868" s="3"/>
      <c r="C4868" s="11"/>
      <c r="D4868" s="11"/>
      <c r="E4868" s="11"/>
      <c r="F4868" s="11"/>
      <c r="G4868" s="11"/>
      <c r="H4868" s="11"/>
      <c r="I4868" s="11"/>
      <c r="J4868" s="11"/>
      <c r="K4868" s="11"/>
      <c r="L4868" s="11"/>
      <c r="M4868" s="11"/>
      <c r="N4868" s="11"/>
      <c r="O4868" s="11"/>
      <c r="P4868" s="11"/>
      <c r="Q4868" s="11"/>
      <c r="R4868" s="11"/>
    </row>
    <row r="4869" spans="1:18" x14ac:dyDescent="0.2">
      <c r="A4869" s="3"/>
      <c r="B4869" s="3"/>
      <c r="C4869" s="11"/>
      <c r="D4869" s="11"/>
      <c r="E4869" s="11"/>
      <c r="F4869" s="11"/>
      <c r="G4869" s="11"/>
      <c r="H4869" s="11"/>
      <c r="I4869" s="11"/>
      <c r="J4869" s="11"/>
      <c r="K4869" s="11"/>
      <c r="L4869" s="11"/>
      <c r="M4869" s="11"/>
      <c r="N4869" s="11"/>
      <c r="O4869" s="11"/>
      <c r="P4869" s="11"/>
      <c r="Q4869" s="11"/>
      <c r="R4869" s="11"/>
    </row>
    <row r="4870" spans="1:18" x14ac:dyDescent="0.2">
      <c r="A4870" s="3"/>
      <c r="B4870" s="3"/>
      <c r="C4870" s="11"/>
      <c r="D4870" s="11"/>
      <c r="E4870" s="11"/>
      <c r="F4870" s="11"/>
      <c r="G4870" s="11"/>
      <c r="H4870" s="11"/>
      <c r="I4870" s="11"/>
      <c r="J4870" s="11"/>
      <c r="K4870" s="11"/>
      <c r="L4870" s="11"/>
      <c r="M4870" s="11"/>
      <c r="N4870" s="11"/>
      <c r="O4870" s="11"/>
      <c r="P4870" s="11"/>
      <c r="Q4870" s="11"/>
      <c r="R4870" s="11"/>
    </row>
    <row r="4871" spans="1:18" x14ac:dyDescent="0.2">
      <c r="A4871" s="3"/>
      <c r="B4871" s="3"/>
      <c r="C4871" s="11"/>
      <c r="D4871" s="11"/>
      <c r="E4871" s="11"/>
      <c r="F4871" s="11"/>
      <c r="G4871" s="11"/>
      <c r="H4871" s="11"/>
      <c r="I4871" s="11"/>
      <c r="J4871" s="11"/>
      <c r="K4871" s="11"/>
      <c r="L4871" s="11"/>
      <c r="M4871" s="11"/>
      <c r="N4871" s="11"/>
      <c r="O4871" s="11"/>
      <c r="P4871" s="11"/>
      <c r="Q4871" s="11"/>
      <c r="R4871" s="11"/>
    </row>
    <row r="4872" spans="1:18" x14ac:dyDescent="0.2">
      <c r="A4872" s="3"/>
      <c r="B4872" s="3"/>
      <c r="C4872" s="11"/>
      <c r="D4872" s="11"/>
      <c r="E4872" s="11"/>
      <c r="F4872" s="11"/>
      <c r="G4872" s="11"/>
      <c r="H4872" s="11"/>
      <c r="I4872" s="11"/>
      <c r="J4872" s="11"/>
      <c r="K4872" s="11"/>
      <c r="L4872" s="11"/>
      <c r="M4872" s="11"/>
      <c r="N4872" s="11"/>
      <c r="O4872" s="11"/>
      <c r="P4872" s="11"/>
      <c r="Q4872" s="11"/>
      <c r="R4872" s="11"/>
    </row>
    <row r="4873" spans="1:18" x14ac:dyDescent="0.2">
      <c r="A4873" s="3"/>
      <c r="B4873" s="3"/>
      <c r="C4873" s="11"/>
      <c r="D4873" s="11"/>
      <c r="E4873" s="11"/>
      <c r="F4873" s="11"/>
      <c r="G4873" s="11"/>
      <c r="H4873" s="11"/>
      <c r="I4873" s="11"/>
      <c r="J4873" s="11"/>
      <c r="K4873" s="11"/>
      <c r="L4873" s="11"/>
      <c r="M4873" s="11"/>
      <c r="N4873" s="11"/>
      <c r="O4873" s="11"/>
      <c r="P4873" s="11"/>
      <c r="Q4873" s="11"/>
      <c r="R4873" s="11"/>
    </row>
    <row r="4874" spans="1:18" x14ac:dyDescent="0.2">
      <c r="A4874" s="3"/>
      <c r="B4874" s="3"/>
      <c r="C4874" s="11"/>
      <c r="D4874" s="11"/>
      <c r="E4874" s="11"/>
      <c r="F4874" s="11"/>
      <c r="G4874" s="11"/>
      <c r="H4874" s="11"/>
      <c r="I4874" s="11"/>
      <c r="J4874" s="11"/>
      <c r="K4874" s="11"/>
      <c r="L4874" s="11"/>
      <c r="M4874" s="11"/>
      <c r="N4874" s="11"/>
      <c r="O4874" s="11"/>
      <c r="P4874" s="11"/>
      <c r="Q4874" s="11"/>
      <c r="R4874" s="11"/>
    </row>
    <row r="4875" spans="1:18" x14ac:dyDescent="0.2">
      <c r="A4875" s="3"/>
      <c r="B4875" s="3"/>
      <c r="C4875" s="11"/>
      <c r="D4875" s="11"/>
      <c r="E4875" s="11"/>
      <c r="F4875" s="11"/>
      <c r="G4875" s="11"/>
      <c r="H4875" s="11"/>
      <c r="I4875" s="11"/>
      <c r="J4875" s="11"/>
      <c r="K4875" s="11"/>
      <c r="L4875" s="11"/>
      <c r="M4875" s="11"/>
      <c r="N4875" s="11"/>
      <c r="O4875" s="11"/>
      <c r="P4875" s="11"/>
      <c r="Q4875" s="11"/>
      <c r="R4875" s="11"/>
    </row>
    <row r="4876" spans="1:18" x14ac:dyDescent="0.2">
      <c r="A4876" s="3"/>
      <c r="B4876" s="3"/>
      <c r="C4876" s="11"/>
      <c r="D4876" s="11"/>
      <c r="E4876" s="11"/>
      <c r="F4876" s="11"/>
      <c r="G4876" s="11"/>
      <c r="H4876" s="11"/>
      <c r="I4876" s="11"/>
      <c r="J4876" s="11"/>
      <c r="K4876" s="11"/>
      <c r="L4876" s="11"/>
      <c r="M4876" s="11"/>
      <c r="N4876" s="11"/>
      <c r="O4876" s="11"/>
      <c r="P4876" s="11"/>
      <c r="Q4876" s="11"/>
      <c r="R4876" s="11"/>
    </row>
    <row r="4877" spans="1:18" x14ac:dyDescent="0.2">
      <c r="A4877" s="3"/>
      <c r="B4877" s="3"/>
      <c r="C4877" s="11"/>
      <c r="D4877" s="11"/>
      <c r="E4877" s="11"/>
      <c r="F4877" s="11"/>
      <c r="G4877" s="11"/>
      <c r="H4877" s="11"/>
      <c r="I4877" s="11"/>
      <c r="J4877" s="11"/>
      <c r="K4877" s="11"/>
      <c r="L4877" s="11"/>
      <c r="M4877" s="11"/>
      <c r="N4877" s="11"/>
      <c r="O4877" s="11"/>
      <c r="P4877" s="11"/>
      <c r="Q4877" s="11"/>
      <c r="R4877" s="11"/>
    </row>
    <row r="4878" spans="1:18" x14ac:dyDescent="0.2">
      <c r="A4878" s="3"/>
      <c r="B4878" s="3"/>
      <c r="C4878" s="11"/>
      <c r="D4878" s="11"/>
      <c r="E4878" s="11"/>
      <c r="F4878" s="11"/>
      <c r="G4878" s="11"/>
      <c r="H4878" s="11"/>
      <c r="I4878" s="11"/>
      <c r="J4878" s="11"/>
      <c r="K4878" s="11"/>
      <c r="L4878" s="11"/>
      <c r="M4878" s="11"/>
      <c r="N4878" s="11"/>
      <c r="O4878" s="11"/>
      <c r="P4878" s="11"/>
      <c r="Q4878" s="11"/>
      <c r="R4878" s="11"/>
    </row>
    <row r="4879" spans="1:18" x14ac:dyDescent="0.2">
      <c r="A4879" s="3"/>
      <c r="B4879" s="3"/>
      <c r="C4879" s="11"/>
      <c r="D4879" s="11"/>
      <c r="E4879" s="11"/>
      <c r="F4879" s="11"/>
      <c r="G4879" s="11"/>
      <c r="H4879" s="11"/>
      <c r="I4879" s="11"/>
      <c r="J4879" s="11"/>
      <c r="K4879" s="11"/>
      <c r="L4879" s="11"/>
      <c r="M4879" s="11"/>
      <c r="N4879" s="11"/>
      <c r="O4879" s="11"/>
      <c r="P4879" s="11"/>
      <c r="Q4879" s="11"/>
      <c r="R4879" s="11"/>
    </row>
    <row r="4880" spans="1:18" x14ac:dyDescent="0.2">
      <c r="A4880" s="3"/>
      <c r="B4880" s="3"/>
      <c r="C4880" s="11"/>
      <c r="D4880" s="11"/>
      <c r="E4880" s="11"/>
      <c r="F4880" s="11"/>
      <c r="G4880" s="11"/>
      <c r="H4880" s="11"/>
      <c r="I4880" s="11"/>
      <c r="J4880" s="11"/>
      <c r="K4880" s="11"/>
      <c r="L4880" s="11"/>
      <c r="M4880" s="11"/>
      <c r="N4880" s="11"/>
      <c r="O4880" s="11"/>
      <c r="P4880" s="11"/>
      <c r="Q4880" s="11"/>
      <c r="R4880" s="11"/>
    </row>
    <row r="4881" spans="1:18" x14ac:dyDescent="0.2">
      <c r="A4881" s="3"/>
      <c r="B4881" s="3"/>
      <c r="C4881" s="11"/>
      <c r="D4881" s="11"/>
      <c r="E4881" s="11"/>
      <c r="F4881" s="11"/>
      <c r="G4881" s="11"/>
      <c r="H4881" s="11"/>
      <c r="I4881" s="11"/>
      <c r="J4881" s="11"/>
      <c r="K4881" s="11"/>
      <c r="L4881" s="11"/>
      <c r="M4881" s="11"/>
      <c r="N4881" s="11"/>
      <c r="O4881" s="11"/>
      <c r="P4881" s="11"/>
      <c r="Q4881" s="11"/>
      <c r="R4881" s="11"/>
    </row>
    <row r="4882" spans="1:18" x14ac:dyDescent="0.2">
      <c r="A4882" s="3"/>
      <c r="B4882" s="3"/>
      <c r="C4882" s="11"/>
      <c r="D4882" s="11"/>
      <c r="E4882" s="11"/>
      <c r="F4882" s="11"/>
      <c r="G4882" s="11"/>
      <c r="H4882" s="11"/>
      <c r="I4882" s="11"/>
      <c r="J4882" s="11"/>
      <c r="K4882" s="11"/>
      <c r="L4882" s="11"/>
      <c r="M4882" s="11"/>
      <c r="N4882" s="11"/>
      <c r="O4882" s="11"/>
      <c r="P4882" s="11"/>
      <c r="Q4882" s="11"/>
      <c r="R4882" s="11"/>
    </row>
    <row r="4883" spans="1:18" x14ac:dyDescent="0.2">
      <c r="A4883" s="3"/>
      <c r="B4883" s="3"/>
      <c r="C4883" s="11"/>
      <c r="D4883" s="11"/>
      <c r="E4883" s="11"/>
      <c r="F4883" s="11"/>
      <c r="G4883" s="11"/>
      <c r="H4883" s="11"/>
      <c r="I4883" s="11"/>
      <c r="J4883" s="11"/>
      <c r="K4883" s="11"/>
      <c r="L4883" s="11"/>
      <c r="M4883" s="11"/>
      <c r="N4883" s="11"/>
      <c r="O4883" s="11"/>
      <c r="P4883" s="11"/>
      <c r="Q4883" s="11"/>
      <c r="R4883" s="11"/>
    </row>
    <row r="4884" spans="1:18" x14ac:dyDescent="0.2">
      <c r="A4884" s="3"/>
      <c r="B4884" s="3"/>
      <c r="C4884" s="11"/>
      <c r="D4884" s="11"/>
      <c r="E4884" s="11"/>
      <c r="F4884" s="11"/>
      <c r="G4884" s="11"/>
      <c r="H4884" s="11"/>
      <c r="I4884" s="11"/>
      <c r="J4884" s="11"/>
      <c r="K4884" s="11"/>
      <c r="L4884" s="11"/>
      <c r="M4884" s="11"/>
      <c r="N4884" s="11"/>
      <c r="O4884" s="11"/>
      <c r="P4884" s="11"/>
      <c r="Q4884" s="11"/>
      <c r="R4884" s="11"/>
    </row>
    <row r="4885" spans="1:18" x14ac:dyDescent="0.2">
      <c r="A4885" s="3"/>
      <c r="B4885" s="3"/>
      <c r="C4885" s="11"/>
      <c r="D4885" s="11"/>
      <c r="E4885" s="11"/>
      <c r="F4885" s="11"/>
      <c r="G4885" s="11"/>
      <c r="H4885" s="11"/>
      <c r="I4885" s="11"/>
      <c r="J4885" s="11"/>
      <c r="K4885" s="11"/>
      <c r="L4885" s="11"/>
      <c r="M4885" s="11"/>
      <c r="N4885" s="11"/>
      <c r="O4885" s="11"/>
      <c r="P4885" s="11"/>
      <c r="Q4885" s="11"/>
      <c r="R4885" s="11"/>
    </row>
    <row r="4886" spans="1:18" x14ac:dyDescent="0.2">
      <c r="A4886" s="3"/>
      <c r="B4886" s="3"/>
      <c r="C4886" s="11"/>
      <c r="D4886" s="11"/>
      <c r="E4886" s="11"/>
      <c r="F4886" s="11"/>
      <c r="G4886" s="11"/>
      <c r="H4886" s="11"/>
      <c r="I4886" s="11"/>
      <c r="J4886" s="11"/>
      <c r="K4886" s="11"/>
      <c r="L4886" s="11"/>
      <c r="M4886" s="11"/>
      <c r="N4886" s="11"/>
      <c r="O4886" s="11"/>
      <c r="P4886" s="11"/>
      <c r="Q4886" s="11"/>
      <c r="R4886" s="11"/>
    </row>
    <row r="4887" spans="1:18" x14ac:dyDescent="0.2">
      <c r="A4887" s="3"/>
      <c r="B4887" s="3"/>
      <c r="C4887" s="11"/>
      <c r="D4887" s="11"/>
      <c r="E4887" s="11"/>
      <c r="F4887" s="11"/>
      <c r="G4887" s="11"/>
      <c r="H4887" s="11"/>
      <c r="I4887" s="11"/>
      <c r="J4887" s="11"/>
      <c r="K4887" s="11"/>
      <c r="L4887" s="11"/>
      <c r="M4887" s="11"/>
      <c r="N4887" s="11"/>
      <c r="O4887" s="11"/>
      <c r="P4887" s="11"/>
      <c r="Q4887" s="11"/>
      <c r="R4887" s="11"/>
    </row>
    <row r="4888" spans="1:18" x14ac:dyDescent="0.2">
      <c r="A4888" s="3"/>
      <c r="B4888" s="3"/>
      <c r="C4888" s="11"/>
      <c r="D4888" s="11"/>
      <c r="E4888" s="11"/>
      <c r="F4888" s="11"/>
      <c r="G4888" s="11"/>
      <c r="H4888" s="11"/>
      <c r="I4888" s="11"/>
      <c r="J4888" s="11"/>
      <c r="K4888" s="11"/>
      <c r="L4888" s="11"/>
      <c r="M4888" s="11"/>
      <c r="N4888" s="11"/>
      <c r="O4888" s="11"/>
      <c r="P4888" s="11"/>
      <c r="Q4888" s="11"/>
      <c r="R4888" s="11"/>
    </row>
    <row r="4889" spans="1:18" x14ac:dyDescent="0.2">
      <c r="A4889" s="3"/>
      <c r="B4889" s="3"/>
      <c r="C4889" s="11"/>
      <c r="D4889" s="11"/>
      <c r="E4889" s="11"/>
      <c r="F4889" s="11"/>
      <c r="G4889" s="11"/>
      <c r="H4889" s="11"/>
      <c r="I4889" s="11"/>
      <c r="J4889" s="11"/>
      <c r="K4889" s="11"/>
      <c r="L4889" s="11"/>
      <c r="M4889" s="11"/>
      <c r="N4889" s="11"/>
      <c r="O4889" s="11"/>
      <c r="P4889" s="11"/>
      <c r="Q4889" s="11"/>
      <c r="R4889" s="11"/>
    </row>
    <row r="4890" spans="1:18" x14ac:dyDescent="0.2">
      <c r="A4890" s="3"/>
      <c r="B4890" s="3"/>
      <c r="C4890" s="11"/>
      <c r="D4890" s="11"/>
      <c r="E4890" s="11"/>
      <c r="F4890" s="11"/>
      <c r="G4890" s="11"/>
      <c r="H4890" s="11"/>
      <c r="I4890" s="11"/>
      <c r="J4890" s="11"/>
      <c r="K4890" s="11"/>
      <c r="L4890" s="11"/>
      <c r="M4890" s="11"/>
      <c r="N4890" s="11"/>
      <c r="O4890" s="11"/>
      <c r="P4890" s="11"/>
      <c r="Q4890" s="11"/>
      <c r="R4890" s="11"/>
    </row>
    <row r="4891" spans="1:18" x14ac:dyDescent="0.2">
      <c r="A4891" s="3"/>
      <c r="B4891" s="3"/>
      <c r="C4891" s="11"/>
      <c r="D4891" s="11"/>
      <c r="E4891" s="11"/>
      <c r="F4891" s="11"/>
      <c r="G4891" s="11"/>
      <c r="H4891" s="11"/>
      <c r="I4891" s="11"/>
      <c r="J4891" s="11"/>
      <c r="K4891" s="11"/>
      <c r="L4891" s="11"/>
      <c r="M4891" s="11"/>
      <c r="N4891" s="11"/>
      <c r="O4891" s="11"/>
      <c r="P4891" s="11"/>
      <c r="Q4891" s="11"/>
      <c r="R4891" s="11"/>
    </row>
    <row r="4892" spans="1:18" x14ac:dyDescent="0.2">
      <c r="A4892" s="3"/>
      <c r="B4892" s="3"/>
      <c r="C4892" s="11"/>
      <c r="D4892" s="11"/>
      <c r="E4892" s="11"/>
      <c r="F4892" s="11"/>
      <c r="G4892" s="11"/>
      <c r="H4892" s="11"/>
      <c r="I4892" s="11"/>
      <c r="J4892" s="11"/>
      <c r="K4892" s="11"/>
      <c r="L4892" s="11"/>
      <c r="M4892" s="11"/>
      <c r="N4892" s="11"/>
      <c r="O4892" s="11"/>
      <c r="P4892" s="11"/>
      <c r="Q4892" s="11"/>
      <c r="R4892" s="11"/>
    </row>
    <row r="4893" spans="1:18" x14ac:dyDescent="0.2">
      <c r="A4893" s="3"/>
      <c r="B4893" s="3"/>
      <c r="C4893" s="11"/>
      <c r="D4893" s="11"/>
      <c r="E4893" s="11"/>
      <c r="F4893" s="11"/>
      <c r="G4893" s="11"/>
      <c r="H4893" s="11"/>
      <c r="I4893" s="11"/>
      <c r="J4893" s="11"/>
      <c r="K4893" s="11"/>
      <c r="L4893" s="11"/>
      <c r="M4893" s="11"/>
      <c r="N4893" s="11"/>
      <c r="O4893" s="11"/>
      <c r="P4893" s="11"/>
      <c r="Q4893" s="11"/>
      <c r="R4893" s="11"/>
    </row>
    <row r="4894" spans="1:18" x14ac:dyDescent="0.2">
      <c r="A4894" s="3"/>
      <c r="B4894" s="3"/>
      <c r="C4894" s="11"/>
      <c r="D4894" s="11"/>
      <c r="E4894" s="11"/>
      <c r="F4894" s="11"/>
      <c r="G4894" s="11"/>
      <c r="H4894" s="11"/>
      <c r="I4894" s="11"/>
      <c r="J4894" s="11"/>
      <c r="K4894" s="11"/>
      <c r="L4894" s="11"/>
      <c r="M4894" s="11"/>
      <c r="N4894" s="11"/>
      <c r="O4894" s="11"/>
      <c r="P4894" s="11"/>
      <c r="Q4894" s="11"/>
      <c r="R4894" s="11"/>
    </row>
    <row r="4895" spans="1:18" x14ac:dyDescent="0.2">
      <c r="A4895" s="3"/>
      <c r="B4895" s="3"/>
      <c r="C4895" s="11"/>
      <c r="D4895" s="11"/>
      <c r="E4895" s="11"/>
      <c r="F4895" s="11"/>
      <c r="G4895" s="11"/>
      <c r="H4895" s="11"/>
      <c r="I4895" s="11"/>
      <c r="J4895" s="11"/>
      <c r="K4895" s="11"/>
      <c r="L4895" s="11"/>
      <c r="M4895" s="11"/>
      <c r="N4895" s="11"/>
      <c r="O4895" s="11"/>
      <c r="P4895" s="11"/>
      <c r="Q4895" s="11"/>
      <c r="R4895" s="11"/>
    </row>
    <row r="4896" spans="1:18" x14ac:dyDescent="0.2">
      <c r="A4896" s="3"/>
      <c r="B4896" s="3"/>
      <c r="C4896" s="11"/>
      <c r="D4896" s="11"/>
      <c r="E4896" s="11"/>
      <c r="F4896" s="11"/>
      <c r="G4896" s="11"/>
      <c r="H4896" s="11"/>
      <c r="I4896" s="11"/>
      <c r="J4896" s="11"/>
      <c r="K4896" s="11"/>
      <c r="L4896" s="11"/>
      <c r="M4896" s="11"/>
      <c r="N4896" s="11"/>
      <c r="O4896" s="11"/>
      <c r="P4896" s="11"/>
      <c r="Q4896" s="11"/>
      <c r="R4896" s="11"/>
    </row>
    <row r="4897" spans="1:18" x14ac:dyDescent="0.2">
      <c r="A4897" s="3"/>
      <c r="B4897" s="3"/>
      <c r="C4897" s="11"/>
      <c r="D4897" s="11"/>
      <c r="E4897" s="11"/>
      <c r="F4897" s="11"/>
      <c r="G4897" s="11"/>
      <c r="H4897" s="11"/>
      <c r="I4897" s="11"/>
      <c r="J4897" s="11"/>
      <c r="K4897" s="11"/>
      <c r="L4897" s="11"/>
      <c r="M4897" s="11"/>
      <c r="N4897" s="11"/>
      <c r="O4897" s="11"/>
      <c r="P4897" s="11"/>
      <c r="Q4897" s="11"/>
      <c r="R4897" s="11"/>
    </row>
    <row r="4898" spans="1:18" x14ac:dyDescent="0.2">
      <c r="A4898" s="3"/>
      <c r="B4898" s="3"/>
      <c r="C4898" s="11"/>
      <c r="D4898" s="11"/>
      <c r="E4898" s="11"/>
      <c r="F4898" s="11"/>
      <c r="G4898" s="11"/>
      <c r="H4898" s="11"/>
      <c r="I4898" s="11"/>
      <c r="J4898" s="11"/>
      <c r="K4898" s="11"/>
      <c r="L4898" s="11"/>
      <c r="M4898" s="11"/>
      <c r="N4898" s="11"/>
      <c r="O4898" s="11"/>
      <c r="P4898" s="11"/>
      <c r="Q4898" s="11"/>
      <c r="R4898" s="11"/>
    </row>
    <row r="4899" spans="1:18" x14ac:dyDescent="0.2">
      <c r="A4899" s="3"/>
      <c r="B4899" s="3"/>
      <c r="C4899" s="11"/>
      <c r="D4899" s="11"/>
      <c r="E4899" s="11"/>
      <c r="F4899" s="11"/>
      <c r="G4899" s="11"/>
      <c r="H4899" s="11"/>
      <c r="I4899" s="11"/>
      <c r="J4899" s="11"/>
      <c r="K4899" s="11"/>
      <c r="L4899" s="11"/>
      <c r="M4899" s="11"/>
      <c r="N4899" s="11"/>
      <c r="O4899" s="11"/>
      <c r="P4899" s="11"/>
      <c r="Q4899" s="11"/>
      <c r="R4899" s="11"/>
    </row>
    <row r="4900" spans="1:18" x14ac:dyDescent="0.2">
      <c r="A4900" s="3"/>
      <c r="B4900" s="3"/>
      <c r="C4900" s="11"/>
      <c r="D4900" s="11"/>
      <c r="E4900" s="11"/>
      <c r="F4900" s="11"/>
      <c r="G4900" s="11"/>
      <c r="H4900" s="11"/>
      <c r="I4900" s="11"/>
      <c r="J4900" s="11"/>
      <c r="K4900" s="11"/>
      <c r="L4900" s="11"/>
      <c r="M4900" s="11"/>
      <c r="N4900" s="11"/>
      <c r="O4900" s="11"/>
      <c r="P4900" s="11"/>
      <c r="Q4900" s="11"/>
      <c r="R4900" s="11"/>
    </row>
    <row r="4901" spans="1:18" x14ac:dyDescent="0.2">
      <c r="A4901" s="3"/>
      <c r="B4901" s="3"/>
      <c r="C4901" s="11"/>
      <c r="D4901" s="11"/>
      <c r="E4901" s="11"/>
      <c r="F4901" s="11"/>
      <c r="G4901" s="11"/>
      <c r="H4901" s="11"/>
      <c r="I4901" s="11"/>
      <c r="J4901" s="11"/>
      <c r="K4901" s="11"/>
      <c r="L4901" s="11"/>
      <c r="M4901" s="11"/>
      <c r="N4901" s="11"/>
      <c r="O4901" s="11"/>
      <c r="P4901" s="11"/>
      <c r="Q4901" s="11"/>
      <c r="R4901" s="11"/>
    </row>
    <row r="4902" spans="1:18" x14ac:dyDescent="0.2">
      <c r="A4902" s="3"/>
      <c r="B4902" s="3"/>
      <c r="C4902" s="11"/>
      <c r="D4902" s="11"/>
      <c r="E4902" s="11"/>
      <c r="F4902" s="11"/>
      <c r="G4902" s="11"/>
      <c r="H4902" s="11"/>
      <c r="I4902" s="11"/>
      <c r="J4902" s="11"/>
      <c r="K4902" s="11"/>
      <c r="L4902" s="11"/>
      <c r="M4902" s="11"/>
      <c r="N4902" s="11"/>
      <c r="O4902" s="11"/>
      <c r="P4902" s="11"/>
      <c r="Q4902" s="11"/>
      <c r="R4902" s="11"/>
    </row>
    <row r="4903" spans="1:18" x14ac:dyDescent="0.2">
      <c r="A4903" s="3"/>
      <c r="B4903" s="3"/>
      <c r="C4903" s="11"/>
      <c r="D4903" s="11"/>
      <c r="E4903" s="11"/>
      <c r="F4903" s="11"/>
      <c r="G4903" s="11"/>
      <c r="H4903" s="11"/>
      <c r="I4903" s="11"/>
      <c r="J4903" s="11"/>
      <c r="K4903" s="11"/>
      <c r="L4903" s="11"/>
      <c r="M4903" s="11"/>
      <c r="N4903" s="11"/>
      <c r="O4903" s="11"/>
      <c r="P4903" s="11"/>
      <c r="Q4903" s="11"/>
      <c r="R4903" s="11"/>
    </row>
    <row r="4904" spans="1:18" x14ac:dyDescent="0.2">
      <c r="A4904" s="3"/>
      <c r="B4904" s="3"/>
      <c r="C4904" s="11"/>
      <c r="D4904" s="11"/>
      <c r="E4904" s="11"/>
      <c r="F4904" s="11"/>
      <c r="G4904" s="11"/>
      <c r="H4904" s="11"/>
      <c r="I4904" s="11"/>
      <c r="J4904" s="11"/>
      <c r="K4904" s="11"/>
      <c r="L4904" s="11"/>
      <c r="M4904" s="11"/>
      <c r="N4904" s="11"/>
      <c r="O4904" s="11"/>
      <c r="P4904" s="11"/>
      <c r="Q4904" s="11"/>
      <c r="R4904" s="11"/>
    </row>
    <row r="4905" spans="1:18" x14ac:dyDescent="0.2">
      <c r="A4905" s="3"/>
      <c r="B4905" s="3"/>
      <c r="C4905" s="11"/>
      <c r="D4905" s="11"/>
      <c r="E4905" s="11"/>
      <c r="F4905" s="11"/>
      <c r="G4905" s="11"/>
      <c r="H4905" s="11"/>
      <c r="I4905" s="11"/>
      <c r="J4905" s="11"/>
      <c r="K4905" s="11"/>
      <c r="L4905" s="11"/>
      <c r="M4905" s="11"/>
      <c r="N4905" s="11"/>
      <c r="O4905" s="11"/>
      <c r="P4905" s="11"/>
      <c r="Q4905" s="11"/>
      <c r="R4905" s="11"/>
    </row>
    <row r="4906" spans="1:18" x14ac:dyDescent="0.2">
      <c r="A4906" s="3"/>
      <c r="B4906" s="3"/>
      <c r="C4906" s="11"/>
      <c r="D4906" s="11"/>
      <c r="E4906" s="11"/>
      <c r="F4906" s="11"/>
      <c r="G4906" s="11"/>
      <c r="H4906" s="11"/>
      <c r="I4906" s="11"/>
      <c r="J4906" s="11"/>
      <c r="K4906" s="11"/>
      <c r="L4906" s="11"/>
      <c r="M4906" s="11"/>
      <c r="N4906" s="11"/>
      <c r="O4906" s="11"/>
      <c r="P4906" s="11"/>
      <c r="Q4906" s="11"/>
      <c r="R4906" s="11"/>
    </row>
    <row r="4907" spans="1:18" x14ac:dyDescent="0.2">
      <c r="A4907" s="3"/>
      <c r="B4907" s="3"/>
      <c r="C4907" s="11"/>
      <c r="D4907" s="11"/>
      <c r="E4907" s="11"/>
      <c r="F4907" s="11"/>
      <c r="G4907" s="11"/>
      <c r="H4907" s="11"/>
      <c r="I4907" s="11"/>
      <c r="J4907" s="11"/>
      <c r="K4907" s="11"/>
      <c r="L4907" s="11"/>
      <c r="M4907" s="11"/>
      <c r="N4907" s="11"/>
      <c r="O4907" s="11"/>
      <c r="P4907" s="11"/>
      <c r="Q4907" s="11"/>
      <c r="R4907" s="11"/>
    </row>
    <row r="4908" spans="1:18" x14ac:dyDescent="0.2">
      <c r="A4908" s="3"/>
      <c r="B4908" s="3"/>
      <c r="C4908" s="11"/>
      <c r="D4908" s="11"/>
      <c r="E4908" s="11"/>
      <c r="F4908" s="11"/>
      <c r="G4908" s="11"/>
      <c r="H4908" s="11"/>
      <c r="I4908" s="11"/>
      <c r="J4908" s="11"/>
      <c r="K4908" s="11"/>
      <c r="L4908" s="11"/>
      <c r="M4908" s="11"/>
      <c r="N4908" s="11"/>
      <c r="O4908" s="11"/>
      <c r="P4908" s="11"/>
      <c r="Q4908" s="11"/>
      <c r="R4908" s="11"/>
    </row>
    <row r="4909" spans="1:18" x14ac:dyDescent="0.2">
      <c r="A4909" s="3"/>
      <c r="B4909" s="3"/>
      <c r="C4909" s="11"/>
      <c r="D4909" s="11"/>
      <c r="E4909" s="11"/>
      <c r="F4909" s="11"/>
      <c r="G4909" s="11"/>
      <c r="H4909" s="11"/>
      <c r="I4909" s="11"/>
      <c r="J4909" s="11"/>
      <c r="K4909" s="11"/>
      <c r="L4909" s="11"/>
      <c r="M4909" s="11"/>
      <c r="N4909" s="11"/>
      <c r="O4909" s="11"/>
      <c r="P4909" s="11"/>
      <c r="Q4909" s="11"/>
      <c r="R4909" s="11"/>
    </row>
    <row r="4910" spans="1:18" x14ac:dyDescent="0.2">
      <c r="A4910" s="3"/>
      <c r="B4910" s="3"/>
      <c r="C4910" s="11"/>
      <c r="D4910" s="11"/>
      <c r="E4910" s="11"/>
      <c r="F4910" s="11"/>
      <c r="G4910" s="11"/>
      <c r="H4910" s="11"/>
      <c r="I4910" s="11"/>
      <c r="J4910" s="11"/>
      <c r="K4910" s="11"/>
      <c r="L4910" s="11"/>
      <c r="M4910" s="11"/>
      <c r="N4910" s="11"/>
      <c r="O4910" s="11"/>
      <c r="P4910" s="11"/>
      <c r="Q4910" s="11"/>
      <c r="R4910" s="11"/>
    </row>
    <row r="4911" spans="1:18" x14ac:dyDescent="0.2">
      <c r="A4911" s="3"/>
      <c r="B4911" s="3"/>
      <c r="C4911" s="11"/>
      <c r="D4911" s="11"/>
      <c r="E4911" s="11"/>
      <c r="F4911" s="11"/>
      <c r="G4911" s="11"/>
      <c r="H4911" s="11"/>
      <c r="I4911" s="11"/>
      <c r="J4911" s="11"/>
      <c r="K4911" s="11"/>
      <c r="L4911" s="11"/>
      <c r="M4911" s="11"/>
      <c r="N4911" s="11"/>
      <c r="O4911" s="11"/>
      <c r="P4911" s="11"/>
      <c r="Q4911" s="11"/>
      <c r="R4911" s="11"/>
    </row>
    <row r="4912" spans="1:18" x14ac:dyDescent="0.2">
      <c r="A4912" s="3"/>
      <c r="B4912" s="3"/>
      <c r="C4912" s="11"/>
      <c r="D4912" s="11"/>
      <c r="E4912" s="11"/>
      <c r="F4912" s="11"/>
      <c r="G4912" s="11"/>
      <c r="H4912" s="11"/>
      <c r="I4912" s="11"/>
      <c r="J4912" s="11"/>
      <c r="K4912" s="11"/>
      <c r="L4912" s="11"/>
      <c r="M4912" s="11"/>
      <c r="N4912" s="11"/>
      <c r="O4912" s="11"/>
      <c r="P4912" s="11"/>
      <c r="Q4912" s="11"/>
      <c r="R4912" s="11"/>
    </row>
    <row r="4913" spans="1:18" x14ac:dyDescent="0.2">
      <c r="A4913" s="3"/>
      <c r="B4913" s="3"/>
      <c r="C4913" s="11"/>
      <c r="D4913" s="11"/>
      <c r="E4913" s="11"/>
      <c r="F4913" s="11"/>
      <c r="G4913" s="11"/>
      <c r="H4913" s="11"/>
      <c r="I4913" s="11"/>
      <c r="J4913" s="11"/>
      <c r="K4913" s="11"/>
      <c r="L4913" s="11"/>
      <c r="M4913" s="11"/>
      <c r="N4913" s="11"/>
      <c r="O4913" s="11"/>
      <c r="P4913" s="11"/>
      <c r="Q4913" s="11"/>
      <c r="R4913" s="11"/>
    </row>
    <row r="4914" spans="1:18" x14ac:dyDescent="0.2">
      <c r="A4914" s="3"/>
      <c r="B4914" s="3"/>
      <c r="C4914" s="11"/>
      <c r="D4914" s="11"/>
      <c r="E4914" s="11"/>
      <c r="F4914" s="11"/>
      <c r="G4914" s="11"/>
      <c r="H4914" s="11"/>
      <c r="I4914" s="11"/>
      <c r="J4914" s="11"/>
      <c r="K4914" s="11"/>
      <c r="L4914" s="11"/>
      <c r="M4914" s="11"/>
      <c r="N4914" s="11"/>
      <c r="O4914" s="11"/>
      <c r="P4914" s="11"/>
      <c r="Q4914" s="11"/>
      <c r="R4914" s="11"/>
    </row>
    <row r="4915" spans="1:18" x14ac:dyDescent="0.2">
      <c r="A4915" s="3"/>
      <c r="B4915" s="3"/>
      <c r="C4915" s="11"/>
      <c r="D4915" s="11"/>
      <c r="E4915" s="11"/>
      <c r="F4915" s="11"/>
      <c r="G4915" s="11"/>
      <c r="H4915" s="11"/>
      <c r="I4915" s="11"/>
      <c r="J4915" s="11"/>
      <c r="K4915" s="11"/>
      <c r="L4915" s="11"/>
      <c r="M4915" s="11"/>
      <c r="N4915" s="11"/>
      <c r="O4915" s="11"/>
      <c r="P4915" s="11"/>
      <c r="Q4915" s="11"/>
      <c r="R4915" s="11"/>
    </row>
    <row r="4916" spans="1:18" x14ac:dyDescent="0.2">
      <c r="A4916" s="3"/>
      <c r="B4916" s="3"/>
      <c r="C4916" s="11"/>
      <c r="D4916" s="11"/>
      <c r="E4916" s="11"/>
      <c r="F4916" s="11"/>
      <c r="G4916" s="11"/>
      <c r="H4916" s="11"/>
      <c r="I4916" s="11"/>
      <c r="J4916" s="11"/>
      <c r="K4916" s="11"/>
      <c r="L4916" s="11"/>
      <c r="M4916" s="11"/>
      <c r="N4916" s="11"/>
      <c r="O4916" s="11"/>
      <c r="P4916" s="11"/>
      <c r="Q4916" s="11"/>
      <c r="R4916" s="11"/>
    </row>
    <row r="4917" spans="1:18" x14ac:dyDescent="0.2">
      <c r="A4917" s="3"/>
      <c r="B4917" s="3"/>
      <c r="C4917" s="11"/>
      <c r="D4917" s="11"/>
      <c r="E4917" s="11"/>
      <c r="F4917" s="11"/>
      <c r="G4917" s="11"/>
      <c r="H4917" s="11"/>
      <c r="I4917" s="11"/>
      <c r="J4917" s="11"/>
      <c r="K4917" s="11"/>
      <c r="L4917" s="11"/>
      <c r="M4917" s="11"/>
      <c r="N4917" s="11"/>
      <c r="O4917" s="11"/>
      <c r="P4917" s="11"/>
      <c r="Q4917" s="11"/>
      <c r="R4917" s="11"/>
    </row>
    <row r="4918" spans="1:18" x14ac:dyDescent="0.2">
      <c r="A4918" s="3"/>
      <c r="B4918" s="3"/>
      <c r="C4918" s="11"/>
      <c r="D4918" s="11"/>
      <c r="E4918" s="11"/>
      <c r="F4918" s="11"/>
      <c r="G4918" s="11"/>
      <c r="H4918" s="11"/>
      <c r="I4918" s="11"/>
      <c r="J4918" s="11"/>
      <c r="K4918" s="11"/>
      <c r="L4918" s="11"/>
      <c r="M4918" s="11"/>
      <c r="N4918" s="11"/>
      <c r="O4918" s="11"/>
      <c r="P4918" s="11"/>
      <c r="Q4918" s="11"/>
      <c r="R4918" s="11"/>
    </row>
    <row r="4919" spans="1:18" x14ac:dyDescent="0.2">
      <c r="A4919" s="3"/>
      <c r="B4919" s="3"/>
      <c r="C4919" s="11"/>
      <c r="D4919" s="11"/>
      <c r="E4919" s="11"/>
      <c r="F4919" s="11"/>
      <c r="G4919" s="11"/>
      <c r="H4919" s="11"/>
      <c r="I4919" s="11"/>
      <c r="J4919" s="11"/>
      <c r="K4919" s="11"/>
      <c r="L4919" s="11"/>
      <c r="M4919" s="11"/>
      <c r="N4919" s="11"/>
      <c r="O4919" s="11"/>
      <c r="P4919" s="11"/>
      <c r="Q4919" s="11"/>
      <c r="R4919" s="11"/>
    </row>
    <row r="4920" spans="1:18" x14ac:dyDescent="0.2">
      <c r="A4920" s="3"/>
      <c r="B4920" s="3"/>
      <c r="C4920" s="11"/>
      <c r="D4920" s="11"/>
      <c r="E4920" s="11"/>
      <c r="F4920" s="11"/>
      <c r="G4920" s="11"/>
      <c r="H4920" s="11"/>
      <c r="I4920" s="11"/>
      <c r="J4920" s="11"/>
      <c r="K4920" s="11"/>
      <c r="L4920" s="11"/>
      <c r="M4920" s="11"/>
      <c r="N4920" s="11"/>
      <c r="O4920" s="11"/>
      <c r="P4920" s="11"/>
      <c r="Q4920" s="11"/>
      <c r="R4920" s="11"/>
    </row>
    <row r="4921" spans="1:18" x14ac:dyDescent="0.2">
      <c r="A4921" s="3"/>
      <c r="B4921" s="3"/>
      <c r="C4921" s="11"/>
      <c r="D4921" s="11"/>
      <c r="E4921" s="11"/>
      <c r="F4921" s="11"/>
      <c r="G4921" s="11"/>
      <c r="H4921" s="11"/>
      <c r="I4921" s="11"/>
      <c r="J4921" s="11"/>
      <c r="K4921" s="11"/>
      <c r="L4921" s="11"/>
      <c r="M4921" s="11"/>
      <c r="N4921" s="11"/>
      <c r="O4921" s="11"/>
      <c r="P4921" s="11"/>
      <c r="Q4921" s="11"/>
      <c r="R4921" s="11"/>
    </row>
    <row r="4922" spans="1:18" x14ac:dyDescent="0.2">
      <c r="A4922" s="3"/>
      <c r="B4922" s="3"/>
      <c r="C4922" s="11"/>
      <c r="D4922" s="11"/>
      <c r="E4922" s="11"/>
      <c r="F4922" s="11"/>
      <c r="G4922" s="11"/>
      <c r="H4922" s="11"/>
      <c r="I4922" s="11"/>
      <c r="J4922" s="11"/>
      <c r="K4922" s="11"/>
      <c r="L4922" s="11"/>
      <c r="M4922" s="11"/>
      <c r="N4922" s="11"/>
      <c r="O4922" s="11"/>
      <c r="P4922" s="11"/>
      <c r="Q4922" s="11"/>
      <c r="R4922" s="11"/>
    </row>
    <row r="4923" spans="1:18" x14ac:dyDescent="0.2">
      <c r="A4923" s="3"/>
      <c r="B4923" s="3"/>
      <c r="C4923" s="11"/>
      <c r="D4923" s="11"/>
      <c r="E4923" s="11"/>
      <c r="F4923" s="11"/>
      <c r="G4923" s="11"/>
      <c r="H4923" s="11"/>
      <c r="I4923" s="11"/>
      <c r="J4923" s="11"/>
      <c r="K4923" s="11"/>
      <c r="L4923" s="11"/>
      <c r="M4923" s="11"/>
      <c r="N4923" s="11"/>
      <c r="O4923" s="11"/>
      <c r="P4923" s="11"/>
      <c r="Q4923" s="11"/>
      <c r="R4923" s="11"/>
    </row>
    <row r="4924" spans="1:18" x14ac:dyDescent="0.2">
      <c r="A4924" s="3"/>
      <c r="B4924" s="3"/>
      <c r="C4924" s="11"/>
      <c r="D4924" s="11"/>
      <c r="E4924" s="11"/>
      <c r="F4924" s="11"/>
      <c r="G4924" s="11"/>
      <c r="H4924" s="11"/>
      <c r="I4924" s="11"/>
      <c r="J4924" s="11"/>
      <c r="K4924" s="11"/>
      <c r="L4924" s="11"/>
      <c r="M4924" s="11"/>
      <c r="N4924" s="11"/>
      <c r="O4924" s="11"/>
      <c r="P4924" s="11"/>
      <c r="Q4924" s="11"/>
      <c r="R4924" s="11"/>
    </row>
    <row r="4925" spans="1:18" x14ac:dyDescent="0.2">
      <c r="A4925" s="3"/>
      <c r="B4925" s="3"/>
      <c r="C4925" s="11"/>
      <c r="D4925" s="11"/>
      <c r="E4925" s="11"/>
      <c r="F4925" s="11"/>
      <c r="G4925" s="11"/>
      <c r="H4925" s="11"/>
      <c r="I4925" s="11"/>
      <c r="J4925" s="11"/>
      <c r="K4925" s="11"/>
      <c r="L4925" s="11"/>
      <c r="M4925" s="11"/>
      <c r="N4925" s="11"/>
      <c r="O4925" s="11"/>
      <c r="P4925" s="11"/>
      <c r="Q4925" s="11"/>
      <c r="R4925" s="11"/>
    </row>
    <row r="4926" spans="1:18" x14ac:dyDescent="0.2">
      <c r="A4926" s="3"/>
      <c r="B4926" s="3"/>
      <c r="C4926" s="11"/>
      <c r="D4926" s="11"/>
      <c r="E4926" s="11"/>
      <c r="F4926" s="11"/>
      <c r="G4926" s="11"/>
      <c r="H4926" s="11"/>
      <c r="I4926" s="11"/>
      <c r="J4926" s="11"/>
      <c r="K4926" s="11"/>
      <c r="L4926" s="11"/>
      <c r="M4926" s="11"/>
      <c r="N4926" s="11"/>
      <c r="O4926" s="11"/>
      <c r="P4926" s="11"/>
      <c r="Q4926" s="11"/>
      <c r="R4926" s="11"/>
    </row>
    <row r="4927" spans="1:18" x14ac:dyDescent="0.2">
      <c r="A4927" s="3"/>
      <c r="B4927" s="3"/>
      <c r="C4927" s="11"/>
      <c r="D4927" s="11"/>
      <c r="E4927" s="11"/>
      <c r="F4927" s="11"/>
      <c r="G4927" s="11"/>
      <c r="H4927" s="11"/>
      <c r="I4927" s="11"/>
      <c r="J4927" s="11"/>
      <c r="K4927" s="11"/>
      <c r="L4927" s="11"/>
      <c r="M4927" s="11"/>
      <c r="N4927" s="11"/>
      <c r="O4927" s="11"/>
      <c r="P4927" s="11"/>
      <c r="Q4927" s="11"/>
      <c r="R4927" s="11"/>
    </row>
    <row r="4928" spans="1:18" x14ac:dyDescent="0.2">
      <c r="A4928" s="3"/>
      <c r="B4928" s="3"/>
      <c r="C4928" s="11"/>
      <c r="D4928" s="11"/>
      <c r="E4928" s="11"/>
      <c r="F4928" s="11"/>
      <c r="G4928" s="11"/>
      <c r="H4928" s="11"/>
      <c r="I4928" s="11"/>
      <c r="J4928" s="11"/>
      <c r="K4928" s="11"/>
      <c r="L4928" s="11"/>
      <c r="M4928" s="11"/>
      <c r="N4928" s="11"/>
      <c r="O4928" s="11"/>
      <c r="P4928" s="11"/>
      <c r="Q4928" s="11"/>
      <c r="R4928" s="11"/>
    </row>
    <row r="4929" spans="1:18" x14ac:dyDescent="0.2">
      <c r="A4929" s="3"/>
      <c r="B4929" s="3"/>
      <c r="C4929" s="11"/>
      <c r="D4929" s="11"/>
      <c r="E4929" s="11"/>
      <c r="F4929" s="11"/>
      <c r="G4929" s="11"/>
      <c r="H4929" s="11"/>
      <c r="I4929" s="11"/>
      <c r="J4929" s="11"/>
      <c r="K4929" s="11"/>
      <c r="L4929" s="11"/>
      <c r="M4929" s="11"/>
      <c r="N4929" s="11"/>
      <c r="O4929" s="11"/>
      <c r="P4929" s="11"/>
      <c r="Q4929" s="11"/>
      <c r="R4929" s="11"/>
    </row>
    <row r="4930" spans="1:18" x14ac:dyDescent="0.2">
      <c r="A4930" s="3"/>
      <c r="B4930" s="3"/>
      <c r="C4930" s="11"/>
      <c r="D4930" s="11"/>
      <c r="E4930" s="11"/>
      <c r="F4930" s="11"/>
      <c r="G4930" s="11"/>
      <c r="H4930" s="11"/>
      <c r="I4930" s="11"/>
      <c r="J4930" s="11"/>
      <c r="K4930" s="11"/>
      <c r="L4930" s="11"/>
      <c r="M4930" s="11"/>
      <c r="N4930" s="11"/>
      <c r="O4930" s="11"/>
      <c r="P4930" s="11"/>
      <c r="Q4930" s="11"/>
      <c r="R4930" s="11"/>
    </row>
    <row r="4931" spans="1:18" x14ac:dyDescent="0.2">
      <c r="A4931" s="3"/>
      <c r="B4931" s="3"/>
      <c r="C4931" s="11"/>
      <c r="D4931" s="11"/>
      <c r="E4931" s="11"/>
      <c r="F4931" s="11"/>
      <c r="G4931" s="11"/>
      <c r="H4931" s="11"/>
      <c r="I4931" s="11"/>
      <c r="J4931" s="11"/>
      <c r="K4931" s="11"/>
      <c r="L4931" s="11"/>
      <c r="M4931" s="11"/>
      <c r="N4931" s="11"/>
      <c r="O4931" s="11"/>
      <c r="P4931" s="11"/>
      <c r="Q4931" s="11"/>
      <c r="R4931" s="11"/>
    </row>
    <row r="4932" spans="1:18" x14ac:dyDescent="0.2">
      <c r="A4932" s="3"/>
      <c r="B4932" s="3"/>
      <c r="C4932" s="11"/>
      <c r="D4932" s="11"/>
      <c r="E4932" s="11"/>
      <c r="F4932" s="11"/>
      <c r="G4932" s="11"/>
      <c r="H4932" s="11"/>
      <c r="I4932" s="11"/>
      <c r="J4932" s="11"/>
      <c r="K4932" s="11"/>
      <c r="L4932" s="11"/>
      <c r="M4932" s="11"/>
      <c r="N4932" s="11"/>
      <c r="O4932" s="11"/>
      <c r="P4932" s="11"/>
      <c r="Q4932" s="11"/>
      <c r="R4932" s="11"/>
    </row>
    <row r="4933" spans="1:18" x14ac:dyDescent="0.2">
      <c r="A4933" s="3"/>
      <c r="B4933" s="3"/>
      <c r="C4933" s="11"/>
      <c r="D4933" s="11"/>
      <c r="E4933" s="11"/>
      <c r="F4933" s="11"/>
      <c r="G4933" s="11"/>
      <c r="H4933" s="11"/>
      <c r="I4933" s="11"/>
      <c r="J4933" s="11"/>
      <c r="K4933" s="11"/>
      <c r="L4933" s="11"/>
      <c r="M4933" s="11"/>
      <c r="N4933" s="11"/>
      <c r="O4933" s="11"/>
      <c r="P4933" s="11"/>
      <c r="Q4933" s="11"/>
      <c r="R4933" s="11"/>
    </row>
    <row r="4934" spans="1:18" x14ac:dyDescent="0.2">
      <c r="A4934" s="3"/>
      <c r="B4934" s="3"/>
      <c r="C4934" s="11"/>
      <c r="D4934" s="11"/>
      <c r="E4934" s="11"/>
      <c r="F4934" s="11"/>
      <c r="G4934" s="11"/>
      <c r="H4934" s="11"/>
      <c r="I4934" s="11"/>
      <c r="J4934" s="11"/>
      <c r="K4934" s="11"/>
      <c r="L4934" s="11"/>
      <c r="M4934" s="11"/>
      <c r="N4934" s="11"/>
      <c r="O4934" s="11"/>
      <c r="P4934" s="11"/>
      <c r="Q4934" s="11"/>
      <c r="R4934" s="11"/>
    </row>
    <row r="4935" spans="1:18" x14ac:dyDescent="0.2">
      <c r="A4935" s="3"/>
      <c r="B4935" s="3"/>
      <c r="C4935" s="11"/>
      <c r="D4935" s="11"/>
      <c r="E4935" s="11"/>
      <c r="F4935" s="11"/>
      <c r="G4935" s="11"/>
      <c r="H4935" s="11"/>
      <c r="I4935" s="11"/>
      <c r="J4935" s="11"/>
      <c r="K4935" s="11"/>
      <c r="L4935" s="11"/>
      <c r="M4935" s="11"/>
      <c r="N4935" s="11"/>
      <c r="O4935" s="11"/>
      <c r="P4935" s="11"/>
      <c r="Q4935" s="11"/>
      <c r="R4935" s="11"/>
    </row>
    <row r="4936" spans="1:18" x14ac:dyDescent="0.2">
      <c r="A4936" s="3"/>
      <c r="B4936" s="3"/>
      <c r="C4936" s="11"/>
      <c r="D4936" s="11"/>
      <c r="E4936" s="11"/>
      <c r="F4936" s="11"/>
      <c r="G4936" s="11"/>
      <c r="H4936" s="11"/>
      <c r="I4936" s="11"/>
      <c r="J4936" s="11"/>
      <c r="K4936" s="11"/>
      <c r="L4936" s="11"/>
      <c r="M4936" s="11"/>
      <c r="N4936" s="11"/>
      <c r="O4936" s="11"/>
      <c r="P4936" s="11"/>
      <c r="Q4936" s="11"/>
      <c r="R4936" s="11"/>
    </row>
    <row r="4937" spans="1:18" x14ac:dyDescent="0.2">
      <c r="A4937" s="3"/>
      <c r="B4937" s="3"/>
      <c r="C4937" s="11"/>
      <c r="D4937" s="11"/>
      <c r="E4937" s="11"/>
      <c r="F4937" s="11"/>
      <c r="G4937" s="11"/>
      <c r="H4937" s="11"/>
      <c r="I4937" s="11"/>
      <c r="J4937" s="11"/>
      <c r="K4937" s="11"/>
      <c r="L4937" s="11"/>
      <c r="M4937" s="11"/>
      <c r="N4937" s="11"/>
      <c r="O4937" s="11"/>
      <c r="P4937" s="11"/>
      <c r="Q4937" s="11"/>
      <c r="R4937" s="11"/>
    </row>
    <row r="4938" spans="1:18" x14ac:dyDescent="0.2">
      <c r="A4938" s="3"/>
      <c r="B4938" s="3"/>
      <c r="C4938" s="11"/>
      <c r="D4938" s="11"/>
      <c r="E4938" s="11"/>
      <c r="F4938" s="11"/>
      <c r="G4938" s="11"/>
      <c r="H4938" s="11"/>
      <c r="I4938" s="11"/>
      <c r="J4938" s="11"/>
      <c r="K4938" s="11"/>
      <c r="L4938" s="11"/>
      <c r="M4938" s="11"/>
      <c r="N4938" s="11"/>
      <c r="O4938" s="11"/>
      <c r="P4938" s="11"/>
      <c r="Q4938" s="11"/>
      <c r="R4938" s="11"/>
    </row>
    <row r="4939" spans="1:18" x14ac:dyDescent="0.2">
      <c r="A4939" s="3"/>
      <c r="B4939" s="3"/>
      <c r="C4939" s="11"/>
      <c r="D4939" s="11"/>
      <c r="E4939" s="11"/>
      <c r="F4939" s="11"/>
      <c r="G4939" s="11"/>
      <c r="H4939" s="11"/>
      <c r="I4939" s="11"/>
      <c r="J4939" s="11"/>
      <c r="K4939" s="11"/>
      <c r="L4939" s="11"/>
      <c r="M4939" s="11"/>
      <c r="N4939" s="11"/>
      <c r="O4939" s="11"/>
      <c r="P4939" s="11"/>
      <c r="Q4939" s="11"/>
      <c r="R4939" s="11"/>
    </row>
    <row r="4940" spans="1:18" x14ac:dyDescent="0.2">
      <c r="A4940" s="3"/>
      <c r="B4940" s="3"/>
      <c r="C4940" s="11"/>
      <c r="D4940" s="11"/>
      <c r="E4940" s="11"/>
      <c r="F4940" s="11"/>
      <c r="G4940" s="11"/>
      <c r="H4940" s="11"/>
      <c r="I4940" s="11"/>
      <c r="J4940" s="11"/>
      <c r="K4940" s="11"/>
      <c r="L4940" s="11"/>
      <c r="M4940" s="11"/>
      <c r="N4940" s="11"/>
      <c r="O4940" s="11"/>
      <c r="P4940" s="11"/>
      <c r="Q4940" s="11"/>
      <c r="R4940" s="11"/>
    </row>
    <row r="4941" spans="1:18" x14ac:dyDescent="0.2">
      <c r="A4941" s="3"/>
      <c r="B4941" s="3"/>
      <c r="C4941" s="11"/>
      <c r="D4941" s="11"/>
      <c r="E4941" s="11"/>
      <c r="F4941" s="11"/>
      <c r="G4941" s="11"/>
      <c r="H4941" s="11"/>
      <c r="I4941" s="11"/>
      <c r="J4941" s="11"/>
      <c r="K4941" s="11"/>
      <c r="L4941" s="11"/>
      <c r="M4941" s="11"/>
      <c r="N4941" s="11"/>
      <c r="O4941" s="11"/>
      <c r="P4941" s="11"/>
      <c r="Q4941" s="11"/>
      <c r="R4941" s="11"/>
    </row>
    <row r="4942" spans="1:18" x14ac:dyDescent="0.2">
      <c r="A4942" s="3"/>
      <c r="B4942" s="3"/>
      <c r="C4942" s="11"/>
      <c r="D4942" s="11"/>
      <c r="E4942" s="11"/>
      <c r="F4942" s="11"/>
      <c r="G4942" s="11"/>
      <c r="H4942" s="11"/>
      <c r="I4942" s="11"/>
      <c r="J4942" s="11"/>
      <c r="K4942" s="11"/>
      <c r="L4942" s="11"/>
      <c r="M4942" s="11"/>
      <c r="N4942" s="11"/>
      <c r="O4942" s="11"/>
      <c r="P4942" s="11"/>
      <c r="Q4942" s="11"/>
      <c r="R4942" s="11"/>
    </row>
    <row r="4943" spans="1:18" x14ac:dyDescent="0.2">
      <c r="A4943" s="3"/>
      <c r="B4943" s="3"/>
      <c r="C4943" s="11"/>
      <c r="D4943" s="11"/>
      <c r="E4943" s="11"/>
      <c r="F4943" s="11"/>
      <c r="G4943" s="11"/>
      <c r="H4943" s="11"/>
      <c r="I4943" s="11"/>
      <c r="J4943" s="11"/>
      <c r="K4943" s="11"/>
      <c r="L4943" s="11"/>
      <c r="M4943" s="11"/>
      <c r="N4943" s="11"/>
      <c r="O4943" s="11"/>
      <c r="P4943" s="11"/>
      <c r="Q4943" s="11"/>
      <c r="R4943" s="11"/>
    </row>
    <row r="4944" spans="1:18" x14ac:dyDescent="0.2">
      <c r="A4944" s="3"/>
      <c r="B4944" s="3"/>
      <c r="C4944" s="11"/>
      <c r="D4944" s="11"/>
      <c r="E4944" s="11"/>
      <c r="F4944" s="11"/>
      <c r="G4944" s="11"/>
      <c r="H4944" s="11"/>
      <c r="I4944" s="11"/>
      <c r="J4944" s="11"/>
      <c r="K4944" s="11"/>
      <c r="L4944" s="11"/>
      <c r="M4944" s="11"/>
      <c r="N4944" s="11"/>
      <c r="O4944" s="11"/>
      <c r="P4944" s="11"/>
      <c r="Q4944" s="11"/>
      <c r="R4944" s="11"/>
    </row>
    <row r="4945" spans="1:18" x14ac:dyDescent="0.2">
      <c r="A4945" s="3"/>
      <c r="B4945" s="3"/>
      <c r="C4945" s="11"/>
      <c r="D4945" s="11"/>
      <c r="E4945" s="11"/>
      <c r="F4945" s="11"/>
      <c r="G4945" s="11"/>
      <c r="H4945" s="11"/>
      <c r="I4945" s="11"/>
      <c r="J4945" s="11"/>
      <c r="K4945" s="11"/>
      <c r="L4945" s="11"/>
      <c r="M4945" s="11"/>
      <c r="N4945" s="11"/>
      <c r="O4945" s="11"/>
      <c r="P4945" s="11"/>
      <c r="Q4945" s="11"/>
      <c r="R4945" s="11"/>
    </row>
    <row r="4946" spans="1:18" x14ac:dyDescent="0.2">
      <c r="A4946" s="3"/>
      <c r="B4946" s="3"/>
      <c r="C4946" s="11"/>
      <c r="D4946" s="11"/>
      <c r="E4946" s="11"/>
      <c r="F4946" s="11"/>
      <c r="G4946" s="11"/>
      <c r="H4946" s="11"/>
      <c r="I4946" s="11"/>
      <c r="J4946" s="11"/>
      <c r="K4946" s="11"/>
      <c r="L4946" s="11"/>
      <c r="M4946" s="11"/>
      <c r="N4946" s="11"/>
      <c r="O4946" s="11"/>
      <c r="P4946" s="11"/>
      <c r="Q4946" s="11"/>
      <c r="R4946" s="11"/>
    </row>
    <row r="4947" spans="1:18" x14ac:dyDescent="0.2">
      <c r="A4947" s="3"/>
      <c r="B4947" s="3"/>
      <c r="C4947" s="11"/>
      <c r="D4947" s="11"/>
      <c r="E4947" s="11"/>
      <c r="F4947" s="11"/>
      <c r="G4947" s="11"/>
      <c r="H4947" s="11"/>
      <c r="I4947" s="11"/>
      <c r="J4947" s="11"/>
      <c r="K4947" s="11"/>
      <c r="L4947" s="11"/>
      <c r="M4947" s="11"/>
      <c r="N4947" s="11"/>
      <c r="O4947" s="11"/>
      <c r="P4947" s="11"/>
      <c r="Q4947" s="11"/>
      <c r="R4947" s="11"/>
    </row>
    <row r="4948" spans="1:18" x14ac:dyDescent="0.2">
      <c r="A4948" s="3"/>
      <c r="B4948" s="3"/>
      <c r="C4948" s="11"/>
      <c r="D4948" s="11"/>
      <c r="E4948" s="11"/>
      <c r="F4948" s="11"/>
      <c r="G4948" s="11"/>
      <c r="H4948" s="11"/>
      <c r="I4948" s="11"/>
      <c r="J4948" s="11"/>
      <c r="K4948" s="11"/>
      <c r="L4948" s="11"/>
      <c r="M4948" s="11"/>
      <c r="N4948" s="11"/>
      <c r="O4948" s="11"/>
      <c r="P4948" s="11"/>
      <c r="Q4948" s="11"/>
      <c r="R4948" s="11"/>
    </row>
    <row r="4949" spans="1:18" x14ac:dyDescent="0.2">
      <c r="A4949" s="3"/>
      <c r="B4949" s="3"/>
      <c r="C4949" s="11"/>
      <c r="D4949" s="11"/>
      <c r="E4949" s="11"/>
      <c r="F4949" s="11"/>
      <c r="G4949" s="11"/>
      <c r="H4949" s="11"/>
      <c r="I4949" s="11"/>
      <c r="J4949" s="11"/>
      <c r="K4949" s="11"/>
      <c r="L4949" s="11"/>
      <c r="M4949" s="11"/>
      <c r="N4949" s="11"/>
      <c r="O4949" s="11"/>
      <c r="P4949" s="11"/>
      <c r="Q4949" s="11"/>
      <c r="R4949" s="11"/>
    </row>
    <row r="4950" spans="1:18" x14ac:dyDescent="0.2">
      <c r="A4950" s="3"/>
      <c r="B4950" s="3"/>
      <c r="C4950" s="11"/>
      <c r="D4950" s="11"/>
      <c r="E4950" s="11"/>
      <c r="F4950" s="11"/>
      <c r="G4950" s="11"/>
      <c r="H4950" s="11"/>
      <c r="I4950" s="11"/>
      <c r="J4950" s="11"/>
      <c r="K4950" s="11"/>
      <c r="L4950" s="11"/>
      <c r="M4950" s="11"/>
      <c r="N4950" s="11"/>
      <c r="O4950" s="11"/>
      <c r="P4950" s="11"/>
      <c r="Q4950" s="11"/>
      <c r="R4950" s="11"/>
    </row>
    <row r="4951" spans="1:18" x14ac:dyDescent="0.2">
      <c r="A4951" s="3"/>
      <c r="B4951" s="3"/>
      <c r="C4951" s="11"/>
      <c r="D4951" s="11"/>
      <c r="E4951" s="11"/>
      <c r="F4951" s="11"/>
      <c r="G4951" s="11"/>
      <c r="H4951" s="11"/>
      <c r="I4951" s="11"/>
      <c r="J4951" s="11"/>
      <c r="K4951" s="11"/>
      <c r="L4951" s="11"/>
      <c r="M4951" s="11"/>
      <c r="N4951" s="11"/>
      <c r="O4951" s="11"/>
      <c r="P4951" s="11"/>
      <c r="Q4951" s="11"/>
      <c r="R4951" s="11"/>
    </row>
    <row r="4952" spans="1:18" x14ac:dyDescent="0.2">
      <c r="A4952" s="3"/>
      <c r="B4952" s="3"/>
      <c r="C4952" s="11"/>
      <c r="D4952" s="11"/>
      <c r="E4952" s="11"/>
      <c r="F4952" s="11"/>
      <c r="G4952" s="11"/>
      <c r="H4952" s="11"/>
      <c r="I4952" s="11"/>
      <c r="J4952" s="11"/>
      <c r="K4952" s="11"/>
      <c r="L4952" s="11"/>
      <c r="M4952" s="11"/>
      <c r="N4952" s="11"/>
      <c r="O4952" s="11"/>
      <c r="P4952" s="11"/>
      <c r="Q4952" s="11"/>
      <c r="R4952" s="11"/>
    </row>
    <row r="4953" spans="1:18" x14ac:dyDescent="0.2">
      <c r="A4953" s="3"/>
      <c r="B4953" s="3"/>
      <c r="C4953" s="11"/>
      <c r="D4953" s="11"/>
      <c r="E4953" s="11"/>
      <c r="F4953" s="11"/>
      <c r="G4953" s="11"/>
      <c r="H4953" s="11"/>
      <c r="I4953" s="11"/>
      <c r="J4953" s="11"/>
      <c r="K4953" s="11"/>
      <c r="L4953" s="11"/>
      <c r="M4953" s="11"/>
      <c r="N4953" s="11"/>
      <c r="O4953" s="11"/>
      <c r="P4953" s="11"/>
      <c r="Q4953" s="11"/>
      <c r="R4953" s="11"/>
    </row>
    <row r="4954" spans="1:18" x14ac:dyDescent="0.2">
      <c r="A4954" s="3"/>
      <c r="B4954" s="3"/>
      <c r="C4954" s="11"/>
      <c r="D4954" s="11"/>
      <c r="E4954" s="11"/>
      <c r="F4954" s="11"/>
      <c r="G4954" s="11"/>
      <c r="H4954" s="11"/>
      <c r="I4954" s="11"/>
      <c r="J4954" s="11"/>
      <c r="K4954" s="11"/>
      <c r="L4954" s="11"/>
      <c r="M4954" s="11"/>
      <c r="N4954" s="11"/>
      <c r="O4954" s="11"/>
      <c r="P4954" s="11"/>
      <c r="Q4954" s="11"/>
      <c r="R4954" s="11"/>
    </row>
    <row r="4955" spans="1:18" x14ac:dyDescent="0.2">
      <c r="A4955" s="3"/>
      <c r="B4955" s="3"/>
      <c r="C4955" s="11"/>
      <c r="D4955" s="11"/>
      <c r="E4955" s="11"/>
      <c r="F4955" s="11"/>
      <c r="G4955" s="11"/>
      <c r="H4955" s="11"/>
      <c r="I4955" s="11"/>
      <c r="J4955" s="11"/>
      <c r="K4955" s="11"/>
      <c r="L4955" s="11"/>
      <c r="M4955" s="11"/>
      <c r="N4955" s="11"/>
      <c r="O4955" s="11"/>
      <c r="P4955" s="11"/>
      <c r="Q4955" s="11"/>
      <c r="R4955" s="11"/>
    </row>
    <row r="4956" spans="1:18" x14ac:dyDescent="0.2">
      <c r="A4956" s="3"/>
      <c r="B4956" s="3"/>
      <c r="C4956" s="11"/>
      <c r="D4956" s="11"/>
      <c r="E4956" s="11"/>
      <c r="F4956" s="11"/>
      <c r="G4956" s="11"/>
      <c r="H4956" s="11"/>
      <c r="I4956" s="11"/>
      <c r="J4956" s="11"/>
      <c r="K4956" s="11"/>
      <c r="L4956" s="11"/>
      <c r="M4956" s="11"/>
      <c r="N4956" s="11"/>
      <c r="O4956" s="11"/>
      <c r="P4956" s="11"/>
      <c r="Q4956" s="11"/>
      <c r="R4956" s="11"/>
    </row>
    <row r="4957" spans="1:18" x14ac:dyDescent="0.2">
      <c r="A4957" s="3"/>
      <c r="B4957" s="3"/>
      <c r="C4957" s="11"/>
      <c r="D4957" s="11"/>
      <c r="E4957" s="11"/>
      <c r="F4957" s="11"/>
      <c r="G4957" s="11"/>
      <c r="H4957" s="11"/>
      <c r="I4957" s="11"/>
      <c r="J4957" s="11"/>
      <c r="K4957" s="11"/>
      <c r="L4957" s="11"/>
      <c r="M4957" s="11"/>
      <c r="N4957" s="11"/>
      <c r="O4957" s="11"/>
      <c r="P4957" s="11"/>
      <c r="Q4957" s="11"/>
      <c r="R4957" s="11"/>
    </row>
    <row r="4958" spans="1:18" x14ac:dyDescent="0.2">
      <c r="A4958" s="3"/>
      <c r="B4958" s="3"/>
      <c r="C4958" s="11"/>
      <c r="D4958" s="11"/>
      <c r="E4958" s="11"/>
      <c r="F4958" s="11"/>
      <c r="G4958" s="11"/>
      <c r="H4958" s="11"/>
      <c r="I4958" s="11"/>
      <c r="J4958" s="11"/>
      <c r="K4958" s="11"/>
      <c r="L4958" s="11"/>
      <c r="M4958" s="11"/>
      <c r="N4958" s="11"/>
      <c r="O4958" s="11"/>
      <c r="P4958" s="11"/>
      <c r="Q4958" s="11"/>
      <c r="R4958" s="11"/>
    </row>
    <row r="4959" spans="1:18" x14ac:dyDescent="0.2">
      <c r="A4959" s="3"/>
      <c r="B4959" s="3"/>
      <c r="C4959" s="11"/>
      <c r="D4959" s="11"/>
      <c r="E4959" s="11"/>
      <c r="F4959" s="11"/>
      <c r="G4959" s="11"/>
      <c r="H4959" s="11"/>
      <c r="I4959" s="11"/>
      <c r="J4959" s="11"/>
      <c r="K4959" s="11"/>
      <c r="L4959" s="11"/>
      <c r="M4959" s="11"/>
      <c r="N4959" s="11"/>
      <c r="O4959" s="11"/>
      <c r="P4959" s="11"/>
      <c r="Q4959" s="11"/>
      <c r="R4959" s="11"/>
    </row>
    <row r="4960" spans="1:18" x14ac:dyDescent="0.2">
      <c r="A4960" s="3"/>
      <c r="B4960" s="3"/>
      <c r="C4960" s="11"/>
      <c r="D4960" s="11"/>
      <c r="E4960" s="11"/>
      <c r="F4960" s="11"/>
      <c r="G4960" s="11"/>
      <c r="H4960" s="11"/>
      <c r="I4960" s="11"/>
      <c r="J4960" s="11"/>
      <c r="K4960" s="11"/>
      <c r="L4960" s="11"/>
      <c r="M4960" s="11"/>
      <c r="N4960" s="11"/>
      <c r="O4960" s="11"/>
      <c r="P4960" s="11"/>
      <c r="Q4960" s="11"/>
      <c r="R4960" s="11"/>
    </row>
    <row r="4961" spans="1:18" x14ac:dyDescent="0.2">
      <c r="A4961" s="3"/>
      <c r="B4961" s="3"/>
      <c r="C4961" s="11"/>
      <c r="D4961" s="11"/>
      <c r="E4961" s="11"/>
      <c r="F4961" s="11"/>
      <c r="G4961" s="11"/>
      <c r="H4961" s="11"/>
      <c r="I4961" s="11"/>
      <c r="J4961" s="11"/>
      <c r="K4961" s="11"/>
      <c r="L4961" s="11"/>
      <c r="M4961" s="11"/>
      <c r="N4961" s="11"/>
      <c r="O4961" s="11"/>
      <c r="P4961" s="11"/>
      <c r="Q4961" s="11"/>
      <c r="R4961" s="11"/>
    </row>
    <row r="4962" spans="1:18" x14ac:dyDescent="0.2">
      <c r="A4962" s="3"/>
      <c r="B4962" s="3"/>
      <c r="C4962" s="11"/>
      <c r="D4962" s="11"/>
      <c r="E4962" s="11"/>
      <c r="F4962" s="11"/>
      <c r="G4962" s="11"/>
      <c r="H4962" s="11"/>
      <c r="I4962" s="11"/>
      <c r="J4962" s="11"/>
      <c r="K4962" s="11"/>
      <c r="L4962" s="11"/>
      <c r="M4962" s="11"/>
      <c r="N4962" s="11"/>
      <c r="O4962" s="11"/>
      <c r="P4962" s="11"/>
      <c r="Q4962" s="11"/>
      <c r="R4962" s="11"/>
    </row>
    <row r="4963" spans="1:18" x14ac:dyDescent="0.2">
      <c r="A4963" s="3"/>
      <c r="B4963" s="3"/>
      <c r="C4963" s="11"/>
      <c r="D4963" s="11"/>
      <c r="E4963" s="11"/>
      <c r="F4963" s="11"/>
      <c r="G4963" s="11"/>
      <c r="H4963" s="11"/>
      <c r="I4963" s="11"/>
      <c r="J4963" s="11"/>
      <c r="K4963" s="11"/>
      <c r="L4963" s="11"/>
      <c r="M4963" s="11"/>
      <c r="N4963" s="11"/>
      <c r="O4963" s="11"/>
      <c r="P4963" s="11"/>
      <c r="Q4963" s="11"/>
      <c r="R4963" s="11"/>
    </row>
    <row r="4964" spans="1:18" x14ac:dyDescent="0.2">
      <c r="A4964" s="3"/>
      <c r="B4964" s="3"/>
      <c r="C4964" s="11"/>
      <c r="D4964" s="11"/>
      <c r="E4964" s="11"/>
      <c r="F4964" s="11"/>
      <c r="G4964" s="11"/>
      <c r="H4964" s="11"/>
      <c r="I4964" s="11"/>
      <c r="J4964" s="11"/>
      <c r="K4964" s="11"/>
      <c r="L4964" s="11"/>
      <c r="M4964" s="11"/>
      <c r="N4964" s="11"/>
      <c r="O4964" s="11"/>
      <c r="P4964" s="11"/>
      <c r="Q4964" s="11"/>
      <c r="R4964" s="11"/>
    </row>
    <row r="4965" spans="1:18" x14ac:dyDescent="0.2">
      <c r="A4965" s="3"/>
      <c r="B4965" s="3"/>
      <c r="C4965" s="11"/>
      <c r="D4965" s="11"/>
      <c r="E4965" s="11"/>
      <c r="F4965" s="11"/>
      <c r="G4965" s="11"/>
      <c r="H4965" s="11"/>
      <c r="I4965" s="11"/>
      <c r="J4965" s="11"/>
      <c r="K4965" s="11"/>
      <c r="L4965" s="11"/>
      <c r="M4965" s="11"/>
      <c r="N4965" s="11"/>
      <c r="O4965" s="11"/>
      <c r="P4965" s="11"/>
      <c r="Q4965" s="11"/>
      <c r="R4965" s="11"/>
    </row>
    <row r="4966" spans="1:18" x14ac:dyDescent="0.2">
      <c r="A4966" s="3"/>
      <c r="B4966" s="3"/>
      <c r="C4966" s="11"/>
      <c r="D4966" s="11"/>
      <c r="E4966" s="11"/>
      <c r="F4966" s="11"/>
      <c r="G4966" s="11"/>
      <c r="H4966" s="11"/>
      <c r="I4966" s="11"/>
      <c r="J4966" s="11"/>
      <c r="K4966" s="11"/>
      <c r="L4966" s="11"/>
      <c r="M4966" s="11"/>
      <c r="N4966" s="11"/>
      <c r="O4966" s="11"/>
      <c r="P4966" s="11"/>
      <c r="Q4966" s="11"/>
      <c r="R4966" s="11"/>
    </row>
    <row r="4967" spans="1:18" x14ac:dyDescent="0.2">
      <c r="A4967" s="3"/>
      <c r="B4967" s="3"/>
      <c r="C4967" s="11"/>
      <c r="D4967" s="11"/>
      <c r="E4967" s="11"/>
      <c r="F4967" s="11"/>
      <c r="G4967" s="11"/>
      <c r="H4967" s="11"/>
      <c r="I4967" s="11"/>
      <c r="J4967" s="11"/>
      <c r="K4967" s="11"/>
      <c r="L4967" s="11"/>
      <c r="M4967" s="11"/>
      <c r="N4967" s="11"/>
      <c r="O4967" s="11"/>
      <c r="P4967" s="11"/>
      <c r="Q4967" s="11"/>
      <c r="R4967" s="11"/>
    </row>
    <row r="4968" spans="1:18" x14ac:dyDescent="0.2">
      <c r="A4968" s="3"/>
      <c r="B4968" s="3"/>
      <c r="C4968" s="11"/>
      <c r="D4968" s="11"/>
      <c r="E4968" s="11"/>
      <c r="F4968" s="11"/>
      <c r="G4968" s="11"/>
      <c r="H4968" s="11"/>
      <c r="I4968" s="11"/>
      <c r="J4968" s="11"/>
      <c r="K4968" s="11"/>
      <c r="L4968" s="11"/>
      <c r="M4968" s="11"/>
      <c r="N4968" s="11"/>
      <c r="O4968" s="11"/>
      <c r="P4968" s="11"/>
      <c r="Q4968" s="11"/>
      <c r="R4968" s="11"/>
    </row>
    <row r="4969" spans="1:18" x14ac:dyDescent="0.2">
      <c r="A4969" s="3"/>
      <c r="B4969" s="3"/>
      <c r="C4969" s="11"/>
      <c r="D4969" s="11"/>
      <c r="E4969" s="11"/>
      <c r="F4969" s="11"/>
      <c r="G4969" s="11"/>
      <c r="H4969" s="11"/>
      <c r="I4969" s="11"/>
      <c r="J4969" s="11"/>
      <c r="K4969" s="11"/>
      <c r="L4969" s="11"/>
      <c r="M4969" s="11"/>
      <c r="N4969" s="11"/>
      <c r="O4969" s="11"/>
      <c r="P4969" s="11"/>
      <c r="Q4969" s="11"/>
      <c r="R4969" s="11"/>
    </row>
    <row r="4970" spans="1:18" x14ac:dyDescent="0.2">
      <c r="A4970" s="3"/>
      <c r="B4970" s="3"/>
      <c r="C4970" s="11"/>
      <c r="D4970" s="11"/>
      <c r="E4970" s="11"/>
      <c r="F4970" s="11"/>
      <c r="G4970" s="11"/>
      <c r="H4970" s="11"/>
      <c r="I4970" s="11"/>
      <c r="J4970" s="11"/>
      <c r="K4970" s="11"/>
      <c r="L4970" s="11"/>
      <c r="M4970" s="11"/>
      <c r="N4970" s="11"/>
      <c r="O4970" s="11"/>
      <c r="P4970" s="11"/>
      <c r="Q4970" s="11"/>
      <c r="R4970" s="11"/>
    </row>
    <row r="4971" spans="1:18" x14ac:dyDescent="0.2">
      <c r="A4971" s="3"/>
      <c r="B4971" s="3"/>
      <c r="C4971" s="11"/>
      <c r="D4971" s="11"/>
      <c r="E4971" s="11"/>
      <c r="F4971" s="11"/>
      <c r="G4971" s="11"/>
      <c r="H4971" s="11"/>
      <c r="I4971" s="11"/>
      <c r="J4971" s="11"/>
      <c r="K4971" s="11"/>
      <c r="L4971" s="11"/>
      <c r="M4971" s="11"/>
      <c r="N4971" s="11"/>
      <c r="O4971" s="11"/>
      <c r="P4971" s="11"/>
      <c r="Q4971" s="11"/>
      <c r="R4971" s="11"/>
    </row>
    <row r="4972" spans="1:18" x14ac:dyDescent="0.2">
      <c r="A4972" s="3"/>
      <c r="B4972" s="3"/>
      <c r="C4972" s="11"/>
      <c r="D4972" s="11"/>
      <c r="E4972" s="11"/>
      <c r="F4972" s="11"/>
      <c r="G4972" s="11"/>
      <c r="H4972" s="11"/>
      <c r="I4972" s="11"/>
      <c r="J4972" s="11"/>
      <c r="K4972" s="11"/>
      <c r="L4972" s="11"/>
      <c r="M4972" s="11"/>
      <c r="N4972" s="11"/>
      <c r="O4972" s="11"/>
      <c r="P4972" s="11"/>
      <c r="Q4972" s="11"/>
      <c r="R4972" s="11"/>
    </row>
    <row r="4973" spans="1:18" x14ac:dyDescent="0.2">
      <c r="A4973" s="3"/>
      <c r="B4973" s="3"/>
      <c r="C4973" s="11"/>
      <c r="D4973" s="11"/>
      <c r="E4973" s="11"/>
      <c r="F4973" s="11"/>
      <c r="G4973" s="11"/>
      <c r="H4973" s="11"/>
      <c r="I4973" s="11"/>
      <c r="J4973" s="11"/>
      <c r="K4973" s="11"/>
      <c r="L4973" s="11"/>
      <c r="M4973" s="11"/>
      <c r="N4973" s="11"/>
      <c r="O4973" s="11"/>
      <c r="P4973" s="11"/>
      <c r="Q4973" s="11"/>
      <c r="R4973" s="11"/>
    </row>
    <row r="4974" spans="1:18" x14ac:dyDescent="0.2">
      <c r="A4974" s="3"/>
      <c r="B4974" s="3"/>
      <c r="C4974" s="11"/>
      <c r="D4974" s="11"/>
      <c r="E4974" s="11"/>
      <c r="F4974" s="11"/>
      <c r="G4974" s="11"/>
      <c r="H4974" s="11"/>
      <c r="I4974" s="11"/>
      <c r="J4974" s="11"/>
      <c r="K4974" s="11"/>
      <c r="L4974" s="11"/>
      <c r="M4974" s="11"/>
      <c r="N4974" s="11"/>
      <c r="O4974" s="11"/>
      <c r="P4974" s="11"/>
      <c r="Q4974" s="11"/>
      <c r="R4974" s="11"/>
    </row>
    <row r="4975" spans="1:18" x14ac:dyDescent="0.2">
      <c r="A4975" s="3"/>
      <c r="B4975" s="3"/>
      <c r="C4975" s="11"/>
      <c r="D4975" s="11"/>
      <c r="E4975" s="11"/>
      <c r="F4975" s="11"/>
      <c r="G4975" s="11"/>
      <c r="H4975" s="11"/>
      <c r="I4975" s="11"/>
      <c r="J4975" s="11"/>
      <c r="K4975" s="11"/>
      <c r="L4975" s="11"/>
      <c r="M4975" s="11"/>
      <c r="N4975" s="11"/>
      <c r="O4975" s="11"/>
      <c r="P4975" s="11"/>
      <c r="Q4975" s="11"/>
      <c r="R4975" s="11"/>
    </row>
    <row r="4976" spans="1:18" x14ac:dyDescent="0.2">
      <c r="A4976" s="3"/>
      <c r="B4976" s="3"/>
      <c r="C4976" s="11"/>
      <c r="D4976" s="11"/>
      <c r="E4976" s="11"/>
      <c r="F4976" s="11"/>
      <c r="G4976" s="11"/>
      <c r="H4976" s="11"/>
      <c r="I4976" s="11"/>
      <c r="J4976" s="11"/>
      <c r="K4976" s="11"/>
      <c r="L4976" s="11"/>
      <c r="M4976" s="11"/>
      <c r="N4976" s="11"/>
      <c r="O4976" s="11"/>
      <c r="P4976" s="11"/>
      <c r="Q4976" s="11"/>
      <c r="R4976" s="11"/>
    </row>
    <row r="4977" spans="1:18" x14ac:dyDescent="0.2">
      <c r="A4977" s="3"/>
      <c r="B4977" s="3"/>
      <c r="C4977" s="11"/>
      <c r="D4977" s="11"/>
      <c r="E4977" s="11"/>
      <c r="F4977" s="11"/>
      <c r="G4977" s="11"/>
      <c r="H4977" s="11"/>
      <c r="I4977" s="11"/>
      <c r="J4977" s="11"/>
      <c r="K4977" s="11"/>
      <c r="L4977" s="11"/>
      <c r="M4977" s="11"/>
      <c r="N4977" s="11"/>
      <c r="O4977" s="11"/>
      <c r="P4977" s="11"/>
      <c r="Q4977" s="11"/>
      <c r="R4977" s="11"/>
    </row>
    <row r="4978" spans="1:18" x14ac:dyDescent="0.2">
      <c r="A4978" s="3"/>
      <c r="B4978" s="3"/>
      <c r="C4978" s="11"/>
      <c r="D4978" s="11"/>
      <c r="E4978" s="11"/>
      <c r="F4978" s="11"/>
      <c r="G4978" s="11"/>
      <c r="H4978" s="11"/>
      <c r="I4978" s="11"/>
      <c r="J4978" s="11"/>
      <c r="K4978" s="11"/>
      <c r="L4978" s="11"/>
      <c r="M4978" s="11"/>
      <c r="N4978" s="11"/>
      <c r="O4978" s="11"/>
      <c r="P4978" s="11"/>
      <c r="Q4978" s="11"/>
      <c r="R4978" s="11"/>
    </row>
    <row r="4979" spans="1:18" x14ac:dyDescent="0.2">
      <c r="A4979" s="3"/>
      <c r="B4979" s="3"/>
      <c r="C4979" s="11"/>
      <c r="D4979" s="11"/>
      <c r="E4979" s="11"/>
      <c r="F4979" s="11"/>
      <c r="G4979" s="11"/>
      <c r="H4979" s="11"/>
      <c r="I4979" s="11"/>
      <c r="J4979" s="11"/>
      <c r="K4979" s="11"/>
      <c r="L4979" s="11"/>
      <c r="M4979" s="11"/>
      <c r="N4979" s="11"/>
      <c r="O4979" s="11"/>
      <c r="P4979" s="11"/>
      <c r="Q4979" s="11"/>
      <c r="R4979" s="11"/>
    </row>
    <row r="4980" spans="1:18" x14ac:dyDescent="0.2">
      <c r="A4980" s="3"/>
      <c r="B4980" s="3"/>
      <c r="C4980" s="11"/>
      <c r="D4980" s="11"/>
      <c r="E4980" s="11"/>
      <c r="F4980" s="11"/>
      <c r="G4980" s="11"/>
      <c r="H4980" s="11"/>
      <c r="I4980" s="11"/>
      <c r="J4980" s="11"/>
      <c r="K4980" s="11"/>
      <c r="L4980" s="11"/>
      <c r="M4980" s="11"/>
      <c r="N4980" s="11"/>
      <c r="O4980" s="11"/>
      <c r="P4980" s="11"/>
      <c r="Q4980" s="11"/>
      <c r="R4980" s="11"/>
    </row>
    <row r="4981" spans="1:18" x14ac:dyDescent="0.2">
      <c r="A4981" s="3"/>
      <c r="B4981" s="3"/>
      <c r="C4981" s="11"/>
      <c r="D4981" s="11"/>
      <c r="E4981" s="11"/>
      <c r="F4981" s="11"/>
      <c r="G4981" s="11"/>
      <c r="H4981" s="11"/>
      <c r="I4981" s="11"/>
      <c r="J4981" s="11"/>
      <c r="K4981" s="11"/>
      <c r="L4981" s="11"/>
      <c r="M4981" s="11"/>
      <c r="N4981" s="11"/>
      <c r="O4981" s="11"/>
      <c r="P4981" s="11"/>
      <c r="Q4981" s="11"/>
      <c r="R4981" s="11"/>
    </row>
    <row r="4982" spans="1:18" x14ac:dyDescent="0.2">
      <c r="A4982" s="3"/>
      <c r="B4982" s="3"/>
      <c r="C4982" s="11"/>
      <c r="D4982" s="11"/>
      <c r="E4982" s="11"/>
      <c r="F4982" s="11"/>
      <c r="G4982" s="11"/>
      <c r="H4982" s="11"/>
      <c r="I4982" s="11"/>
      <c r="J4982" s="11"/>
      <c r="K4982" s="11"/>
      <c r="L4982" s="11"/>
      <c r="M4982" s="11"/>
      <c r="N4982" s="11"/>
      <c r="O4982" s="11"/>
      <c r="P4982" s="11"/>
      <c r="Q4982" s="11"/>
      <c r="R4982" s="11"/>
    </row>
    <row r="4983" spans="1:18" x14ac:dyDescent="0.2">
      <c r="A4983" s="3"/>
      <c r="B4983" s="3"/>
      <c r="C4983" s="11"/>
      <c r="D4983" s="11"/>
      <c r="E4983" s="11"/>
      <c r="F4983" s="11"/>
      <c r="G4983" s="11"/>
      <c r="H4983" s="11"/>
      <c r="I4983" s="11"/>
      <c r="J4983" s="11"/>
      <c r="K4983" s="11"/>
      <c r="L4983" s="11"/>
      <c r="M4983" s="11"/>
      <c r="N4983" s="11"/>
      <c r="O4983" s="11"/>
      <c r="P4983" s="11"/>
      <c r="Q4983" s="11"/>
      <c r="R4983" s="11"/>
    </row>
    <row r="4984" spans="1:18" x14ac:dyDescent="0.2">
      <c r="A4984" s="3"/>
      <c r="B4984" s="3"/>
      <c r="C4984" s="11"/>
      <c r="D4984" s="11"/>
      <c r="E4984" s="11"/>
      <c r="F4984" s="11"/>
      <c r="G4984" s="11"/>
      <c r="H4984" s="11"/>
      <c r="I4984" s="11"/>
      <c r="J4984" s="11"/>
      <c r="K4984" s="11"/>
      <c r="L4984" s="11"/>
      <c r="M4984" s="11"/>
      <c r="N4984" s="11"/>
      <c r="O4984" s="11"/>
      <c r="P4984" s="11"/>
      <c r="Q4984" s="11"/>
      <c r="R4984" s="11"/>
    </row>
    <row r="4985" spans="1:18" x14ac:dyDescent="0.2">
      <c r="A4985" s="3"/>
      <c r="B4985" s="3"/>
      <c r="C4985" s="11"/>
      <c r="D4985" s="11"/>
      <c r="E4985" s="11"/>
      <c r="F4985" s="11"/>
      <c r="G4985" s="11"/>
      <c r="H4985" s="11"/>
      <c r="I4985" s="11"/>
      <c r="J4985" s="11"/>
      <c r="K4985" s="11"/>
      <c r="L4985" s="11"/>
      <c r="M4985" s="11"/>
      <c r="N4985" s="11"/>
      <c r="O4985" s="11"/>
      <c r="P4985" s="11"/>
      <c r="Q4985" s="11"/>
      <c r="R4985" s="11"/>
    </row>
    <row r="4986" spans="1:18" x14ac:dyDescent="0.2">
      <c r="A4986" s="3"/>
      <c r="B4986" s="3"/>
      <c r="C4986" s="11"/>
      <c r="D4986" s="11"/>
      <c r="E4986" s="11"/>
      <c r="F4986" s="11"/>
      <c r="G4986" s="11"/>
      <c r="H4986" s="11"/>
      <c r="I4986" s="11"/>
      <c r="J4986" s="11"/>
      <c r="K4986" s="11"/>
      <c r="L4986" s="11"/>
      <c r="M4986" s="11"/>
      <c r="N4986" s="11"/>
      <c r="O4986" s="11"/>
      <c r="P4986" s="11"/>
      <c r="Q4986" s="11"/>
      <c r="R4986" s="11"/>
    </row>
    <row r="4987" spans="1:18" x14ac:dyDescent="0.2">
      <c r="A4987" s="3"/>
      <c r="B4987" s="3"/>
      <c r="C4987" s="11"/>
      <c r="D4987" s="11"/>
      <c r="E4987" s="11"/>
      <c r="F4987" s="11"/>
      <c r="G4987" s="11"/>
      <c r="H4987" s="11"/>
      <c r="I4987" s="11"/>
      <c r="J4987" s="11"/>
      <c r="K4987" s="11"/>
      <c r="L4987" s="11"/>
      <c r="M4987" s="11"/>
      <c r="N4987" s="11"/>
      <c r="O4987" s="11"/>
      <c r="P4987" s="11"/>
      <c r="Q4987" s="11"/>
      <c r="R4987" s="11"/>
    </row>
    <row r="4988" spans="1:18" x14ac:dyDescent="0.2">
      <c r="A4988" s="3"/>
      <c r="B4988" s="3"/>
      <c r="C4988" s="11"/>
      <c r="D4988" s="11"/>
      <c r="E4988" s="11"/>
      <c r="F4988" s="11"/>
      <c r="G4988" s="11"/>
      <c r="H4988" s="11"/>
      <c r="I4988" s="11"/>
      <c r="J4988" s="11"/>
      <c r="K4988" s="11"/>
      <c r="L4988" s="11"/>
      <c r="M4988" s="11"/>
      <c r="N4988" s="11"/>
      <c r="O4988" s="11"/>
      <c r="P4988" s="11"/>
      <c r="Q4988" s="11"/>
      <c r="R4988" s="11"/>
    </row>
    <row r="4989" spans="1:18" x14ac:dyDescent="0.2">
      <c r="A4989" s="3"/>
      <c r="B4989" s="3"/>
      <c r="C4989" s="11"/>
      <c r="D4989" s="11"/>
      <c r="E4989" s="11"/>
      <c r="F4989" s="11"/>
      <c r="G4989" s="11"/>
      <c r="H4989" s="11"/>
      <c r="I4989" s="11"/>
      <c r="J4989" s="11"/>
      <c r="K4989" s="11"/>
      <c r="L4989" s="11"/>
      <c r="M4989" s="11"/>
      <c r="N4989" s="11"/>
      <c r="O4989" s="11"/>
      <c r="P4989" s="11"/>
      <c r="Q4989" s="11"/>
      <c r="R4989" s="11"/>
    </row>
    <row r="4990" spans="1:18" x14ac:dyDescent="0.2">
      <c r="A4990" s="3"/>
      <c r="B4990" s="3"/>
      <c r="C4990" s="11"/>
      <c r="D4990" s="11"/>
      <c r="E4990" s="11"/>
      <c r="F4990" s="11"/>
      <c r="G4990" s="11"/>
      <c r="H4990" s="11"/>
      <c r="I4990" s="11"/>
      <c r="J4990" s="11"/>
      <c r="K4990" s="11"/>
      <c r="L4990" s="11"/>
      <c r="M4990" s="11"/>
      <c r="N4990" s="11"/>
      <c r="O4990" s="11"/>
      <c r="P4990" s="11"/>
      <c r="Q4990" s="11"/>
      <c r="R4990" s="11"/>
    </row>
    <row r="4991" spans="1:18" x14ac:dyDescent="0.2">
      <c r="A4991" s="3"/>
      <c r="B4991" s="3"/>
      <c r="C4991" s="11"/>
      <c r="D4991" s="11"/>
      <c r="E4991" s="11"/>
      <c r="F4991" s="11"/>
      <c r="G4991" s="11"/>
      <c r="H4991" s="11"/>
      <c r="I4991" s="11"/>
      <c r="J4991" s="11"/>
      <c r="K4991" s="11"/>
      <c r="L4991" s="11"/>
      <c r="M4991" s="11"/>
      <c r="N4991" s="11"/>
      <c r="O4991" s="11"/>
      <c r="P4991" s="11"/>
      <c r="Q4991" s="11"/>
      <c r="R4991" s="11"/>
    </row>
    <row r="4992" spans="1:18" x14ac:dyDescent="0.2">
      <c r="A4992" s="3"/>
      <c r="B4992" s="3"/>
      <c r="C4992" s="11"/>
      <c r="D4992" s="11"/>
      <c r="E4992" s="11"/>
      <c r="F4992" s="11"/>
      <c r="G4992" s="11"/>
      <c r="H4992" s="11"/>
      <c r="I4992" s="11"/>
      <c r="J4992" s="11"/>
      <c r="K4992" s="11"/>
      <c r="L4992" s="11"/>
      <c r="M4992" s="11"/>
      <c r="N4992" s="11"/>
      <c r="O4992" s="11"/>
      <c r="P4992" s="11"/>
      <c r="Q4992" s="11"/>
      <c r="R4992" s="11"/>
    </row>
    <row r="4993" spans="1:18" x14ac:dyDescent="0.2">
      <c r="A4993" s="3"/>
      <c r="B4993" s="3"/>
      <c r="C4993" s="11"/>
      <c r="D4993" s="11"/>
      <c r="E4993" s="11"/>
      <c r="F4993" s="11"/>
      <c r="G4993" s="11"/>
      <c r="H4993" s="11"/>
      <c r="I4993" s="11"/>
      <c r="J4993" s="11"/>
      <c r="K4993" s="11"/>
      <c r="L4993" s="11"/>
      <c r="M4993" s="11"/>
      <c r="N4993" s="11"/>
      <c r="O4993" s="11"/>
      <c r="P4993" s="11"/>
      <c r="Q4993" s="11"/>
      <c r="R4993" s="11"/>
    </row>
    <row r="4994" spans="1:18" x14ac:dyDescent="0.2">
      <c r="A4994" s="3"/>
      <c r="B4994" s="3"/>
      <c r="C4994" s="11"/>
      <c r="D4994" s="11"/>
      <c r="E4994" s="11"/>
      <c r="F4994" s="11"/>
      <c r="G4994" s="11"/>
      <c r="H4994" s="11"/>
      <c r="I4994" s="11"/>
      <c r="J4994" s="11"/>
      <c r="K4994" s="11"/>
      <c r="L4994" s="11"/>
      <c r="M4994" s="11"/>
      <c r="N4994" s="11"/>
      <c r="O4994" s="11"/>
      <c r="P4994" s="11"/>
      <c r="Q4994" s="11"/>
      <c r="R4994" s="11"/>
    </row>
    <row r="4995" spans="1:18" x14ac:dyDescent="0.2">
      <c r="A4995" s="3"/>
      <c r="B4995" s="3"/>
      <c r="C4995" s="11"/>
      <c r="D4995" s="11"/>
      <c r="E4995" s="11"/>
      <c r="F4995" s="11"/>
      <c r="G4995" s="11"/>
      <c r="H4995" s="11"/>
      <c r="I4995" s="11"/>
      <c r="J4995" s="11"/>
      <c r="K4995" s="11"/>
      <c r="L4995" s="11"/>
      <c r="M4995" s="11"/>
      <c r="N4995" s="11"/>
      <c r="O4995" s="11"/>
      <c r="P4995" s="11"/>
      <c r="Q4995" s="11"/>
      <c r="R4995" s="11"/>
    </row>
    <row r="4996" spans="1:18" x14ac:dyDescent="0.2">
      <c r="A4996" s="3"/>
      <c r="B4996" s="3"/>
      <c r="C4996" s="11"/>
      <c r="D4996" s="11"/>
      <c r="E4996" s="11"/>
      <c r="F4996" s="11"/>
      <c r="G4996" s="11"/>
      <c r="H4996" s="11"/>
      <c r="I4996" s="11"/>
      <c r="J4996" s="11"/>
      <c r="K4996" s="11"/>
      <c r="L4996" s="11"/>
      <c r="M4996" s="11"/>
      <c r="N4996" s="11"/>
      <c r="O4996" s="11"/>
      <c r="P4996" s="11"/>
      <c r="Q4996" s="11"/>
      <c r="R4996" s="11"/>
    </row>
    <row r="4997" spans="1:18" x14ac:dyDescent="0.2">
      <c r="A4997" s="3"/>
      <c r="B4997" s="3"/>
      <c r="C4997" s="11"/>
      <c r="D4997" s="11"/>
      <c r="E4997" s="11"/>
      <c r="F4997" s="11"/>
      <c r="G4997" s="11"/>
      <c r="H4997" s="11"/>
      <c r="I4997" s="11"/>
      <c r="J4997" s="11"/>
      <c r="K4997" s="11"/>
      <c r="L4997" s="11"/>
      <c r="M4997" s="11"/>
      <c r="N4997" s="11"/>
      <c r="O4997" s="11"/>
      <c r="P4997" s="11"/>
      <c r="Q4997" s="11"/>
      <c r="R4997" s="11"/>
    </row>
    <row r="4998" spans="1:18" x14ac:dyDescent="0.2">
      <c r="A4998" s="3"/>
      <c r="B4998" s="3"/>
      <c r="C4998" s="11"/>
      <c r="D4998" s="11"/>
      <c r="E4998" s="11"/>
      <c r="F4998" s="11"/>
      <c r="G4998" s="11"/>
      <c r="H4998" s="11"/>
      <c r="I4998" s="11"/>
      <c r="J4998" s="11"/>
      <c r="K4998" s="11"/>
      <c r="L4998" s="11"/>
      <c r="M4998" s="11"/>
      <c r="N4998" s="11"/>
      <c r="O4998" s="11"/>
      <c r="P4998" s="11"/>
      <c r="Q4998" s="11"/>
      <c r="R4998" s="11"/>
    </row>
    <row r="4999" spans="1:18" x14ac:dyDescent="0.2">
      <c r="A4999" s="3"/>
      <c r="B4999" s="3"/>
      <c r="C4999" s="11"/>
      <c r="D4999" s="11"/>
      <c r="E4999" s="11"/>
      <c r="F4999" s="11"/>
      <c r="G4999" s="11"/>
      <c r="H4999" s="11"/>
      <c r="I4999" s="11"/>
      <c r="J4999" s="11"/>
      <c r="K4999" s="11"/>
      <c r="L4999" s="11"/>
      <c r="M4999" s="11"/>
      <c r="N4999" s="11"/>
      <c r="O4999" s="11"/>
      <c r="P4999" s="11"/>
      <c r="Q4999" s="11"/>
      <c r="R4999" s="11"/>
    </row>
    <row r="5000" spans="1:18" x14ac:dyDescent="0.2">
      <c r="A5000" s="3"/>
      <c r="B5000" s="3"/>
      <c r="C5000" s="11"/>
      <c r="D5000" s="11"/>
      <c r="E5000" s="11"/>
      <c r="F5000" s="11"/>
      <c r="G5000" s="11"/>
      <c r="H5000" s="11"/>
      <c r="I5000" s="11"/>
      <c r="J5000" s="11"/>
      <c r="K5000" s="11"/>
      <c r="L5000" s="11"/>
      <c r="M5000" s="11"/>
      <c r="N5000" s="11"/>
      <c r="O5000" s="11"/>
      <c r="P5000" s="11"/>
      <c r="Q5000" s="11"/>
      <c r="R5000" s="11"/>
    </row>
    <row r="5001" spans="1:18" x14ac:dyDescent="0.2">
      <c r="A5001" s="3"/>
      <c r="B5001" s="3"/>
      <c r="C5001" s="11"/>
      <c r="D5001" s="11"/>
      <c r="E5001" s="11"/>
      <c r="F5001" s="11"/>
      <c r="G5001" s="11"/>
      <c r="H5001" s="11"/>
      <c r="I5001" s="11"/>
      <c r="J5001" s="11"/>
      <c r="K5001" s="11"/>
      <c r="L5001" s="11"/>
      <c r="M5001" s="11"/>
      <c r="N5001" s="11"/>
      <c r="O5001" s="11"/>
      <c r="P5001" s="11"/>
      <c r="Q5001" s="11"/>
      <c r="R5001" s="11"/>
    </row>
    <row r="5002" spans="1:18" x14ac:dyDescent="0.2">
      <c r="A5002" s="3"/>
      <c r="B5002" s="3"/>
      <c r="C5002" s="11"/>
      <c r="D5002" s="11"/>
      <c r="E5002" s="11"/>
      <c r="F5002" s="11"/>
      <c r="G5002" s="11"/>
      <c r="H5002" s="11"/>
      <c r="I5002" s="11"/>
      <c r="J5002" s="11"/>
      <c r="K5002" s="11"/>
      <c r="L5002" s="11"/>
      <c r="M5002" s="11"/>
      <c r="N5002" s="11"/>
      <c r="O5002" s="11"/>
      <c r="P5002" s="11"/>
      <c r="Q5002" s="11"/>
      <c r="R5002" s="11"/>
    </row>
    <row r="5003" spans="1:18" x14ac:dyDescent="0.2">
      <c r="A5003" s="3"/>
      <c r="B5003" s="3"/>
      <c r="C5003" s="11"/>
      <c r="D5003" s="11"/>
      <c r="E5003" s="11"/>
      <c r="F5003" s="11"/>
      <c r="G5003" s="11"/>
      <c r="H5003" s="11"/>
      <c r="I5003" s="11"/>
      <c r="J5003" s="11"/>
      <c r="K5003" s="11"/>
      <c r="L5003" s="11"/>
      <c r="M5003" s="11"/>
      <c r="N5003" s="11"/>
      <c r="O5003" s="11"/>
      <c r="P5003" s="11"/>
      <c r="Q5003" s="11"/>
      <c r="R5003" s="11"/>
    </row>
    <row r="5004" spans="1:18" x14ac:dyDescent="0.2">
      <c r="A5004" s="3"/>
      <c r="B5004" s="3"/>
      <c r="C5004" s="11"/>
      <c r="D5004" s="11"/>
      <c r="E5004" s="11"/>
      <c r="F5004" s="11"/>
      <c r="G5004" s="11"/>
      <c r="H5004" s="11"/>
      <c r="I5004" s="11"/>
      <c r="J5004" s="11"/>
      <c r="K5004" s="11"/>
      <c r="L5004" s="11"/>
      <c r="M5004" s="11"/>
      <c r="N5004" s="11"/>
      <c r="O5004" s="11"/>
      <c r="P5004" s="11"/>
      <c r="Q5004" s="11"/>
      <c r="R5004" s="11"/>
    </row>
    <row r="5005" spans="1:18" x14ac:dyDescent="0.2">
      <c r="A5005" s="3"/>
      <c r="B5005" s="3"/>
      <c r="C5005" s="11"/>
      <c r="D5005" s="11"/>
      <c r="E5005" s="11"/>
      <c r="F5005" s="11"/>
      <c r="G5005" s="11"/>
      <c r="H5005" s="11"/>
      <c r="I5005" s="11"/>
      <c r="J5005" s="11"/>
      <c r="K5005" s="11"/>
      <c r="L5005" s="11"/>
      <c r="M5005" s="11"/>
      <c r="N5005" s="11"/>
      <c r="O5005" s="11"/>
      <c r="P5005" s="11"/>
      <c r="Q5005" s="11"/>
      <c r="R5005" s="11"/>
    </row>
    <row r="5006" spans="1:18" x14ac:dyDescent="0.2">
      <c r="A5006" s="3"/>
      <c r="B5006" s="3"/>
      <c r="C5006" s="11"/>
      <c r="D5006" s="11"/>
      <c r="E5006" s="11"/>
      <c r="F5006" s="11"/>
      <c r="G5006" s="11"/>
      <c r="H5006" s="11"/>
      <c r="I5006" s="11"/>
      <c r="J5006" s="11"/>
      <c r="K5006" s="11"/>
      <c r="L5006" s="11"/>
      <c r="M5006" s="11"/>
      <c r="N5006" s="11"/>
      <c r="O5006" s="11"/>
      <c r="P5006" s="11"/>
      <c r="Q5006" s="11"/>
      <c r="R5006" s="11"/>
    </row>
    <row r="5007" spans="1:18" x14ac:dyDescent="0.2">
      <c r="A5007" s="3"/>
      <c r="B5007" s="3"/>
      <c r="C5007" s="11"/>
      <c r="D5007" s="11"/>
      <c r="E5007" s="11"/>
      <c r="F5007" s="11"/>
      <c r="G5007" s="11"/>
      <c r="H5007" s="11"/>
      <c r="I5007" s="11"/>
      <c r="J5007" s="11"/>
      <c r="K5007" s="11"/>
      <c r="L5007" s="11"/>
      <c r="M5007" s="11"/>
      <c r="N5007" s="11"/>
      <c r="O5007" s="11"/>
      <c r="P5007" s="11"/>
      <c r="Q5007" s="11"/>
      <c r="R5007" s="11"/>
    </row>
    <row r="5008" spans="1:18" x14ac:dyDescent="0.2">
      <c r="A5008" s="3"/>
      <c r="B5008" s="3"/>
      <c r="C5008" s="11"/>
      <c r="D5008" s="11"/>
      <c r="E5008" s="11"/>
      <c r="F5008" s="11"/>
      <c r="G5008" s="11"/>
      <c r="H5008" s="11"/>
      <c r="I5008" s="11"/>
      <c r="J5008" s="11"/>
      <c r="K5008" s="11"/>
      <c r="L5008" s="11"/>
      <c r="M5008" s="11"/>
      <c r="N5008" s="11"/>
      <c r="O5008" s="11"/>
      <c r="P5008" s="11"/>
      <c r="Q5008" s="11"/>
      <c r="R5008" s="11"/>
    </row>
    <row r="5009" spans="1:18" x14ac:dyDescent="0.2">
      <c r="A5009" s="3"/>
      <c r="B5009" s="3"/>
      <c r="C5009" s="11"/>
      <c r="D5009" s="11"/>
      <c r="E5009" s="11"/>
      <c r="F5009" s="11"/>
      <c r="G5009" s="11"/>
      <c r="H5009" s="11"/>
      <c r="I5009" s="11"/>
      <c r="J5009" s="11"/>
      <c r="K5009" s="11"/>
      <c r="L5009" s="11"/>
      <c r="M5009" s="11"/>
      <c r="N5009" s="11"/>
      <c r="O5009" s="11"/>
      <c r="P5009" s="11"/>
      <c r="Q5009" s="11"/>
      <c r="R5009" s="11"/>
    </row>
    <row r="5010" spans="1:18" x14ac:dyDescent="0.2">
      <c r="A5010" s="3"/>
      <c r="B5010" s="3"/>
      <c r="C5010" s="11"/>
      <c r="D5010" s="11"/>
      <c r="E5010" s="11"/>
      <c r="F5010" s="11"/>
      <c r="G5010" s="11"/>
      <c r="H5010" s="11"/>
      <c r="I5010" s="11"/>
      <c r="J5010" s="11"/>
      <c r="K5010" s="11"/>
      <c r="L5010" s="11"/>
      <c r="M5010" s="11"/>
      <c r="N5010" s="11"/>
      <c r="O5010" s="11"/>
      <c r="P5010" s="11"/>
      <c r="Q5010" s="11"/>
      <c r="R5010" s="11"/>
    </row>
    <row r="5011" spans="1:18" x14ac:dyDescent="0.2">
      <c r="A5011" s="3"/>
      <c r="B5011" s="3"/>
      <c r="C5011" s="11"/>
      <c r="D5011" s="11"/>
      <c r="E5011" s="11"/>
      <c r="F5011" s="11"/>
      <c r="G5011" s="11"/>
      <c r="H5011" s="11"/>
      <c r="I5011" s="11"/>
      <c r="J5011" s="11"/>
      <c r="K5011" s="11"/>
      <c r="L5011" s="11"/>
      <c r="M5011" s="11"/>
      <c r="N5011" s="11"/>
      <c r="O5011" s="11"/>
      <c r="P5011" s="11"/>
      <c r="Q5011" s="11"/>
      <c r="R5011" s="11"/>
    </row>
    <row r="5012" spans="1:18" x14ac:dyDescent="0.2">
      <c r="A5012" s="3"/>
      <c r="B5012" s="3"/>
      <c r="C5012" s="11"/>
      <c r="D5012" s="11"/>
      <c r="E5012" s="11"/>
      <c r="F5012" s="11"/>
      <c r="G5012" s="11"/>
      <c r="H5012" s="11"/>
      <c r="I5012" s="11"/>
      <c r="J5012" s="11"/>
      <c r="K5012" s="11"/>
      <c r="L5012" s="11"/>
      <c r="M5012" s="11"/>
      <c r="N5012" s="11"/>
      <c r="O5012" s="11"/>
      <c r="P5012" s="11"/>
      <c r="Q5012" s="11"/>
      <c r="R5012" s="11"/>
    </row>
    <row r="5013" spans="1:18" x14ac:dyDescent="0.2">
      <c r="A5013" s="3"/>
      <c r="B5013" s="3"/>
      <c r="C5013" s="11"/>
      <c r="D5013" s="11"/>
      <c r="E5013" s="11"/>
      <c r="F5013" s="11"/>
      <c r="G5013" s="11"/>
      <c r="H5013" s="11"/>
      <c r="I5013" s="11"/>
      <c r="J5013" s="11"/>
      <c r="K5013" s="11"/>
      <c r="L5013" s="11"/>
      <c r="M5013" s="11"/>
      <c r="N5013" s="11"/>
      <c r="O5013" s="11"/>
      <c r="P5013" s="11"/>
      <c r="Q5013" s="11"/>
      <c r="R5013" s="11"/>
    </row>
    <row r="5014" spans="1:18" x14ac:dyDescent="0.2">
      <c r="A5014" s="3"/>
      <c r="B5014" s="3"/>
      <c r="C5014" s="11"/>
      <c r="D5014" s="11"/>
      <c r="E5014" s="11"/>
      <c r="F5014" s="11"/>
      <c r="G5014" s="11"/>
      <c r="H5014" s="11"/>
      <c r="I5014" s="11"/>
      <c r="J5014" s="11"/>
      <c r="K5014" s="11"/>
      <c r="L5014" s="11"/>
      <c r="M5014" s="11"/>
      <c r="N5014" s="11"/>
      <c r="O5014" s="11"/>
      <c r="P5014" s="11"/>
      <c r="Q5014" s="11"/>
      <c r="R5014" s="11"/>
    </row>
    <row r="5015" spans="1:18" x14ac:dyDescent="0.2">
      <c r="A5015" s="3"/>
      <c r="B5015" s="3"/>
      <c r="C5015" s="11"/>
      <c r="D5015" s="11"/>
      <c r="E5015" s="11"/>
      <c r="F5015" s="11"/>
      <c r="G5015" s="11"/>
      <c r="H5015" s="11"/>
      <c r="I5015" s="11"/>
      <c r="J5015" s="11"/>
      <c r="K5015" s="11"/>
      <c r="L5015" s="11"/>
      <c r="M5015" s="11"/>
      <c r="N5015" s="11"/>
      <c r="O5015" s="11"/>
      <c r="P5015" s="11"/>
      <c r="Q5015" s="11"/>
      <c r="R5015" s="11"/>
    </row>
    <row r="5016" spans="1:18" x14ac:dyDescent="0.2">
      <c r="A5016" s="3"/>
      <c r="B5016" s="3"/>
      <c r="C5016" s="11"/>
      <c r="D5016" s="11"/>
      <c r="E5016" s="11"/>
      <c r="F5016" s="11"/>
      <c r="G5016" s="11"/>
      <c r="H5016" s="11"/>
      <c r="I5016" s="11"/>
      <c r="J5016" s="11"/>
      <c r="K5016" s="11"/>
      <c r="L5016" s="11"/>
      <c r="M5016" s="11"/>
      <c r="N5016" s="11"/>
      <c r="O5016" s="11"/>
      <c r="P5016" s="11"/>
      <c r="Q5016" s="11"/>
      <c r="R5016" s="11"/>
    </row>
    <row r="5017" spans="1:18" x14ac:dyDescent="0.2">
      <c r="A5017" s="3"/>
      <c r="B5017" s="3"/>
      <c r="C5017" s="11"/>
      <c r="D5017" s="11"/>
      <c r="E5017" s="11"/>
      <c r="F5017" s="11"/>
      <c r="G5017" s="11"/>
      <c r="H5017" s="11"/>
      <c r="I5017" s="11"/>
      <c r="J5017" s="11"/>
      <c r="K5017" s="11"/>
      <c r="L5017" s="11"/>
      <c r="M5017" s="11"/>
      <c r="N5017" s="11"/>
      <c r="O5017" s="11"/>
      <c r="P5017" s="11"/>
      <c r="Q5017" s="11"/>
      <c r="R5017" s="11"/>
    </row>
    <row r="5018" spans="1:18" x14ac:dyDescent="0.2">
      <c r="A5018" s="3"/>
      <c r="B5018" s="3"/>
      <c r="C5018" s="11"/>
      <c r="D5018" s="11"/>
      <c r="E5018" s="11"/>
      <c r="F5018" s="11"/>
      <c r="G5018" s="11"/>
      <c r="H5018" s="11"/>
      <c r="I5018" s="11"/>
      <c r="J5018" s="11"/>
      <c r="K5018" s="11"/>
      <c r="L5018" s="11"/>
      <c r="M5018" s="11"/>
      <c r="N5018" s="11"/>
      <c r="O5018" s="11"/>
      <c r="P5018" s="11"/>
      <c r="Q5018" s="11"/>
      <c r="R5018" s="11"/>
    </row>
    <row r="5019" spans="1:18" x14ac:dyDescent="0.2">
      <c r="A5019" s="3"/>
      <c r="B5019" s="3"/>
      <c r="C5019" s="11"/>
      <c r="D5019" s="11"/>
      <c r="E5019" s="11"/>
      <c r="F5019" s="11"/>
      <c r="G5019" s="11"/>
      <c r="H5019" s="11"/>
      <c r="I5019" s="11"/>
      <c r="J5019" s="11"/>
      <c r="K5019" s="11"/>
      <c r="L5019" s="11"/>
      <c r="M5019" s="11"/>
      <c r="N5019" s="11"/>
      <c r="O5019" s="11"/>
      <c r="P5019" s="11"/>
      <c r="Q5019" s="11"/>
      <c r="R5019" s="11"/>
    </row>
    <row r="5020" spans="1:18" x14ac:dyDescent="0.2">
      <c r="A5020" s="3"/>
      <c r="B5020" s="3"/>
      <c r="C5020" s="11"/>
      <c r="D5020" s="11"/>
      <c r="E5020" s="11"/>
      <c r="F5020" s="11"/>
      <c r="G5020" s="11"/>
      <c r="H5020" s="11"/>
      <c r="I5020" s="11"/>
      <c r="J5020" s="11"/>
      <c r="K5020" s="11"/>
      <c r="L5020" s="11"/>
      <c r="M5020" s="11"/>
      <c r="N5020" s="11"/>
      <c r="O5020" s="11"/>
      <c r="P5020" s="11"/>
      <c r="Q5020" s="11"/>
      <c r="R5020" s="11"/>
    </row>
    <row r="5021" spans="1:18" x14ac:dyDescent="0.2">
      <c r="A5021" s="3"/>
      <c r="B5021" s="3"/>
      <c r="C5021" s="11"/>
      <c r="D5021" s="11"/>
      <c r="E5021" s="11"/>
      <c r="F5021" s="11"/>
      <c r="G5021" s="11"/>
      <c r="H5021" s="11"/>
      <c r="I5021" s="11"/>
      <c r="J5021" s="11"/>
      <c r="K5021" s="11"/>
      <c r="L5021" s="11"/>
      <c r="M5021" s="11"/>
      <c r="N5021" s="11"/>
      <c r="O5021" s="11"/>
      <c r="P5021" s="11"/>
      <c r="Q5021" s="11"/>
      <c r="R5021" s="11"/>
    </row>
    <row r="5022" spans="1:18" x14ac:dyDescent="0.2">
      <c r="A5022" s="3"/>
      <c r="B5022" s="3"/>
      <c r="C5022" s="11"/>
      <c r="D5022" s="11"/>
      <c r="E5022" s="11"/>
      <c r="F5022" s="11"/>
      <c r="G5022" s="11"/>
      <c r="H5022" s="11"/>
      <c r="I5022" s="11"/>
      <c r="J5022" s="11"/>
      <c r="K5022" s="11"/>
      <c r="L5022" s="11"/>
      <c r="M5022" s="11"/>
      <c r="N5022" s="11"/>
      <c r="O5022" s="11"/>
      <c r="P5022" s="11"/>
      <c r="Q5022" s="11"/>
      <c r="R5022" s="11"/>
    </row>
    <row r="5023" spans="1:18" x14ac:dyDescent="0.2">
      <c r="A5023" s="3"/>
      <c r="B5023" s="3"/>
      <c r="C5023" s="11"/>
      <c r="D5023" s="11"/>
      <c r="E5023" s="11"/>
      <c r="F5023" s="11"/>
      <c r="G5023" s="11"/>
      <c r="H5023" s="11"/>
      <c r="I5023" s="11"/>
      <c r="J5023" s="11"/>
      <c r="K5023" s="11"/>
      <c r="L5023" s="11"/>
      <c r="M5023" s="11"/>
      <c r="N5023" s="11"/>
      <c r="O5023" s="11"/>
      <c r="P5023" s="11"/>
      <c r="Q5023" s="11"/>
      <c r="R5023" s="11"/>
    </row>
    <row r="5024" spans="1:18" x14ac:dyDescent="0.2">
      <c r="A5024" s="3"/>
      <c r="B5024" s="3"/>
      <c r="C5024" s="11"/>
      <c r="D5024" s="11"/>
      <c r="E5024" s="11"/>
      <c r="F5024" s="11"/>
      <c r="G5024" s="11"/>
      <c r="H5024" s="11"/>
      <c r="I5024" s="11"/>
      <c r="J5024" s="11"/>
      <c r="K5024" s="11"/>
      <c r="L5024" s="11"/>
      <c r="M5024" s="11"/>
      <c r="N5024" s="11"/>
      <c r="O5024" s="11"/>
      <c r="P5024" s="11"/>
      <c r="Q5024" s="11"/>
      <c r="R5024" s="11"/>
    </row>
    <row r="5025" spans="1:18" x14ac:dyDescent="0.2">
      <c r="A5025" s="3"/>
      <c r="B5025" s="3"/>
      <c r="C5025" s="11"/>
      <c r="D5025" s="11"/>
      <c r="E5025" s="11"/>
      <c r="F5025" s="11"/>
      <c r="G5025" s="11"/>
      <c r="H5025" s="11"/>
      <c r="I5025" s="11"/>
      <c r="J5025" s="11"/>
      <c r="K5025" s="11"/>
      <c r="L5025" s="11"/>
      <c r="M5025" s="11"/>
      <c r="N5025" s="11"/>
      <c r="O5025" s="11"/>
      <c r="P5025" s="11"/>
      <c r="Q5025" s="11"/>
      <c r="R5025" s="11"/>
    </row>
    <row r="5026" spans="1:18" x14ac:dyDescent="0.2">
      <c r="A5026" s="3"/>
      <c r="B5026" s="3"/>
      <c r="C5026" s="11"/>
      <c r="D5026" s="11"/>
      <c r="E5026" s="11"/>
      <c r="F5026" s="11"/>
      <c r="G5026" s="11"/>
      <c r="H5026" s="11"/>
      <c r="I5026" s="11"/>
      <c r="J5026" s="11"/>
      <c r="K5026" s="11"/>
      <c r="L5026" s="11"/>
      <c r="M5026" s="11"/>
      <c r="N5026" s="11"/>
      <c r="O5026" s="11"/>
      <c r="P5026" s="11"/>
      <c r="Q5026" s="11"/>
      <c r="R5026" s="11"/>
    </row>
    <row r="5027" spans="1:18" x14ac:dyDescent="0.2">
      <c r="A5027" s="3"/>
      <c r="B5027" s="3"/>
      <c r="C5027" s="11"/>
      <c r="D5027" s="11"/>
      <c r="E5027" s="11"/>
      <c r="F5027" s="11"/>
      <c r="G5027" s="11"/>
      <c r="H5027" s="11"/>
      <c r="I5027" s="11"/>
      <c r="J5027" s="11"/>
      <c r="K5027" s="11"/>
      <c r="L5027" s="11"/>
      <c r="M5027" s="11"/>
      <c r="N5027" s="11"/>
      <c r="O5027" s="11"/>
      <c r="P5027" s="11"/>
      <c r="Q5027" s="11"/>
      <c r="R5027" s="11"/>
    </row>
    <row r="5028" spans="1:18" x14ac:dyDescent="0.2">
      <c r="A5028" s="3"/>
      <c r="B5028" s="3"/>
      <c r="C5028" s="11"/>
      <c r="D5028" s="11"/>
      <c r="E5028" s="11"/>
      <c r="F5028" s="11"/>
      <c r="G5028" s="11"/>
      <c r="H5028" s="11"/>
      <c r="I5028" s="11"/>
      <c r="J5028" s="11"/>
      <c r="K5028" s="11"/>
      <c r="L5028" s="11"/>
      <c r="M5028" s="11"/>
      <c r="N5028" s="11"/>
      <c r="O5028" s="11"/>
      <c r="P5028" s="11"/>
      <c r="Q5028" s="11"/>
      <c r="R5028" s="11"/>
    </row>
    <row r="5029" spans="1:18" x14ac:dyDescent="0.2">
      <c r="A5029" s="3"/>
      <c r="B5029" s="3"/>
      <c r="C5029" s="11"/>
      <c r="D5029" s="11"/>
      <c r="E5029" s="11"/>
      <c r="F5029" s="11"/>
      <c r="G5029" s="11"/>
      <c r="H5029" s="11"/>
      <c r="I5029" s="11"/>
      <c r="J5029" s="11"/>
      <c r="K5029" s="11"/>
      <c r="L5029" s="11"/>
      <c r="M5029" s="11"/>
      <c r="N5029" s="11"/>
      <c r="O5029" s="11"/>
      <c r="P5029" s="11"/>
      <c r="Q5029" s="11"/>
      <c r="R5029" s="11"/>
    </row>
    <row r="5030" spans="1:18" x14ac:dyDescent="0.2">
      <c r="A5030" s="3"/>
      <c r="B5030" s="3"/>
      <c r="C5030" s="11"/>
      <c r="D5030" s="11"/>
      <c r="E5030" s="11"/>
      <c r="F5030" s="11"/>
      <c r="G5030" s="11"/>
      <c r="H5030" s="11"/>
      <c r="I5030" s="11"/>
      <c r="J5030" s="11"/>
      <c r="K5030" s="11"/>
      <c r="L5030" s="11"/>
      <c r="M5030" s="11"/>
      <c r="N5030" s="11"/>
      <c r="O5030" s="11"/>
      <c r="P5030" s="11"/>
      <c r="Q5030" s="11"/>
      <c r="R5030" s="11"/>
    </row>
    <row r="5031" spans="1:18" x14ac:dyDescent="0.2">
      <c r="A5031" s="3"/>
      <c r="B5031" s="3"/>
      <c r="C5031" s="11"/>
      <c r="D5031" s="11"/>
      <c r="E5031" s="11"/>
      <c r="F5031" s="11"/>
      <c r="G5031" s="11"/>
      <c r="H5031" s="11"/>
      <c r="I5031" s="11"/>
      <c r="J5031" s="11"/>
      <c r="K5031" s="11"/>
      <c r="L5031" s="11"/>
      <c r="M5031" s="11"/>
      <c r="N5031" s="11"/>
      <c r="O5031" s="11"/>
      <c r="P5031" s="11"/>
      <c r="Q5031" s="11"/>
      <c r="R5031" s="11"/>
    </row>
    <row r="5032" spans="1:18" x14ac:dyDescent="0.2">
      <c r="A5032" s="3"/>
      <c r="B5032" s="3"/>
      <c r="C5032" s="11"/>
      <c r="D5032" s="11"/>
      <c r="E5032" s="11"/>
      <c r="F5032" s="11"/>
      <c r="G5032" s="11"/>
      <c r="H5032" s="11"/>
      <c r="I5032" s="11"/>
      <c r="J5032" s="11"/>
      <c r="K5032" s="11"/>
      <c r="L5032" s="11"/>
      <c r="M5032" s="11"/>
      <c r="N5032" s="11"/>
      <c r="O5032" s="11"/>
      <c r="P5032" s="11"/>
      <c r="Q5032" s="11"/>
      <c r="R5032" s="11"/>
    </row>
    <row r="5033" spans="1:18" x14ac:dyDescent="0.2">
      <c r="A5033" s="3"/>
      <c r="B5033" s="3"/>
      <c r="C5033" s="11"/>
      <c r="D5033" s="11"/>
      <c r="E5033" s="11"/>
      <c r="F5033" s="11"/>
      <c r="G5033" s="11"/>
      <c r="H5033" s="11"/>
      <c r="I5033" s="11"/>
      <c r="J5033" s="11"/>
      <c r="K5033" s="11"/>
      <c r="L5033" s="11"/>
      <c r="M5033" s="11"/>
      <c r="N5033" s="11"/>
      <c r="O5033" s="11"/>
      <c r="P5033" s="11"/>
      <c r="Q5033" s="11"/>
      <c r="R5033" s="11"/>
    </row>
    <row r="5034" spans="1:18" x14ac:dyDescent="0.2">
      <c r="A5034" s="3"/>
      <c r="B5034" s="3"/>
      <c r="C5034" s="11"/>
      <c r="D5034" s="11"/>
      <c r="E5034" s="11"/>
      <c r="F5034" s="11"/>
      <c r="G5034" s="11"/>
      <c r="H5034" s="11"/>
      <c r="I5034" s="11"/>
      <c r="J5034" s="11"/>
      <c r="K5034" s="11"/>
      <c r="L5034" s="11"/>
      <c r="M5034" s="11"/>
      <c r="N5034" s="11"/>
      <c r="O5034" s="11"/>
      <c r="P5034" s="11"/>
      <c r="Q5034" s="11"/>
      <c r="R5034" s="11"/>
    </row>
    <row r="5035" spans="1:18" x14ac:dyDescent="0.2">
      <c r="A5035" s="3"/>
      <c r="B5035" s="3"/>
      <c r="C5035" s="11"/>
      <c r="D5035" s="11"/>
      <c r="E5035" s="11"/>
      <c r="F5035" s="11"/>
      <c r="G5035" s="11"/>
      <c r="H5035" s="11"/>
      <c r="I5035" s="11"/>
      <c r="J5035" s="11"/>
      <c r="K5035" s="11"/>
      <c r="L5035" s="11"/>
      <c r="M5035" s="11"/>
      <c r="N5035" s="11"/>
      <c r="O5035" s="11"/>
      <c r="P5035" s="11"/>
      <c r="Q5035" s="11"/>
      <c r="R5035" s="11"/>
    </row>
    <row r="5036" spans="1:18" x14ac:dyDescent="0.2">
      <c r="A5036" s="3"/>
      <c r="B5036" s="3"/>
      <c r="C5036" s="11"/>
      <c r="D5036" s="11"/>
      <c r="E5036" s="11"/>
      <c r="F5036" s="11"/>
      <c r="G5036" s="11"/>
      <c r="H5036" s="11"/>
      <c r="I5036" s="11"/>
      <c r="J5036" s="11"/>
      <c r="K5036" s="11"/>
      <c r="L5036" s="11"/>
      <c r="M5036" s="11"/>
      <c r="N5036" s="11"/>
      <c r="O5036" s="11"/>
      <c r="P5036" s="11"/>
      <c r="Q5036" s="11"/>
      <c r="R5036" s="11"/>
    </row>
    <row r="5037" spans="1:18" x14ac:dyDescent="0.2">
      <c r="A5037" s="3"/>
      <c r="B5037" s="3"/>
      <c r="C5037" s="11"/>
      <c r="D5037" s="11"/>
      <c r="E5037" s="11"/>
      <c r="F5037" s="11"/>
      <c r="G5037" s="11"/>
      <c r="H5037" s="11"/>
      <c r="I5037" s="11"/>
      <c r="J5037" s="11"/>
      <c r="K5037" s="11"/>
      <c r="L5037" s="11"/>
      <c r="M5037" s="11"/>
      <c r="N5037" s="11"/>
      <c r="O5037" s="11"/>
      <c r="P5037" s="11"/>
      <c r="Q5037" s="11"/>
      <c r="R5037" s="11"/>
    </row>
    <row r="5038" spans="1:18" x14ac:dyDescent="0.2">
      <c r="A5038" s="3"/>
      <c r="B5038" s="3"/>
      <c r="C5038" s="11"/>
      <c r="D5038" s="11"/>
      <c r="E5038" s="11"/>
      <c r="F5038" s="11"/>
      <c r="G5038" s="11"/>
      <c r="H5038" s="11"/>
      <c r="I5038" s="11"/>
      <c r="J5038" s="11"/>
      <c r="K5038" s="11"/>
      <c r="L5038" s="11"/>
      <c r="M5038" s="11"/>
      <c r="N5038" s="11"/>
      <c r="O5038" s="11"/>
      <c r="P5038" s="11"/>
      <c r="Q5038" s="11"/>
      <c r="R5038" s="11"/>
    </row>
    <row r="5039" spans="1:18" x14ac:dyDescent="0.2">
      <c r="A5039" s="3"/>
      <c r="B5039" s="3"/>
      <c r="C5039" s="11"/>
      <c r="D5039" s="11"/>
      <c r="E5039" s="11"/>
      <c r="F5039" s="11"/>
      <c r="G5039" s="11"/>
      <c r="H5039" s="11"/>
      <c r="I5039" s="11"/>
      <c r="J5039" s="11"/>
      <c r="K5039" s="11"/>
      <c r="L5039" s="11"/>
      <c r="M5039" s="11"/>
      <c r="N5039" s="11"/>
      <c r="O5039" s="11"/>
      <c r="P5039" s="11"/>
      <c r="Q5039" s="11"/>
      <c r="R5039" s="11"/>
    </row>
    <row r="5040" spans="1:18" x14ac:dyDescent="0.2">
      <c r="A5040" s="3"/>
      <c r="B5040" s="3"/>
      <c r="C5040" s="11"/>
      <c r="D5040" s="11"/>
      <c r="E5040" s="11"/>
      <c r="F5040" s="11"/>
      <c r="G5040" s="11"/>
      <c r="H5040" s="11"/>
      <c r="I5040" s="11"/>
      <c r="J5040" s="11"/>
      <c r="K5040" s="11"/>
      <c r="L5040" s="11"/>
      <c r="M5040" s="11"/>
      <c r="N5040" s="11"/>
      <c r="O5040" s="11"/>
      <c r="P5040" s="11"/>
      <c r="Q5040" s="11"/>
      <c r="R5040" s="11"/>
    </row>
    <row r="5041" spans="1:18" x14ac:dyDescent="0.2">
      <c r="A5041" s="3"/>
      <c r="B5041" s="3"/>
      <c r="C5041" s="11"/>
      <c r="D5041" s="11"/>
      <c r="E5041" s="11"/>
      <c r="F5041" s="11"/>
      <c r="G5041" s="11"/>
      <c r="H5041" s="11"/>
      <c r="I5041" s="11"/>
      <c r="J5041" s="11"/>
      <c r="K5041" s="11"/>
      <c r="L5041" s="11"/>
      <c r="M5041" s="11"/>
      <c r="N5041" s="11"/>
      <c r="O5041" s="11"/>
      <c r="P5041" s="11"/>
      <c r="Q5041" s="11"/>
      <c r="R5041" s="11"/>
    </row>
    <row r="5042" spans="1:18" x14ac:dyDescent="0.2">
      <c r="A5042" s="3"/>
      <c r="B5042" s="3"/>
      <c r="C5042" s="11"/>
      <c r="D5042" s="11"/>
      <c r="E5042" s="11"/>
      <c r="F5042" s="11"/>
      <c r="G5042" s="11"/>
      <c r="H5042" s="11"/>
      <c r="I5042" s="11"/>
      <c r="J5042" s="11"/>
      <c r="K5042" s="11"/>
      <c r="L5042" s="11"/>
      <c r="M5042" s="11"/>
      <c r="N5042" s="11"/>
      <c r="O5042" s="11"/>
      <c r="P5042" s="11"/>
      <c r="Q5042" s="11"/>
      <c r="R5042" s="11"/>
    </row>
    <row r="5043" spans="1:18" x14ac:dyDescent="0.2">
      <c r="A5043" s="3"/>
      <c r="B5043" s="3"/>
      <c r="C5043" s="11"/>
      <c r="D5043" s="11"/>
      <c r="E5043" s="11"/>
      <c r="F5043" s="11"/>
      <c r="G5043" s="11"/>
      <c r="H5043" s="11"/>
      <c r="I5043" s="11"/>
      <c r="J5043" s="11"/>
      <c r="K5043" s="11"/>
      <c r="L5043" s="11"/>
      <c r="M5043" s="11"/>
      <c r="N5043" s="11"/>
      <c r="O5043" s="11"/>
      <c r="P5043" s="11"/>
      <c r="Q5043" s="11"/>
      <c r="R5043" s="11"/>
    </row>
    <row r="5044" spans="1:18" x14ac:dyDescent="0.2">
      <c r="A5044" s="3"/>
      <c r="B5044" s="3"/>
      <c r="C5044" s="11"/>
      <c r="D5044" s="11"/>
      <c r="E5044" s="11"/>
      <c r="F5044" s="11"/>
      <c r="G5044" s="11"/>
      <c r="H5044" s="11"/>
      <c r="I5044" s="11"/>
      <c r="J5044" s="11"/>
      <c r="K5044" s="11"/>
      <c r="L5044" s="11"/>
      <c r="M5044" s="11"/>
      <c r="N5044" s="11"/>
      <c r="O5044" s="11"/>
      <c r="P5044" s="11"/>
      <c r="Q5044" s="11"/>
      <c r="R5044" s="11"/>
    </row>
    <row r="5045" spans="1:18" x14ac:dyDescent="0.2">
      <c r="A5045" s="3"/>
      <c r="B5045" s="3"/>
      <c r="C5045" s="11"/>
      <c r="D5045" s="11"/>
      <c r="E5045" s="11"/>
      <c r="F5045" s="11"/>
      <c r="G5045" s="11"/>
      <c r="H5045" s="11"/>
      <c r="I5045" s="11"/>
      <c r="J5045" s="11"/>
      <c r="K5045" s="11"/>
      <c r="L5045" s="11"/>
      <c r="M5045" s="11"/>
      <c r="N5045" s="11"/>
      <c r="O5045" s="11"/>
      <c r="P5045" s="11"/>
      <c r="Q5045" s="11"/>
      <c r="R5045" s="11"/>
    </row>
    <row r="5046" spans="1:18" x14ac:dyDescent="0.2">
      <c r="A5046" s="3"/>
      <c r="B5046" s="3"/>
      <c r="C5046" s="11"/>
      <c r="D5046" s="11"/>
      <c r="E5046" s="11"/>
      <c r="F5046" s="11"/>
      <c r="G5046" s="11"/>
      <c r="H5046" s="11"/>
      <c r="I5046" s="11"/>
      <c r="J5046" s="11"/>
      <c r="K5046" s="11"/>
      <c r="L5046" s="11"/>
      <c r="M5046" s="11"/>
      <c r="N5046" s="11"/>
      <c r="O5046" s="11"/>
      <c r="P5046" s="11"/>
      <c r="Q5046" s="11"/>
      <c r="R5046" s="11"/>
    </row>
    <row r="5047" spans="1:18" x14ac:dyDescent="0.2">
      <c r="A5047" s="3"/>
      <c r="B5047" s="3"/>
      <c r="C5047" s="11"/>
      <c r="D5047" s="11"/>
      <c r="E5047" s="11"/>
      <c r="F5047" s="11"/>
      <c r="G5047" s="11"/>
      <c r="H5047" s="11"/>
      <c r="I5047" s="11"/>
      <c r="J5047" s="11"/>
      <c r="K5047" s="11"/>
      <c r="L5047" s="11"/>
      <c r="M5047" s="11"/>
      <c r="N5047" s="11"/>
      <c r="O5047" s="11"/>
      <c r="P5047" s="11"/>
      <c r="Q5047" s="11"/>
      <c r="R5047" s="11"/>
    </row>
    <row r="5048" spans="1:18" x14ac:dyDescent="0.2">
      <c r="A5048" s="3"/>
      <c r="B5048" s="3"/>
      <c r="C5048" s="11"/>
      <c r="D5048" s="11"/>
      <c r="E5048" s="11"/>
      <c r="F5048" s="11"/>
      <c r="G5048" s="11"/>
      <c r="H5048" s="11"/>
      <c r="I5048" s="11"/>
      <c r="J5048" s="11"/>
      <c r="K5048" s="11"/>
      <c r="L5048" s="11"/>
      <c r="M5048" s="11"/>
      <c r="N5048" s="11"/>
      <c r="O5048" s="11"/>
      <c r="P5048" s="11"/>
      <c r="Q5048" s="11"/>
      <c r="R5048" s="11"/>
    </row>
    <row r="5049" spans="1:18" x14ac:dyDescent="0.2">
      <c r="A5049" s="3"/>
      <c r="B5049" s="3"/>
      <c r="C5049" s="11"/>
      <c r="D5049" s="11"/>
      <c r="E5049" s="11"/>
      <c r="F5049" s="11"/>
      <c r="G5049" s="11"/>
      <c r="H5049" s="11"/>
      <c r="I5049" s="11"/>
      <c r="J5049" s="11"/>
      <c r="K5049" s="11"/>
      <c r="L5049" s="11"/>
      <c r="M5049" s="11"/>
      <c r="N5049" s="11"/>
      <c r="O5049" s="11"/>
      <c r="P5049" s="11"/>
      <c r="Q5049" s="11"/>
      <c r="R5049" s="11"/>
    </row>
    <row r="5050" spans="1:18" x14ac:dyDescent="0.2">
      <c r="A5050" s="3"/>
      <c r="B5050" s="3"/>
      <c r="C5050" s="11"/>
      <c r="D5050" s="11"/>
      <c r="E5050" s="11"/>
      <c r="F5050" s="11"/>
      <c r="G5050" s="11"/>
      <c r="H5050" s="11"/>
      <c r="I5050" s="11"/>
      <c r="J5050" s="11"/>
      <c r="K5050" s="11"/>
      <c r="L5050" s="11"/>
      <c r="M5050" s="11"/>
      <c r="N5050" s="11"/>
      <c r="O5050" s="11"/>
      <c r="P5050" s="11"/>
      <c r="Q5050" s="11"/>
      <c r="R5050" s="11"/>
    </row>
    <row r="5051" spans="1:18" x14ac:dyDescent="0.2">
      <c r="A5051" s="3"/>
      <c r="B5051" s="3"/>
      <c r="C5051" s="11"/>
      <c r="D5051" s="11"/>
      <c r="E5051" s="11"/>
      <c r="F5051" s="11"/>
      <c r="G5051" s="11"/>
      <c r="H5051" s="11"/>
      <c r="I5051" s="11"/>
      <c r="J5051" s="11"/>
      <c r="K5051" s="11"/>
      <c r="L5051" s="11"/>
      <c r="M5051" s="11"/>
      <c r="N5051" s="11"/>
      <c r="O5051" s="11"/>
      <c r="P5051" s="11"/>
      <c r="Q5051" s="11"/>
      <c r="R5051" s="11"/>
    </row>
    <row r="5052" spans="1:18" x14ac:dyDescent="0.2">
      <c r="A5052" s="3"/>
      <c r="B5052" s="3"/>
      <c r="C5052" s="11"/>
      <c r="D5052" s="11"/>
      <c r="E5052" s="11"/>
      <c r="F5052" s="11"/>
      <c r="G5052" s="11"/>
      <c r="H5052" s="11"/>
      <c r="I5052" s="11"/>
      <c r="J5052" s="11"/>
      <c r="K5052" s="11"/>
      <c r="L5052" s="11"/>
      <c r="M5052" s="11"/>
      <c r="N5052" s="11"/>
      <c r="O5052" s="11"/>
      <c r="P5052" s="11"/>
      <c r="Q5052" s="11"/>
      <c r="R5052" s="11"/>
    </row>
    <row r="5053" spans="1:18" x14ac:dyDescent="0.2">
      <c r="A5053" s="3"/>
      <c r="B5053" s="3"/>
      <c r="C5053" s="11"/>
      <c r="D5053" s="11"/>
      <c r="E5053" s="11"/>
      <c r="F5053" s="11"/>
      <c r="G5053" s="11"/>
      <c r="H5053" s="11"/>
      <c r="I5053" s="11"/>
      <c r="J5053" s="11"/>
      <c r="K5053" s="11"/>
      <c r="L5053" s="11"/>
      <c r="M5053" s="11"/>
      <c r="N5053" s="11"/>
      <c r="O5053" s="11"/>
      <c r="P5053" s="11"/>
      <c r="Q5053" s="11"/>
      <c r="R5053" s="11"/>
    </row>
    <row r="5054" spans="1:18" x14ac:dyDescent="0.2">
      <c r="A5054" s="3"/>
      <c r="B5054" s="3"/>
      <c r="C5054" s="11"/>
      <c r="D5054" s="11"/>
      <c r="E5054" s="11"/>
      <c r="F5054" s="11"/>
      <c r="G5054" s="11"/>
      <c r="H5054" s="11"/>
      <c r="I5054" s="11"/>
      <c r="J5054" s="11"/>
      <c r="K5054" s="11"/>
      <c r="L5054" s="11"/>
      <c r="M5054" s="11"/>
      <c r="N5054" s="11"/>
      <c r="O5054" s="11"/>
      <c r="P5054" s="11"/>
      <c r="Q5054" s="11"/>
      <c r="R5054" s="11"/>
    </row>
    <row r="5055" spans="1:18" x14ac:dyDescent="0.2">
      <c r="A5055" s="3"/>
      <c r="B5055" s="3"/>
      <c r="C5055" s="11"/>
      <c r="D5055" s="11"/>
      <c r="E5055" s="11"/>
      <c r="F5055" s="11"/>
      <c r="G5055" s="11"/>
      <c r="H5055" s="11"/>
      <c r="I5055" s="11"/>
      <c r="J5055" s="11"/>
      <c r="K5055" s="11"/>
      <c r="L5055" s="11"/>
      <c r="M5055" s="11"/>
      <c r="N5055" s="11"/>
      <c r="O5055" s="11"/>
      <c r="P5055" s="11"/>
      <c r="Q5055" s="11"/>
      <c r="R5055" s="11"/>
    </row>
    <row r="5056" spans="1:18" x14ac:dyDescent="0.2">
      <c r="A5056" s="3"/>
      <c r="B5056" s="3"/>
      <c r="C5056" s="11"/>
      <c r="D5056" s="11"/>
      <c r="E5056" s="11"/>
      <c r="F5056" s="11"/>
      <c r="G5056" s="11"/>
      <c r="H5056" s="11"/>
      <c r="I5056" s="11"/>
      <c r="J5056" s="11"/>
      <c r="K5056" s="11"/>
      <c r="L5056" s="11"/>
      <c r="M5056" s="11"/>
      <c r="N5056" s="11"/>
      <c r="O5056" s="11"/>
      <c r="P5056" s="11"/>
      <c r="Q5056" s="11"/>
      <c r="R5056" s="11"/>
    </row>
    <row r="5057" spans="1:18" x14ac:dyDescent="0.2">
      <c r="A5057" s="3"/>
      <c r="B5057" s="3"/>
      <c r="C5057" s="11"/>
      <c r="D5057" s="11"/>
      <c r="E5057" s="11"/>
      <c r="F5057" s="11"/>
      <c r="G5057" s="11"/>
      <c r="H5057" s="11"/>
      <c r="I5057" s="11"/>
      <c r="J5057" s="11"/>
      <c r="K5057" s="11"/>
      <c r="L5057" s="11"/>
      <c r="M5057" s="11"/>
      <c r="N5057" s="11"/>
      <c r="O5057" s="11"/>
      <c r="P5057" s="11"/>
      <c r="Q5057" s="11"/>
      <c r="R5057" s="11"/>
    </row>
    <row r="5058" spans="1:18" x14ac:dyDescent="0.2">
      <c r="A5058" s="3"/>
      <c r="B5058" s="3"/>
      <c r="C5058" s="11"/>
      <c r="D5058" s="11"/>
      <c r="E5058" s="11"/>
      <c r="F5058" s="11"/>
      <c r="G5058" s="11"/>
      <c r="H5058" s="11"/>
      <c r="I5058" s="11"/>
      <c r="J5058" s="11"/>
      <c r="K5058" s="11"/>
      <c r="L5058" s="11"/>
      <c r="M5058" s="11"/>
      <c r="N5058" s="11"/>
      <c r="O5058" s="11"/>
      <c r="P5058" s="11"/>
      <c r="Q5058" s="11"/>
      <c r="R5058" s="11"/>
    </row>
    <row r="5059" spans="1:18" x14ac:dyDescent="0.2">
      <c r="A5059" s="3"/>
      <c r="B5059" s="3"/>
      <c r="C5059" s="11"/>
      <c r="D5059" s="11"/>
      <c r="E5059" s="11"/>
      <c r="F5059" s="11"/>
      <c r="G5059" s="11"/>
      <c r="H5059" s="11"/>
      <c r="I5059" s="11"/>
      <c r="J5059" s="11"/>
      <c r="K5059" s="11"/>
      <c r="L5059" s="11"/>
      <c r="M5059" s="11"/>
      <c r="N5059" s="11"/>
      <c r="O5059" s="11"/>
      <c r="P5059" s="11"/>
      <c r="Q5059" s="11"/>
      <c r="R5059" s="11"/>
    </row>
    <row r="5060" spans="1:18" x14ac:dyDescent="0.2">
      <c r="A5060" s="3"/>
      <c r="B5060" s="3"/>
      <c r="C5060" s="11"/>
      <c r="D5060" s="11"/>
      <c r="E5060" s="11"/>
      <c r="F5060" s="11"/>
      <c r="G5060" s="11"/>
      <c r="H5060" s="11"/>
      <c r="I5060" s="11"/>
      <c r="J5060" s="11"/>
      <c r="K5060" s="11"/>
      <c r="L5060" s="11"/>
      <c r="M5060" s="11"/>
      <c r="N5060" s="11"/>
      <c r="O5060" s="11"/>
      <c r="P5060" s="11"/>
      <c r="Q5060" s="11"/>
      <c r="R5060" s="11"/>
    </row>
    <row r="5061" spans="1:18" x14ac:dyDescent="0.2">
      <c r="A5061" s="3"/>
      <c r="B5061" s="3"/>
      <c r="C5061" s="11"/>
      <c r="D5061" s="11"/>
      <c r="E5061" s="11"/>
      <c r="F5061" s="11"/>
      <c r="G5061" s="11"/>
      <c r="H5061" s="11"/>
      <c r="I5061" s="11"/>
      <c r="J5061" s="11"/>
      <c r="K5061" s="11"/>
      <c r="L5061" s="11"/>
      <c r="M5061" s="11"/>
      <c r="N5061" s="11"/>
      <c r="O5061" s="11"/>
      <c r="P5061" s="11"/>
      <c r="Q5061" s="11"/>
      <c r="R5061" s="11"/>
    </row>
    <row r="5062" spans="1:18" x14ac:dyDescent="0.2">
      <c r="A5062" s="3"/>
      <c r="B5062" s="3"/>
      <c r="C5062" s="11"/>
      <c r="D5062" s="11"/>
      <c r="E5062" s="11"/>
      <c r="F5062" s="11"/>
      <c r="G5062" s="11"/>
      <c r="H5062" s="11"/>
      <c r="I5062" s="11"/>
      <c r="J5062" s="11"/>
      <c r="K5062" s="11"/>
      <c r="L5062" s="11"/>
      <c r="M5062" s="11"/>
      <c r="N5062" s="11"/>
      <c r="O5062" s="11"/>
      <c r="P5062" s="11"/>
      <c r="Q5062" s="11"/>
      <c r="R5062" s="11"/>
    </row>
    <row r="5063" spans="1:18" x14ac:dyDescent="0.2">
      <c r="A5063" s="3"/>
      <c r="B5063" s="3"/>
      <c r="C5063" s="11"/>
      <c r="D5063" s="11"/>
      <c r="E5063" s="11"/>
      <c r="F5063" s="11"/>
      <c r="G5063" s="11"/>
      <c r="H5063" s="11"/>
      <c r="I5063" s="11"/>
      <c r="J5063" s="11"/>
      <c r="K5063" s="11"/>
      <c r="L5063" s="11"/>
      <c r="M5063" s="11"/>
      <c r="N5063" s="11"/>
      <c r="O5063" s="11"/>
      <c r="P5063" s="11"/>
      <c r="Q5063" s="11"/>
      <c r="R5063" s="11"/>
    </row>
    <row r="5064" spans="1:18" x14ac:dyDescent="0.2">
      <c r="A5064" s="3"/>
      <c r="B5064" s="3"/>
      <c r="C5064" s="11"/>
      <c r="D5064" s="11"/>
      <c r="E5064" s="11"/>
      <c r="F5064" s="11"/>
      <c r="G5064" s="11"/>
      <c r="H5064" s="11"/>
      <c r="I5064" s="11"/>
      <c r="J5064" s="11"/>
      <c r="K5064" s="11"/>
      <c r="L5064" s="11"/>
      <c r="M5064" s="11"/>
      <c r="N5064" s="11"/>
      <c r="O5064" s="11"/>
      <c r="P5064" s="11"/>
      <c r="Q5064" s="11"/>
      <c r="R5064" s="11"/>
    </row>
    <row r="5065" spans="1:18" x14ac:dyDescent="0.2">
      <c r="A5065" s="3"/>
      <c r="B5065" s="3"/>
      <c r="C5065" s="11"/>
      <c r="D5065" s="11"/>
      <c r="E5065" s="11"/>
      <c r="F5065" s="11"/>
      <c r="G5065" s="11"/>
      <c r="H5065" s="11"/>
      <c r="I5065" s="11"/>
      <c r="J5065" s="11"/>
      <c r="K5065" s="11"/>
      <c r="L5065" s="11"/>
      <c r="M5065" s="11"/>
      <c r="N5065" s="11"/>
      <c r="O5065" s="11"/>
      <c r="P5065" s="11"/>
      <c r="Q5065" s="11"/>
      <c r="R5065" s="11"/>
    </row>
    <row r="5066" spans="1:18" x14ac:dyDescent="0.2">
      <c r="A5066" s="3"/>
      <c r="B5066" s="3"/>
      <c r="C5066" s="11"/>
      <c r="D5066" s="11"/>
      <c r="E5066" s="11"/>
      <c r="F5066" s="11"/>
      <c r="G5066" s="11"/>
      <c r="H5066" s="11"/>
      <c r="I5066" s="11"/>
      <c r="J5066" s="11"/>
      <c r="K5066" s="11"/>
      <c r="L5066" s="11"/>
      <c r="M5066" s="11"/>
      <c r="N5066" s="11"/>
      <c r="O5066" s="11"/>
      <c r="P5066" s="11"/>
      <c r="Q5066" s="11"/>
      <c r="R5066" s="11"/>
    </row>
    <row r="5067" spans="1:18" x14ac:dyDescent="0.2">
      <c r="A5067" s="3"/>
      <c r="B5067" s="3"/>
      <c r="C5067" s="11"/>
      <c r="D5067" s="11"/>
      <c r="E5067" s="11"/>
      <c r="F5067" s="11"/>
      <c r="G5067" s="11"/>
      <c r="H5067" s="11"/>
      <c r="I5067" s="11"/>
      <c r="J5067" s="11"/>
      <c r="K5067" s="11"/>
      <c r="L5067" s="11"/>
      <c r="M5067" s="11"/>
      <c r="N5067" s="11"/>
      <c r="O5067" s="11"/>
      <c r="P5067" s="11"/>
      <c r="Q5067" s="11"/>
      <c r="R5067" s="11"/>
    </row>
    <row r="5068" spans="1:18" x14ac:dyDescent="0.2">
      <c r="A5068" s="3"/>
      <c r="B5068" s="3"/>
      <c r="C5068" s="11"/>
      <c r="D5068" s="11"/>
      <c r="E5068" s="11"/>
      <c r="F5068" s="11"/>
      <c r="G5068" s="11"/>
      <c r="H5068" s="11"/>
      <c r="I5068" s="11"/>
      <c r="J5068" s="11"/>
      <c r="K5068" s="11"/>
      <c r="L5068" s="11"/>
      <c r="M5068" s="11"/>
      <c r="N5068" s="11"/>
      <c r="O5068" s="11"/>
      <c r="P5068" s="11"/>
      <c r="Q5068" s="11"/>
      <c r="R5068" s="11"/>
    </row>
    <row r="5069" spans="1:18" x14ac:dyDescent="0.2">
      <c r="A5069" s="3"/>
      <c r="B5069" s="3"/>
      <c r="C5069" s="11"/>
      <c r="D5069" s="11"/>
      <c r="E5069" s="11"/>
      <c r="F5069" s="11"/>
      <c r="G5069" s="11"/>
      <c r="H5069" s="11"/>
      <c r="I5069" s="11"/>
      <c r="J5069" s="11"/>
      <c r="K5069" s="11"/>
      <c r="L5069" s="11"/>
      <c r="M5069" s="11"/>
      <c r="N5069" s="11"/>
      <c r="O5069" s="11"/>
      <c r="P5069" s="11"/>
      <c r="Q5069" s="11"/>
      <c r="R5069" s="11"/>
    </row>
    <row r="5070" spans="1:18" x14ac:dyDescent="0.2">
      <c r="A5070" s="3"/>
      <c r="B5070" s="3"/>
      <c r="C5070" s="11"/>
      <c r="D5070" s="11"/>
      <c r="E5070" s="11"/>
      <c r="F5070" s="11"/>
      <c r="G5070" s="11"/>
      <c r="H5070" s="11"/>
      <c r="I5070" s="11"/>
      <c r="J5070" s="11"/>
      <c r="K5070" s="11"/>
      <c r="L5070" s="11"/>
      <c r="M5070" s="11"/>
      <c r="N5070" s="11"/>
      <c r="O5070" s="11"/>
      <c r="P5070" s="11"/>
      <c r="Q5070" s="11"/>
      <c r="R5070" s="11"/>
    </row>
    <row r="5071" spans="1:18" x14ac:dyDescent="0.2">
      <c r="A5071" s="3"/>
      <c r="B5071" s="3"/>
      <c r="C5071" s="11"/>
      <c r="D5071" s="11"/>
      <c r="E5071" s="11"/>
      <c r="F5071" s="11"/>
      <c r="G5071" s="11"/>
      <c r="H5071" s="11"/>
      <c r="I5071" s="11"/>
      <c r="J5071" s="11"/>
      <c r="K5071" s="11"/>
      <c r="L5071" s="11"/>
      <c r="M5071" s="11"/>
      <c r="N5071" s="11"/>
      <c r="O5071" s="11"/>
      <c r="P5071" s="11"/>
      <c r="Q5071" s="11"/>
      <c r="R5071" s="11"/>
    </row>
    <row r="5072" spans="1:18" x14ac:dyDescent="0.2">
      <c r="A5072" s="3"/>
      <c r="B5072" s="3"/>
      <c r="C5072" s="11"/>
      <c r="D5072" s="11"/>
      <c r="E5072" s="11"/>
      <c r="F5072" s="11"/>
      <c r="G5072" s="11"/>
      <c r="H5072" s="11"/>
      <c r="I5072" s="11"/>
      <c r="J5072" s="11"/>
      <c r="K5072" s="11"/>
      <c r="L5072" s="11"/>
      <c r="M5072" s="11"/>
      <c r="N5072" s="11"/>
      <c r="O5072" s="11"/>
      <c r="P5072" s="11"/>
      <c r="Q5072" s="11"/>
      <c r="R5072" s="11"/>
    </row>
    <row r="5073" spans="1:18" x14ac:dyDescent="0.2">
      <c r="A5073" s="3"/>
      <c r="B5073" s="3"/>
      <c r="C5073" s="11"/>
      <c r="D5073" s="11"/>
      <c r="E5073" s="11"/>
      <c r="F5073" s="11"/>
      <c r="G5073" s="11"/>
      <c r="H5073" s="11"/>
      <c r="I5073" s="11"/>
      <c r="J5073" s="11"/>
      <c r="K5073" s="11"/>
      <c r="L5073" s="11"/>
      <c r="M5073" s="11"/>
      <c r="N5073" s="11"/>
      <c r="O5073" s="11"/>
      <c r="P5073" s="11"/>
      <c r="Q5073" s="11"/>
      <c r="R5073" s="11"/>
    </row>
    <row r="5074" spans="1:18" x14ac:dyDescent="0.2">
      <c r="A5074" s="3"/>
      <c r="B5074" s="3"/>
      <c r="C5074" s="11"/>
      <c r="D5074" s="11"/>
      <c r="E5074" s="11"/>
      <c r="F5074" s="11"/>
      <c r="G5074" s="11"/>
      <c r="H5074" s="11"/>
      <c r="I5074" s="11"/>
      <c r="J5074" s="11"/>
      <c r="K5074" s="11"/>
      <c r="L5074" s="11"/>
      <c r="M5074" s="11"/>
      <c r="N5074" s="11"/>
      <c r="O5074" s="11"/>
      <c r="P5074" s="11"/>
      <c r="Q5074" s="11"/>
      <c r="R5074" s="11"/>
    </row>
    <row r="5075" spans="1:18" x14ac:dyDescent="0.2">
      <c r="A5075" s="3"/>
      <c r="B5075" s="3"/>
      <c r="C5075" s="11"/>
      <c r="D5075" s="11"/>
      <c r="E5075" s="11"/>
      <c r="F5075" s="11"/>
      <c r="G5075" s="11"/>
      <c r="H5075" s="11"/>
      <c r="I5075" s="11"/>
      <c r="J5075" s="11"/>
      <c r="K5075" s="11"/>
      <c r="L5075" s="11"/>
      <c r="M5075" s="11"/>
      <c r="N5075" s="11"/>
      <c r="O5075" s="11"/>
      <c r="P5075" s="11"/>
      <c r="Q5075" s="11"/>
      <c r="R5075" s="11"/>
    </row>
    <row r="5076" spans="1:18" x14ac:dyDescent="0.2">
      <c r="A5076" s="3"/>
      <c r="B5076" s="3"/>
      <c r="C5076" s="11"/>
      <c r="D5076" s="11"/>
      <c r="E5076" s="11"/>
      <c r="F5076" s="11"/>
      <c r="G5076" s="11"/>
      <c r="H5076" s="11"/>
      <c r="I5076" s="11"/>
      <c r="J5076" s="11"/>
      <c r="K5076" s="11"/>
      <c r="L5076" s="11"/>
      <c r="M5076" s="11"/>
      <c r="N5076" s="11"/>
      <c r="O5076" s="11"/>
      <c r="P5076" s="11"/>
      <c r="Q5076" s="11"/>
      <c r="R5076" s="11"/>
    </row>
    <row r="5077" spans="1:18" x14ac:dyDescent="0.2">
      <c r="A5077" s="3"/>
      <c r="B5077" s="3"/>
      <c r="C5077" s="11"/>
      <c r="D5077" s="11"/>
      <c r="E5077" s="11"/>
      <c r="F5077" s="11"/>
      <c r="G5077" s="11"/>
      <c r="H5077" s="11"/>
      <c r="I5077" s="11"/>
      <c r="J5077" s="11"/>
      <c r="K5077" s="11"/>
      <c r="L5077" s="11"/>
      <c r="M5077" s="11"/>
      <c r="N5077" s="11"/>
      <c r="O5077" s="11"/>
      <c r="P5077" s="11"/>
      <c r="Q5077" s="11"/>
      <c r="R5077" s="11"/>
    </row>
    <row r="5078" spans="1:18" x14ac:dyDescent="0.2">
      <c r="A5078" s="3"/>
      <c r="B5078" s="3"/>
      <c r="C5078" s="11"/>
      <c r="D5078" s="11"/>
      <c r="E5078" s="11"/>
      <c r="F5078" s="11"/>
      <c r="G5078" s="11"/>
      <c r="H5078" s="11"/>
      <c r="I5078" s="11"/>
      <c r="J5078" s="11"/>
      <c r="K5078" s="11"/>
      <c r="L5078" s="11"/>
      <c r="M5078" s="11"/>
      <c r="N5078" s="11"/>
      <c r="O5078" s="11"/>
      <c r="P5078" s="11"/>
      <c r="Q5078" s="11"/>
      <c r="R5078" s="11"/>
    </row>
    <row r="5079" spans="1:18" x14ac:dyDescent="0.2">
      <c r="A5079" s="3"/>
      <c r="B5079" s="3"/>
      <c r="C5079" s="11"/>
      <c r="D5079" s="11"/>
      <c r="E5079" s="11"/>
      <c r="F5079" s="11"/>
      <c r="G5079" s="11"/>
      <c r="H5079" s="11"/>
      <c r="I5079" s="11"/>
      <c r="J5079" s="11"/>
      <c r="K5079" s="11"/>
      <c r="L5079" s="11"/>
      <c r="M5079" s="11"/>
      <c r="N5079" s="11"/>
      <c r="O5079" s="11"/>
      <c r="P5079" s="11"/>
      <c r="Q5079" s="11"/>
      <c r="R5079" s="11"/>
    </row>
    <row r="5080" spans="1:18" x14ac:dyDescent="0.2">
      <c r="A5080" s="3"/>
      <c r="B5080" s="3"/>
      <c r="C5080" s="11"/>
      <c r="D5080" s="11"/>
      <c r="E5080" s="11"/>
      <c r="F5080" s="11"/>
      <c r="G5080" s="11"/>
      <c r="H5080" s="11"/>
      <c r="I5080" s="11"/>
      <c r="J5080" s="11"/>
      <c r="K5080" s="11"/>
      <c r="L5080" s="11"/>
      <c r="M5080" s="11"/>
      <c r="N5080" s="11"/>
      <c r="O5080" s="11"/>
      <c r="P5080" s="11"/>
      <c r="Q5080" s="11"/>
      <c r="R5080" s="11"/>
    </row>
    <row r="5081" spans="1:18" x14ac:dyDescent="0.2">
      <c r="A5081" s="3"/>
      <c r="B5081" s="3"/>
      <c r="C5081" s="11"/>
      <c r="D5081" s="11"/>
      <c r="E5081" s="11"/>
      <c r="F5081" s="11"/>
      <c r="G5081" s="11"/>
      <c r="H5081" s="11"/>
      <c r="I5081" s="11"/>
      <c r="J5081" s="11"/>
      <c r="K5081" s="11"/>
      <c r="L5081" s="11"/>
      <c r="M5081" s="11"/>
      <c r="N5081" s="11"/>
      <c r="O5081" s="11"/>
      <c r="P5081" s="11"/>
      <c r="Q5081" s="11"/>
      <c r="R5081" s="11"/>
    </row>
    <row r="5082" spans="1:18" x14ac:dyDescent="0.2">
      <c r="A5082" s="3"/>
      <c r="B5082" s="3"/>
      <c r="C5082" s="11"/>
      <c r="D5082" s="11"/>
      <c r="E5082" s="11"/>
      <c r="F5082" s="11"/>
      <c r="G5082" s="11"/>
      <c r="H5082" s="11"/>
      <c r="I5082" s="11"/>
      <c r="J5082" s="11"/>
      <c r="K5082" s="11"/>
      <c r="L5082" s="11"/>
      <c r="M5082" s="11"/>
      <c r="N5082" s="11"/>
      <c r="O5082" s="11"/>
      <c r="P5082" s="11"/>
      <c r="Q5082" s="11"/>
      <c r="R5082" s="11"/>
    </row>
    <row r="5083" spans="1:18" x14ac:dyDescent="0.2">
      <c r="A5083" s="3"/>
      <c r="B5083" s="3"/>
      <c r="C5083" s="11"/>
      <c r="D5083" s="11"/>
      <c r="E5083" s="11"/>
      <c r="F5083" s="11"/>
      <c r="G5083" s="11"/>
      <c r="H5083" s="11"/>
      <c r="I5083" s="11"/>
      <c r="J5083" s="11"/>
      <c r="K5083" s="11"/>
      <c r="L5083" s="11"/>
      <c r="M5083" s="11"/>
      <c r="N5083" s="11"/>
      <c r="O5083" s="11"/>
      <c r="P5083" s="11"/>
      <c r="Q5083" s="11"/>
      <c r="R5083" s="11"/>
    </row>
    <row r="5084" spans="1:18" x14ac:dyDescent="0.2">
      <c r="A5084" s="3"/>
      <c r="B5084" s="3"/>
      <c r="C5084" s="11"/>
      <c r="D5084" s="11"/>
      <c r="E5084" s="11"/>
      <c r="F5084" s="11"/>
      <c r="G5084" s="11"/>
      <c r="H5084" s="11"/>
      <c r="I5084" s="11"/>
      <c r="J5084" s="11"/>
      <c r="K5084" s="11"/>
      <c r="L5084" s="11"/>
      <c r="M5084" s="11"/>
      <c r="N5084" s="11"/>
      <c r="O5084" s="11"/>
      <c r="P5084" s="11"/>
      <c r="Q5084" s="11"/>
      <c r="R5084" s="11"/>
    </row>
    <row r="5085" spans="1:18" x14ac:dyDescent="0.2">
      <c r="A5085" s="3"/>
      <c r="B5085" s="3"/>
      <c r="C5085" s="11"/>
      <c r="D5085" s="11"/>
      <c r="E5085" s="11"/>
      <c r="F5085" s="11"/>
      <c r="G5085" s="11"/>
      <c r="H5085" s="11"/>
      <c r="I5085" s="11"/>
      <c r="J5085" s="11"/>
      <c r="K5085" s="11"/>
      <c r="L5085" s="11"/>
      <c r="M5085" s="11"/>
      <c r="N5085" s="11"/>
      <c r="O5085" s="11"/>
      <c r="P5085" s="11"/>
      <c r="Q5085" s="11"/>
      <c r="R5085" s="11"/>
    </row>
    <row r="5086" spans="1:18" x14ac:dyDescent="0.2">
      <c r="A5086" s="3"/>
      <c r="B5086" s="3"/>
      <c r="C5086" s="11"/>
      <c r="D5086" s="11"/>
      <c r="E5086" s="11"/>
      <c r="F5086" s="11"/>
      <c r="G5086" s="11"/>
      <c r="H5086" s="11"/>
      <c r="I5086" s="11"/>
      <c r="J5086" s="11"/>
      <c r="K5086" s="11"/>
      <c r="L5086" s="11"/>
      <c r="M5086" s="11"/>
      <c r="N5086" s="11"/>
      <c r="O5086" s="11"/>
      <c r="P5086" s="11"/>
      <c r="Q5086" s="11"/>
      <c r="R5086" s="11"/>
    </row>
    <row r="5087" spans="1:18" x14ac:dyDescent="0.2">
      <c r="A5087" s="3"/>
      <c r="B5087" s="3"/>
      <c r="C5087" s="11"/>
      <c r="D5087" s="11"/>
      <c r="E5087" s="11"/>
      <c r="F5087" s="11"/>
      <c r="G5087" s="11"/>
      <c r="H5087" s="11"/>
      <c r="I5087" s="11"/>
      <c r="J5087" s="11"/>
      <c r="K5087" s="11"/>
      <c r="L5087" s="11"/>
      <c r="M5087" s="11"/>
      <c r="N5087" s="11"/>
      <c r="O5087" s="11"/>
      <c r="P5087" s="11"/>
      <c r="Q5087" s="11"/>
      <c r="R5087" s="11"/>
    </row>
    <row r="5088" spans="1:18" x14ac:dyDescent="0.2">
      <c r="A5088" s="3"/>
      <c r="B5088" s="3"/>
      <c r="C5088" s="11"/>
      <c r="D5088" s="11"/>
      <c r="E5088" s="11"/>
      <c r="F5088" s="11"/>
      <c r="G5088" s="11"/>
      <c r="H5088" s="11"/>
      <c r="I5088" s="11"/>
      <c r="J5088" s="11"/>
      <c r="K5088" s="11"/>
      <c r="L5088" s="11"/>
      <c r="M5088" s="11"/>
      <c r="N5088" s="11"/>
      <c r="O5088" s="11"/>
      <c r="P5088" s="11"/>
      <c r="Q5088" s="11"/>
      <c r="R5088" s="11"/>
    </row>
    <row r="5089" spans="1:18" x14ac:dyDescent="0.2">
      <c r="A5089" s="3"/>
      <c r="B5089" s="3"/>
      <c r="C5089" s="11"/>
      <c r="D5089" s="11"/>
      <c r="E5089" s="11"/>
      <c r="F5089" s="11"/>
      <c r="G5089" s="11"/>
      <c r="H5089" s="11"/>
      <c r="I5089" s="11"/>
      <c r="J5089" s="11"/>
      <c r="K5089" s="11"/>
      <c r="L5089" s="11"/>
      <c r="M5089" s="11"/>
      <c r="N5089" s="11"/>
      <c r="O5089" s="11"/>
      <c r="P5089" s="11"/>
      <c r="Q5089" s="11"/>
      <c r="R5089" s="11"/>
    </row>
    <row r="5090" spans="1:18" x14ac:dyDescent="0.2">
      <c r="A5090" s="3"/>
      <c r="B5090" s="3"/>
      <c r="C5090" s="11"/>
      <c r="D5090" s="11"/>
      <c r="E5090" s="11"/>
      <c r="F5090" s="11"/>
      <c r="G5090" s="11"/>
      <c r="H5090" s="11"/>
      <c r="I5090" s="11"/>
      <c r="J5090" s="11"/>
      <c r="K5090" s="11"/>
      <c r="L5090" s="11"/>
      <c r="M5090" s="11"/>
      <c r="N5090" s="11"/>
      <c r="O5090" s="11"/>
      <c r="P5090" s="11"/>
      <c r="Q5090" s="11"/>
      <c r="R5090" s="11"/>
    </row>
    <row r="5091" spans="1:18" x14ac:dyDescent="0.2">
      <c r="A5091" s="3"/>
      <c r="B5091" s="3"/>
      <c r="C5091" s="11"/>
      <c r="D5091" s="11"/>
      <c r="E5091" s="11"/>
      <c r="F5091" s="11"/>
      <c r="G5091" s="11"/>
      <c r="H5091" s="11"/>
      <c r="I5091" s="11"/>
      <c r="J5091" s="11"/>
      <c r="K5091" s="11"/>
      <c r="L5091" s="11"/>
      <c r="M5091" s="11"/>
      <c r="N5091" s="11"/>
      <c r="O5091" s="11"/>
      <c r="P5091" s="11"/>
      <c r="Q5091" s="11"/>
      <c r="R5091" s="11"/>
    </row>
    <row r="5092" spans="1:18" x14ac:dyDescent="0.2">
      <c r="A5092" s="3"/>
      <c r="B5092" s="3"/>
      <c r="C5092" s="11"/>
      <c r="D5092" s="11"/>
      <c r="E5092" s="11"/>
      <c r="F5092" s="11"/>
      <c r="G5092" s="11"/>
      <c r="H5092" s="11"/>
      <c r="I5092" s="11"/>
      <c r="J5092" s="11"/>
      <c r="K5092" s="11"/>
      <c r="L5092" s="11"/>
      <c r="M5092" s="11"/>
      <c r="N5092" s="11"/>
      <c r="O5092" s="11"/>
      <c r="P5092" s="11"/>
      <c r="Q5092" s="11"/>
      <c r="R5092" s="11"/>
    </row>
    <row r="5093" spans="1:18" x14ac:dyDescent="0.2">
      <c r="A5093" s="3"/>
      <c r="B5093" s="3"/>
      <c r="C5093" s="11"/>
      <c r="D5093" s="11"/>
      <c r="E5093" s="11"/>
      <c r="F5093" s="11"/>
      <c r="G5093" s="11"/>
      <c r="H5093" s="11"/>
      <c r="I5093" s="11"/>
      <c r="J5093" s="11"/>
      <c r="K5093" s="11"/>
      <c r="L5093" s="11"/>
      <c r="M5093" s="11"/>
      <c r="N5093" s="11"/>
      <c r="O5093" s="11"/>
      <c r="P5093" s="11"/>
      <c r="Q5093" s="11"/>
      <c r="R5093" s="11"/>
    </row>
    <row r="5094" spans="1:18" x14ac:dyDescent="0.2">
      <c r="A5094" s="3"/>
      <c r="B5094" s="3"/>
      <c r="C5094" s="11"/>
      <c r="D5094" s="11"/>
      <c r="E5094" s="11"/>
      <c r="F5094" s="11"/>
      <c r="G5094" s="11"/>
      <c r="H5094" s="11"/>
      <c r="I5094" s="11"/>
      <c r="J5094" s="11"/>
      <c r="K5094" s="11"/>
      <c r="L5094" s="11"/>
      <c r="M5094" s="11"/>
      <c r="N5094" s="11"/>
      <c r="O5094" s="11"/>
      <c r="P5094" s="11"/>
      <c r="Q5094" s="11"/>
      <c r="R5094" s="11"/>
    </row>
    <row r="5095" spans="1:18" x14ac:dyDescent="0.2">
      <c r="A5095" s="3"/>
      <c r="B5095" s="3"/>
      <c r="C5095" s="11"/>
      <c r="D5095" s="11"/>
      <c r="E5095" s="11"/>
      <c r="F5095" s="11"/>
      <c r="G5095" s="11"/>
      <c r="H5095" s="11"/>
      <c r="I5095" s="11"/>
      <c r="J5095" s="11"/>
      <c r="K5095" s="11"/>
      <c r="L5095" s="11"/>
      <c r="M5095" s="11"/>
      <c r="N5095" s="11"/>
      <c r="O5095" s="11"/>
      <c r="P5095" s="11"/>
      <c r="Q5095" s="11"/>
      <c r="R5095" s="11"/>
    </row>
    <row r="5096" spans="1:18" x14ac:dyDescent="0.2">
      <c r="A5096" s="3"/>
      <c r="B5096" s="3"/>
      <c r="C5096" s="11"/>
      <c r="D5096" s="11"/>
      <c r="E5096" s="11"/>
      <c r="F5096" s="11"/>
      <c r="G5096" s="11"/>
      <c r="H5096" s="11"/>
      <c r="I5096" s="11"/>
      <c r="J5096" s="11"/>
      <c r="K5096" s="11"/>
      <c r="L5096" s="11"/>
      <c r="M5096" s="11"/>
      <c r="N5096" s="11"/>
      <c r="O5096" s="11"/>
      <c r="P5096" s="11"/>
      <c r="Q5096" s="11"/>
      <c r="R5096" s="11"/>
    </row>
    <row r="5097" spans="1:18" x14ac:dyDescent="0.2">
      <c r="A5097" s="3"/>
      <c r="B5097" s="3"/>
      <c r="C5097" s="11"/>
      <c r="D5097" s="11"/>
      <c r="E5097" s="11"/>
      <c r="F5097" s="11"/>
      <c r="G5097" s="11"/>
      <c r="H5097" s="11"/>
      <c r="I5097" s="11"/>
      <c r="J5097" s="11"/>
      <c r="K5097" s="11"/>
      <c r="L5097" s="11"/>
      <c r="M5097" s="11"/>
      <c r="N5097" s="11"/>
      <c r="O5097" s="11"/>
      <c r="P5097" s="11"/>
      <c r="Q5097" s="11"/>
      <c r="R5097" s="11"/>
    </row>
    <row r="5098" spans="1:18" x14ac:dyDescent="0.2">
      <c r="A5098" s="3"/>
      <c r="B5098" s="3"/>
      <c r="C5098" s="11"/>
      <c r="D5098" s="11"/>
      <c r="E5098" s="11"/>
      <c r="F5098" s="11"/>
      <c r="G5098" s="11"/>
      <c r="H5098" s="11"/>
      <c r="I5098" s="11"/>
      <c r="J5098" s="11"/>
      <c r="K5098" s="11"/>
      <c r="L5098" s="11"/>
      <c r="M5098" s="11"/>
      <c r="N5098" s="11"/>
      <c r="O5098" s="11"/>
      <c r="P5098" s="11"/>
      <c r="Q5098" s="11"/>
      <c r="R5098" s="11"/>
    </row>
    <row r="5099" spans="1:18" x14ac:dyDescent="0.2">
      <c r="A5099" s="3"/>
      <c r="B5099" s="3"/>
      <c r="C5099" s="11"/>
      <c r="D5099" s="11"/>
      <c r="E5099" s="11"/>
      <c r="F5099" s="11"/>
      <c r="G5099" s="11"/>
      <c r="H5099" s="11"/>
      <c r="I5099" s="11"/>
      <c r="J5099" s="11"/>
      <c r="K5099" s="11"/>
      <c r="L5099" s="11"/>
      <c r="M5099" s="11"/>
      <c r="N5099" s="11"/>
      <c r="O5099" s="11"/>
      <c r="P5099" s="11"/>
      <c r="Q5099" s="11"/>
      <c r="R5099" s="11"/>
    </row>
    <row r="5100" spans="1:18" x14ac:dyDescent="0.2">
      <c r="A5100" s="3"/>
      <c r="B5100" s="3"/>
      <c r="C5100" s="11"/>
      <c r="D5100" s="11"/>
      <c r="E5100" s="11"/>
      <c r="F5100" s="11"/>
      <c r="G5100" s="11"/>
      <c r="H5100" s="11"/>
      <c r="I5100" s="11"/>
      <c r="J5100" s="11"/>
      <c r="K5100" s="11"/>
      <c r="L5100" s="11"/>
      <c r="M5100" s="11"/>
      <c r="N5100" s="11"/>
      <c r="O5100" s="11"/>
      <c r="P5100" s="11"/>
      <c r="Q5100" s="11"/>
      <c r="R5100" s="11"/>
    </row>
    <row r="5101" spans="1:18" x14ac:dyDescent="0.2">
      <c r="A5101" s="3"/>
      <c r="B5101" s="3"/>
      <c r="C5101" s="11"/>
      <c r="D5101" s="11"/>
      <c r="E5101" s="11"/>
      <c r="F5101" s="11"/>
      <c r="G5101" s="11"/>
      <c r="H5101" s="11"/>
      <c r="I5101" s="11"/>
      <c r="J5101" s="11"/>
      <c r="K5101" s="11"/>
      <c r="L5101" s="11"/>
      <c r="M5101" s="11"/>
      <c r="N5101" s="11"/>
      <c r="O5101" s="11"/>
      <c r="P5101" s="11"/>
      <c r="Q5101" s="11"/>
      <c r="R5101" s="11"/>
    </row>
    <row r="5102" spans="1:18" x14ac:dyDescent="0.2">
      <c r="A5102" s="3"/>
      <c r="B5102" s="3"/>
      <c r="C5102" s="11"/>
      <c r="D5102" s="11"/>
      <c r="E5102" s="11"/>
      <c r="F5102" s="11"/>
      <c r="G5102" s="11"/>
      <c r="H5102" s="11"/>
      <c r="I5102" s="11"/>
      <c r="J5102" s="11"/>
      <c r="K5102" s="11"/>
      <c r="L5102" s="11"/>
      <c r="M5102" s="11"/>
      <c r="N5102" s="11"/>
      <c r="O5102" s="11"/>
      <c r="P5102" s="11"/>
      <c r="Q5102" s="11"/>
      <c r="R5102" s="11"/>
    </row>
    <row r="5103" spans="1:18" x14ac:dyDescent="0.2">
      <c r="A5103" s="3"/>
      <c r="B5103" s="3"/>
      <c r="C5103" s="11"/>
      <c r="D5103" s="11"/>
      <c r="E5103" s="11"/>
      <c r="F5103" s="11"/>
      <c r="G5103" s="11"/>
      <c r="H5103" s="11"/>
      <c r="I5103" s="11"/>
      <c r="J5103" s="11"/>
      <c r="K5103" s="11"/>
      <c r="L5103" s="11"/>
      <c r="M5103" s="11"/>
      <c r="N5103" s="11"/>
      <c r="O5103" s="11"/>
      <c r="P5103" s="11"/>
      <c r="Q5103" s="11"/>
      <c r="R5103" s="11"/>
    </row>
    <row r="5104" spans="1:18" x14ac:dyDescent="0.2">
      <c r="A5104" s="3"/>
      <c r="B5104" s="3"/>
      <c r="C5104" s="11"/>
      <c r="D5104" s="11"/>
      <c r="E5104" s="11"/>
      <c r="F5104" s="11"/>
      <c r="G5104" s="11"/>
      <c r="H5104" s="11"/>
      <c r="I5104" s="11"/>
      <c r="J5104" s="11"/>
      <c r="K5104" s="11"/>
      <c r="L5104" s="11"/>
      <c r="M5104" s="11"/>
      <c r="N5104" s="11"/>
      <c r="O5104" s="11"/>
      <c r="P5104" s="11"/>
      <c r="Q5104" s="11"/>
      <c r="R5104" s="11"/>
    </row>
    <row r="5105" spans="1:18" x14ac:dyDescent="0.2">
      <c r="A5105" s="3"/>
      <c r="B5105" s="3"/>
      <c r="C5105" s="11"/>
      <c r="D5105" s="11"/>
      <c r="E5105" s="11"/>
      <c r="F5105" s="11"/>
      <c r="G5105" s="11"/>
      <c r="H5105" s="11"/>
      <c r="I5105" s="11"/>
      <c r="J5105" s="11"/>
      <c r="K5105" s="11"/>
      <c r="L5105" s="11"/>
      <c r="M5105" s="11"/>
      <c r="N5105" s="11"/>
      <c r="O5105" s="11"/>
      <c r="P5105" s="11"/>
      <c r="Q5105" s="11"/>
      <c r="R5105" s="11"/>
    </row>
    <row r="5106" spans="1:18" x14ac:dyDescent="0.2">
      <c r="A5106" s="3"/>
      <c r="B5106" s="3"/>
      <c r="C5106" s="11"/>
      <c r="D5106" s="11"/>
      <c r="E5106" s="11"/>
      <c r="F5106" s="11"/>
      <c r="G5106" s="11"/>
      <c r="H5106" s="11"/>
      <c r="I5106" s="11"/>
      <c r="J5106" s="11"/>
      <c r="K5106" s="11"/>
      <c r="L5106" s="11"/>
      <c r="M5106" s="11"/>
      <c r="N5106" s="11"/>
      <c r="O5106" s="11"/>
      <c r="P5106" s="11"/>
      <c r="Q5106" s="11"/>
      <c r="R5106" s="11"/>
    </row>
    <row r="5107" spans="1:18" x14ac:dyDescent="0.2">
      <c r="A5107" s="3"/>
      <c r="B5107" s="3"/>
      <c r="C5107" s="11"/>
      <c r="D5107" s="11"/>
      <c r="E5107" s="11"/>
      <c r="F5107" s="11"/>
      <c r="G5107" s="11"/>
      <c r="H5107" s="11"/>
      <c r="I5107" s="11"/>
      <c r="J5107" s="11"/>
      <c r="K5107" s="11"/>
      <c r="L5107" s="11"/>
      <c r="M5107" s="11"/>
      <c r="N5107" s="11"/>
      <c r="O5107" s="11"/>
      <c r="P5107" s="11"/>
      <c r="Q5107" s="11"/>
      <c r="R5107" s="11"/>
    </row>
    <row r="5108" spans="1:18" x14ac:dyDescent="0.2">
      <c r="A5108" s="3"/>
      <c r="B5108" s="3"/>
      <c r="C5108" s="11"/>
      <c r="D5108" s="11"/>
      <c r="E5108" s="11"/>
      <c r="F5108" s="11"/>
      <c r="G5108" s="11"/>
      <c r="H5108" s="11"/>
      <c r="I5108" s="11"/>
      <c r="J5108" s="11"/>
      <c r="K5108" s="11"/>
      <c r="L5108" s="11"/>
      <c r="M5108" s="11"/>
      <c r="N5108" s="11"/>
      <c r="O5108" s="11"/>
      <c r="P5108" s="11"/>
      <c r="Q5108" s="11"/>
      <c r="R5108" s="11"/>
    </row>
    <row r="5109" spans="1:18" x14ac:dyDescent="0.2">
      <c r="A5109" s="3"/>
      <c r="B5109" s="3"/>
      <c r="C5109" s="11"/>
      <c r="D5109" s="11"/>
      <c r="E5109" s="11"/>
      <c r="F5109" s="11"/>
      <c r="G5109" s="11"/>
      <c r="H5109" s="11"/>
      <c r="I5109" s="11"/>
      <c r="J5109" s="11"/>
      <c r="K5109" s="11"/>
      <c r="L5109" s="11"/>
      <c r="M5109" s="11"/>
      <c r="N5109" s="11"/>
      <c r="O5109" s="11"/>
      <c r="P5109" s="11"/>
      <c r="Q5109" s="11"/>
      <c r="R5109" s="11"/>
    </row>
    <row r="5110" spans="1:18" x14ac:dyDescent="0.2">
      <c r="A5110" s="3"/>
      <c r="B5110" s="3"/>
      <c r="C5110" s="11"/>
      <c r="D5110" s="11"/>
      <c r="E5110" s="11"/>
      <c r="F5110" s="11"/>
      <c r="G5110" s="11"/>
      <c r="H5110" s="11"/>
      <c r="I5110" s="11"/>
      <c r="J5110" s="11"/>
      <c r="K5110" s="11"/>
      <c r="L5110" s="11"/>
      <c r="M5110" s="11"/>
      <c r="N5110" s="11"/>
      <c r="O5110" s="11"/>
      <c r="P5110" s="11"/>
      <c r="Q5110" s="11"/>
      <c r="R5110" s="11"/>
    </row>
    <row r="5111" spans="1:18" x14ac:dyDescent="0.2">
      <c r="A5111" s="3"/>
      <c r="B5111" s="3"/>
      <c r="C5111" s="11"/>
      <c r="D5111" s="11"/>
      <c r="E5111" s="11"/>
      <c r="F5111" s="11"/>
      <c r="G5111" s="11"/>
      <c r="H5111" s="11"/>
      <c r="I5111" s="11"/>
      <c r="J5111" s="11"/>
      <c r="K5111" s="11"/>
      <c r="L5111" s="11"/>
      <c r="M5111" s="11"/>
      <c r="N5111" s="11"/>
      <c r="O5111" s="11"/>
      <c r="P5111" s="11"/>
      <c r="Q5111" s="11"/>
      <c r="R5111" s="11"/>
    </row>
    <row r="5112" spans="1:18" x14ac:dyDescent="0.2">
      <c r="A5112" s="3"/>
      <c r="B5112" s="3"/>
      <c r="C5112" s="11"/>
      <c r="D5112" s="11"/>
      <c r="E5112" s="11"/>
      <c r="F5112" s="11"/>
      <c r="G5112" s="11"/>
      <c r="H5112" s="11"/>
      <c r="I5112" s="11"/>
      <c r="J5112" s="11"/>
      <c r="K5112" s="11"/>
      <c r="L5112" s="11"/>
      <c r="M5112" s="11"/>
      <c r="N5112" s="11"/>
      <c r="O5112" s="11"/>
      <c r="P5112" s="11"/>
      <c r="Q5112" s="11"/>
      <c r="R5112" s="11"/>
    </row>
    <row r="5113" spans="1:18" x14ac:dyDescent="0.2">
      <c r="A5113" s="3"/>
      <c r="B5113" s="3"/>
      <c r="C5113" s="11"/>
      <c r="D5113" s="11"/>
      <c r="E5113" s="11"/>
      <c r="F5113" s="11"/>
      <c r="G5113" s="11"/>
      <c r="H5113" s="11"/>
      <c r="I5113" s="11"/>
      <c r="J5113" s="11"/>
      <c r="K5113" s="11"/>
      <c r="L5113" s="11"/>
      <c r="M5113" s="11"/>
      <c r="N5113" s="11"/>
      <c r="O5113" s="11"/>
      <c r="P5113" s="11"/>
      <c r="Q5113" s="11"/>
      <c r="R5113" s="11"/>
    </row>
    <row r="5114" spans="1:18" x14ac:dyDescent="0.2">
      <c r="A5114" s="3"/>
      <c r="B5114" s="3"/>
      <c r="C5114" s="11"/>
      <c r="D5114" s="11"/>
      <c r="E5114" s="11"/>
      <c r="F5114" s="11"/>
      <c r="G5114" s="11"/>
      <c r="H5114" s="11"/>
      <c r="I5114" s="11"/>
      <c r="J5114" s="11"/>
      <c r="K5114" s="11"/>
      <c r="L5114" s="11"/>
      <c r="M5114" s="11"/>
      <c r="N5114" s="11"/>
      <c r="O5114" s="11"/>
      <c r="P5114" s="11"/>
      <c r="Q5114" s="11"/>
      <c r="R5114" s="11"/>
    </row>
    <row r="5115" spans="1:18" x14ac:dyDescent="0.2">
      <c r="A5115" s="3"/>
      <c r="B5115" s="3"/>
      <c r="C5115" s="11"/>
      <c r="D5115" s="11"/>
      <c r="E5115" s="11"/>
      <c r="F5115" s="11"/>
      <c r="G5115" s="11"/>
      <c r="H5115" s="11"/>
      <c r="I5115" s="11"/>
      <c r="J5115" s="11"/>
      <c r="K5115" s="11"/>
      <c r="L5115" s="11"/>
      <c r="M5115" s="11"/>
      <c r="N5115" s="11"/>
      <c r="O5115" s="11"/>
      <c r="P5115" s="11"/>
      <c r="Q5115" s="11"/>
      <c r="R5115" s="11"/>
    </row>
    <row r="5116" spans="1:18" x14ac:dyDescent="0.2">
      <c r="A5116" s="3"/>
      <c r="B5116" s="3"/>
      <c r="C5116" s="11"/>
      <c r="D5116" s="11"/>
      <c r="E5116" s="11"/>
      <c r="F5116" s="11"/>
      <c r="G5116" s="11"/>
      <c r="H5116" s="11"/>
      <c r="I5116" s="11"/>
      <c r="J5116" s="11"/>
      <c r="K5116" s="11"/>
      <c r="L5116" s="11"/>
      <c r="M5116" s="11"/>
      <c r="N5116" s="11"/>
      <c r="O5116" s="11"/>
      <c r="P5116" s="11"/>
      <c r="Q5116" s="11"/>
      <c r="R5116" s="11"/>
    </row>
    <row r="5117" spans="1:18" x14ac:dyDescent="0.2">
      <c r="A5117" s="3"/>
      <c r="B5117" s="3"/>
      <c r="C5117" s="11"/>
      <c r="D5117" s="11"/>
      <c r="E5117" s="11"/>
      <c r="F5117" s="11"/>
      <c r="G5117" s="11"/>
      <c r="H5117" s="11"/>
      <c r="I5117" s="11"/>
      <c r="J5117" s="11"/>
      <c r="K5117" s="11"/>
      <c r="L5117" s="11"/>
      <c r="M5117" s="11"/>
      <c r="N5117" s="11"/>
      <c r="O5117" s="11"/>
      <c r="P5117" s="11"/>
      <c r="Q5117" s="11"/>
      <c r="R5117" s="11"/>
    </row>
    <row r="5118" spans="1:18" x14ac:dyDescent="0.2">
      <c r="A5118" s="3"/>
      <c r="B5118" s="3"/>
      <c r="C5118" s="11"/>
      <c r="D5118" s="11"/>
      <c r="E5118" s="11"/>
      <c r="F5118" s="11"/>
      <c r="G5118" s="11"/>
      <c r="H5118" s="11"/>
      <c r="I5118" s="11"/>
      <c r="J5118" s="11"/>
      <c r="K5118" s="11"/>
      <c r="L5118" s="11"/>
      <c r="M5118" s="11"/>
      <c r="N5118" s="11"/>
      <c r="O5118" s="11"/>
      <c r="P5118" s="11"/>
      <c r="Q5118" s="11"/>
      <c r="R5118" s="11"/>
    </row>
    <row r="5119" spans="1:18" x14ac:dyDescent="0.2">
      <c r="A5119" s="3"/>
      <c r="B5119" s="3"/>
      <c r="C5119" s="11"/>
      <c r="D5119" s="11"/>
      <c r="E5119" s="11"/>
      <c r="F5119" s="11"/>
      <c r="G5119" s="11"/>
      <c r="H5119" s="11"/>
      <c r="I5119" s="11"/>
      <c r="J5119" s="11"/>
      <c r="K5119" s="11"/>
      <c r="L5119" s="11"/>
      <c r="M5119" s="11"/>
      <c r="N5119" s="11"/>
      <c r="O5119" s="11"/>
      <c r="P5119" s="11"/>
      <c r="Q5119" s="11"/>
      <c r="R5119" s="11"/>
    </row>
    <row r="5120" spans="1:18" x14ac:dyDescent="0.2">
      <c r="A5120" s="3"/>
      <c r="B5120" s="3"/>
      <c r="C5120" s="11"/>
      <c r="D5120" s="11"/>
      <c r="E5120" s="11"/>
      <c r="F5120" s="11"/>
      <c r="G5120" s="11"/>
      <c r="H5120" s="11"/>
      <c r="I5120" s="11"/>
      <c r="J5120" s="11"/>
      <c r="K5120" s="11"/>
      <c r="L5120" s="11"/>
      <c r="M5120" s="11"/>
      <c r="N5120" s="11"/>
      <c r="O5120" s="11"/>
      <c r="P5120" s="11"/>
      <c r="Q5120" s="11"/>
      <c r="R5120" s="11"/>
    </row>
    <row r="5121" spans="1:18" x14ac:dyDescent="0.2">
      <c r="A5121" s="3"/>
      <c r="B5121" s="3"/>
      <c r="C5121" s="11"/>
      <c r="D5121" s="11"/>
      <c r="E5121" s="11"/>
      <c r="F5121" s="11"/>
      <c r="G5121" s="11"/>
      <c r="H5121" s="11"/>
      <c r="I5121" s="11"/>
      <c r="J5121" s="11"/>
      <c r="K5121" s="11"/>
      <c r="L5121" s="11"/>
      <c r="M5121" s="11"/>
      <c r="N5121" s="11"/>
      <c r="O5121" s="11"/>
      <c r="P5121" s="11"/>
      <c r="Q5121" s="11"/>
      <c r="R5121" s="11"/>
    </row>
    <row r="5122" spans="1:18" x14ac:dyDescent="0.2">
      <c r="A5122" s="3"/>
      <c r="B5122" s="3"/>
      <c r="C5122" s="11"/>
      <c r="D5122" s="11"/>
      <c r="E5122" s="11"/>
      <c r="F5122" s="11"/>
      <c r="G5122" s="11"/>
      <c r="H5122" s="11"/>
      <c r="I5122" s="11"/>
      <c r="J5122" s="11"/>
      <c r="K5122" s="11"/>
      <c r="L5122" s="11"/>
      <c r="M5122" s="11"/>
      <c r="N5122" s="11"/>
      <c r="O5122" s="11"/>
      <c r="P5122" s="11"/>
      <c r="Q5122" s="11"/>
      <c r="R5122" s="11"/>
    </row>
    <row r="5123" spans="1:18" x14ac:dyDescent="0.2">
      <c r="A5123" s="3"/>
      <c r="B5123" s="3"/>
      <c r="C5123" s="11"/>
      <c r="D5123" s="11"/>
      <c r="E5123" s="11"/>
      <c r="F5123" s="11"/>
      <c r="G5123" s="11"/>
      <c r="H5123" s="11"/>
      <c r="I5123" s="11"/>
      <c r="J5123" s="11"/>
      <c r="K5123" s="11"/>
      <c r="L5123" s="11"/>
      <c r="M5123" s="11"/>
      <c r="N5123" s="11"/>
      <c r="O5123" s="11"/>
      <c r="P5123" s="11"/>
      <c r="Q5123" s="11"/>
      <c r="R5123" s="11"/>
    </row>
    <row r="5124" spans="1:18" x14ac:dyDescent="0.2">
      <c r="A5124" s="3"/>
      <c r="B5124" s="3"/>
      <c r="C5124" s="11"/>
      <c r="D5124" s="11"/>
      <c r="E5124" s="11"/>
      <c r="F5124" s="11"/>
      <c r="G5124" s="11"/>
      <c r="H5124" s="11"/>
      <c r="I5124" s="11"/>
      <c r="J5124" s="11"/>
      <c r="K5124" s="11"/>
      <c r="L5124" s="11"/>
      <c r="M5124" s="11"/>
      <c r="N5124" s="11"/>
      <c r="O5124" s="11"/>
      <c r="P5124" s="11"/>
      <c r="Q5124" s="11"/>
      <c r="R5124" s="11"/>
    </row>
    <row r="5125" spans="1:18" x14ac:dyDescent="0.2">
      <c r="A5125" s="3"/>
      <c r="B5125" s="3"/>
      <c r="C5125" s="11"/>
      <c r="D5125" s="11"/>
      <c r="E5125" s="11"/>
      <c r="F5125" s="11"/>
      <c r="G5125" s="11"/>
      <c r="H5125" s="11"/>
      <c r="I5125" s="11"/>
      <c r="J5125" s="11"/>
      <c r="K5125" s="11"/>
      <c r="L5125" s="11"/>
      <c r="M5125" s="11"/>
      <c r="N5125" s="11"/>
      <c r="O5125" s="11"/>
      <c r="P5125" s="11"/>
      <c r="Q5125" s="11"/>
      <c r="R5125" s="11"/>
    </row>
    <row r="5126" spans="1:18" x14ac:dyDescent="0.2">
      <c r="A5126" s="3"/>
      <c r="B5126" s="3"/>
      <c r="C5126" s="11"/>
      <c r="D5126" s="11"/>
      <c r="E5126" s="11"/>
      <c r="F5126" s="11"/>
      <c r="G5126" s="11"/>
      <c r="H5126" s="11"/>
      <c r="I5126" s="11"/>
      <c r="J5126" s="11"/>
      <c r="K5126" s="11"/>
      <c r="L5126" s="11"/>
      <c r="M5126" s="11"/>
      <c r="N5126" s="11"/>
      <c r="O5126" s="11"/>
      <c r="P5126" s="11"/>
      <c r="Q5126" s="11"/>
      <c r="R5126" s="11"/>
    </row>
    <row r="5127" spans="1:18" x14ac:dyDescent="0.2">
      <c r="A5127" s="3"/>
      <c r="B5127" s="3"/>
      <c r="C5127" s="11"/>
      <c r="D5127" s="11"/>
      <c r="E5127" s="11"/>
      <c r="F5127" s="11"/>
      <c r="G5127" s="11"/>
      <c r="H5127" s="11"/>
      <c r="I5127" s="11"/>
      <c r="J5127" s="11"/>
      <c r="K5127" s="11"/>
      <c r="L5127" s="11"/>
      <c r="M5127" s="11"/>
      <c r="N5127" s="11"/>
      <c r="O5127" s="11"/>
      <c r="P5127" s="11"/>
      <c r="Q5127" s="11"/>
      <c r="R5127" s="11"/>
    </row>
    <row r="5128" spans="1:18" x14ac:dyDescent="0.2">
      <c r="A5128" s="3"/>
      <c r="B5128" s="3"/>
      <c r="C5128" s="11"/>
      <c r="D5128" s="11"/>
      <c r="E5128" s="11"/>
      <c r="F5128" s="11"/>
      <c r="G5128" s="11"/>
      <c r="H5128" s="11"/>
      <c r="I5128" s="11"/>
      <c r="J5128" s="11"/>
      <c r="K5128" s="11"/>
      <c r="L5128" s="11"/>
      <c r="M5128" s="11"/>
      <c r="N5128" s="11"/>
      <c r="O5128" s="11"/>
      <c r="P5128" s="11"/>
      <c r="Q5128" s="11"/>
      <c r="R5128" s="11"/>
    </row>
    <row r="5129" spans="1:18" x14ac:dyDescent="0.2">
      <c r="A5129" s="3"/>
      <c r="B5129" s="3"/>
      <c r="C5129" s="11"/>
      <c r="D5129" s="11"/>
      <c r="E5129" s="11"/>
      <c r="F5129" s="11"/>
      <c r="G5129" s="11"/>
      <c r="H5129" s="11"/>
      <c r="I5129" s="11"/>
      <c r="J5129" s="11"/>
      <c r="K5129" s="11"/>
      <c r="L5129" s="11"/>
      <c r="M5129" s="11"/>
      <c r="N5129" s="11"/>
      <c r="O5129" s="11"/>
      <c r="P5129" s="11"/>
      <c r="Q5129" s="11"/>
      <c r="R5129" s="11"/>
    </row>
    <row r="5130" spans="1:18" x14ac:dyDescent="0.2">
      <c r="A5130" s="3"/>
      <c r="B5130" s="3"/>
      <c r="C5130" s="11"/>
      <c r="D5130" s="11"/>
      <c r="E5130" s="11"/>
      <c r="F5130" s="11"/>
      <c r="G5130" s="11"/>
      <c r="H5130" s="11"/>
      <c r="I5130" s="11"/>
      <c r="J5130" s="11"/>
      <c r="K5130" s="11"/>
      <c r="L5130" s="11"/>
      <c r="M5130" s="11"/>
      <c r="N5130" s="11"/>
      <c r="O5130" s="11"/>
      <c r="P5130" s="11"/>
      <c r="Q5130" s="11"/>
      <c r="R5130" s="11"/>
    </row>
    <row r="5131" spans="1:18" x14ac:dyDescent="0.2">
      <c r="A5131" s="3"/>
      <c r="B5131" s="3"/>
      <c r="C5131" s="11"/>
      <c r="D5131" s="11"/>
      <c r="E5131" s="11"/>
      <c r="F5131" s="11"/>
      <c r="G5131" s="11"/>
      <c r="H5131" s="11"/>
      <c r="I5131" s="11"/>
      <c r="J5131" s="11"/>
      <c r="K5131" s="11"/>
      <c r="L5131" s="11"/>
      <c r="M5131" s="11"/>
      <c r="N5131" s="11"/>
      <c r="O5131" s="11"/>
      <c r="P5131" s="11"/>
      <c r="Q5131" s="11"/>
      <c r="R5131" s="11"/>
    </row>
    <row r="5132" spans="1:18" x14ac:dyDescent="0.2">
      <c r="A5132" s="3"/>
      <c r="B5132" s="3"/>
      <c r="C5132" s="11"/>
      <c r="D5132" s="11"/>
      <c r="E5132" s="11"/>
      <c r="F5132" s="11"/>
      <c r="G5132" s="11"/>
      <c r="H5132" s="11"/>
      <c r="I5132" s="11"/>
      <c r="J5132" s="11"/>
      <c r="K5132" s="11"/>
      <c r="L5132" s="11"/>
      <c r="M5132" s="11"/>
      <c r="N5132" s="11"/>
      <c r="O5132" s="11"/>
      <c r="P5132" s="11"/>
      <c r="Q5132" s="11"/>
      <c r="R5132" s="11"/>
    </row>
    <row r="5133" spans="1:18" x14ac:dyDescent="0.2">
      <c r="A5133" s="3"/>
      <c r="B5133" s="3"/>
      <c r="C5133" s="11"/>
      <c r="D5133" s="11"/>
      <c r="E5133" s="11"/>
      <c r="F5133" s="11"/>
      <c r="G5133" s="11"/>
      <c r="H5133" s="11"/>
      <c r="I5133" s="11"/>
      <c r="J5133" s="11"/>
      <c r="K5133" s="11"/>
      <c r="L5133" s="11"/>
      <c r="M5133" s="11"/>
      <c r="N5133" s="11"/>
      <c r="O5133" s="11"/>
      <c r="P5133" s="11"/>
      <c r="Q5133" s="11"/>
      <c r="R5133" s="11"/>
    </row>
    <row r="5134" spans="1:18" x14ac:dyDescent="0.2">
      <c r="A5134" s="3"/>
      <c r="B5134" s="3"/>
      <c r="C5134" s="11"/>
      <c r="D5134" s="11"/>
      <c r="E5134" s="11"/>
      <c r="F5134" s="11"/>
      <c r="G5134" s="11"/>
      <c r="H5134" s="11"/>
      <c r="I5134" s="11"/>
      <c r="J5134" s="11"/>
      <c r="K5134" s="11"/>
      <c r="L5134" s="11"/>
      <c r="M5134" s="11"/>
      <c r="N5134" s="11"/>
      <c r="O5134" s="11"/>
      <c r="P5134" s="11"/>
      <c r="Q5134" s="11"/>
      <c r="R5134" s="11"/>
    </row>
    <row r="5135" spans="1:18" x14ac:dyDescent="0.2">
      <c r="A5135" s="3"/>
      <c r="B5135" s="3"/>
      <c r="C5135" s="11"/>
      <c r="D5135" s="11"/>
      <c r="E5135" s="11"/>
      <c r="F5135" s="11"/>
      <c r="G5135" s="11"/>
      <c r="H5135" s="11"/>
      <c r="I5135" s="11"/>
      <c r="J5135" s="11"/>
      <c r="K5135" s="11"/>
      <c r="L5135" s="11"/>
      <c r="M5135" s="11"/>
      <c r="N5135" s="11"/>
      <c r="O5135" s="11"/>
      <c r="P5135" s="11"/>
      <c r="Q5135" s="11"/>
      <c r="R5135" s="11"/>
    </row>
    <row r="5136" spans="1:18" x14ac:dyDescent="0.2">
      <c r="A5136" s="3"/>
      <c r="B5136" s="3"/>
      <c r="C5136" s="11"/>
      <c r="D5136" s="11"/>
      <c r="E5136" s="11"/>
      <c r="F5136" s="11"/>
      <c r="G5136" s="11"/>
      <c r="H5136" s="11"/>
      <c r="I5136" s="11"/>
      <c r="J5136" s="11"/>
      <c r="K5136" s="11"/>
      <c r="L5136" s="11"/>
      <c r="M5136" s="11"/>
      <c r="N5136" s="11"/>
      <c r="O5136" s="11"/>
      <c r="P5136" s="11"/>
      <c r="Q5136" s="11"/>
      <c r="R5136" s="11"/>
    </row>
    <row r="5137" spans="1:18" x14ac:dyDescent="0.2">
      <c r="A5137" s="3"/>
      <c r="B5137" s="3"/>
      <c r="C5137" s="11"/>
      <c r="D5137" s="11"/>
      <c r="E5137" s="11"/>
      <c r="F5137" s="11"/>
      <c r="G5137" s="11"/>
      <c r="H5137" s="11"/>
      <c r="I5137" s="11"/>
      <c r="J5137" s="11"/>
      <c r="K5137" s="11"/>
      <c r="L5137" s="11"/>
      <c r="M5137" s="11"/>
      <c r="N5137" s="11"/>
      <c r="O5137" s="11"/>
      <c r="P5137" s="11"/>
      <c r="Q5137" s="11"/>
      <c r="R5137" s="11"/>
    </row>
    <row r="5138" spans="1:18" x14ac:dyDescent="0.2">
      <c r="A5138" s="3"/>
      <c r="B5138" s="3"/>
      <c r="C5138" s="11"/>
      <c r="D5138" s="11"/>
      <c r="E5138" s="11"/>
      <c r="F5138" s="11"/>
      <c r="G5138" s="11"/>
      <c r="H5138" s="11"/>
      <c r="I5138" s="11"/>
      <c r="J5138" s="11"/>
      <c r="K5138" s="11"/>
      <c r="L5138" s="11"/>
      <c r="M5138" s="11"/>
      <c r="N5138" s="11"/>
      <c r="O5138" s="11"/>
      <c r="P5138" s="11"/>
      <c r="Q5138" s="11"/>
      <c r="R5138" s="11"/>
    </row>
    <row r="5139" spans="1:18" x14ac:dyDescent="0.2">
      <c r="A5139" s="3"/>
      <c r="B5139" s="3"/>
      <c r="C5139" s="11"/>
      <c r="D5139" s="11"/>
      <c r="E5139" s="11"/>
      <c r="F5139" s="11"/>
      <c r="G5139" s="11"/>
      <c r="H5139" s="11"/>
      <c r="I5139" s="11"/>
      <c r="J5139" s="11"/>
      <c r="K5139" s="11"/>
      <c r="L5139" s="11"/>
      <c r="M5139" s="11"/>
      <c r="N5139" s="11"/>
      <c r="O5139" s="11"/>
      <c r="P5139" s="11"/>
      <c r="Q5139" s="11"/>
      <c r="R5139" s="11"/>
    </row>
    <row r="5140" spans="1:18" x14ac:dyDescent="0.2">
      <c r="A5140" s="3"/>
      <c r="B5140" s="3"/>
      <c r="C5140" s="11"/>
      <c r="D5140" s="11"/>
      <c r="E5140" s="11"/>
      <c r="F5140" s="11"/>
      <c r="G5140" s="11"/>
      <c r="H5140" s="11"/>
      <c r="I5140" s="11"/>
      <c r="J5140" s="11"/>
      <c r="K5140" s="11"/>
      <c r="L5140" s="11"/>
      <c r="M5140" s="11"/>
      <c r="N5140" s="11"/>
      <c r="O5140" s="11"/>
      <c r="P5140" s="11"/>
      <c r="Q5140" s="11"/>
      <c r="R5140" s="11"/>
    </row>
    <row r="5141" spans="1:18" x14ac:dyDescent="0.2">
      <c r="A5141" s="3"/>
      <c r="B5141" s="3"/>
      <c r="C5141" s="11"/>
      <c r="D5141" s="11"/>
      <c r="E5141" s="11"/>
      <c r="F5141" s="11"/>
      <c r="G5141" s="11"/>
      <c r="H5141" s="11"/>
      <c r="I5141" s="11"/>
      <c r="J5141" s="11"/>
      <c r="K5141" s="11"/>
      <c r="L5141" s="11"/>
      <c r="M5141" s="11"/>
      <c r="N5141" s="11"/>
      <c r="O5141" s="11"/>
      <c r="P5141" s="11"/>
      <c r="Q5141" s="11"/>
      <c r="R5141" s="11"/>
    </row>
    <row r="5142" spans="1:18" x14ac:dyDescent="0.2">
      <c r="A5142" s="3"/>
      <c r="B5142" s="3"/>
      <c r="C5142" s="11"/>
      <c r="D5142" s="11"/>
      <c r="E5142" s="11"/>
      <c r="F5142" s="11"/>
      <c r="G5142" s="11"/>
      <c r="H5142" s="11"/>
      <c r="I5142" s="11"/>
      <c r="J5142" s="11"/>
      <c r="K5142" s="11"/>
      <c r="L5142" s="11"/>
      <c r="M5142" s="11"/>
      <c r="N5142" s="11"/>
      <c r="O5142" s="11"/>
      <c r="P5142" s="11"/>
      <c r="Q5142" s="11"/>
      <c r="R5142" s="11"/>
    </row>
    <row r="5143" spans="1:18" x14ac:dyDescent="0.2">
      <c r="A5143" s="3"/>
      <c r="B5143" s="3"/>
      <c r="C5143" s="11"/>
      <c r="D5143" s="11"/>
      <c r="E5143" s="11"/>
      <c r="F5143" s="11"/>
      <c r="G5143" s="11"/>
      <c r="H5143" s="11"/>
      <c r="I5143" s="11"/>
      <c r="J5143" s="11"/>
      <c r="K5143" s="11"/>
      <c r="L5143" s="11"/>
      <c r="M5143" s="11"/>
      <c r="N5143" s="11"/>
      <c r="O5143" s="11"/>
      <c r="P5143" s="11"/>
      <c r="Q5143" s="11"/>
      <c r="R5143" s="11"/>
    </row>
    <row r="5144" spans="1:18" x14ac:dyDescent="0.2">
      <c r="A5144" s="3"/>
      <c r="B5144" s="3"/>
      <c r="C5144" s="11"/>
      <c r="D5144" s="11"/>
      <c r="E5144" s="11"/>
      <c r="F5144" s="11"/>
      <c r="G5144" s="11"/>
      <c r="H5144" s="11"/>
      <c r="I5144" s="11"/>
      <c r="J5144" s="11"/>
      <c r="K5144" s="11"/>
      <c r="L5144" s="11"/>
      <c r="M5144" s="11"/>
      <c r="N5144" s="11"/>
      <c r="O5144" s="11"/>
      <c r="P5144" s="11"/>
      <c r="Q5144" s="11"/>
      <c r="R5144" s="11"/>
    </row>
    <row r="5145" spans="1:18" x14ac:dyDescent="0.2">
      <c r="A5145" s="3"/>
      <c r="B5145" s="3"/>
      <c r="C5145" s="11"/>
      <c r="D5145" s="11"/>
      <c r="E5145" s="11"/>
      <c r="F5145" s="11"/>
      <c r="G5145" s="11"/>
      <c r="H5145" s="11"/>
      <c r="I5145" s="11"/>
      <c r="J5145" s="11"/>
      <c r="K5145" s="11"/>
      <c r="L5145" s="11"/>
      <c r="M5145" s="11"/>
      <c r="N5145" s="11"/>
      <c r="O5145" s="11"/>
      <c r="P5145" s="11"/>
      <c r="Q5145" s="11"/>
      <c r="R5145" s="11"/>
    </row>
    <row r="5146" spans="1:18" x14ac:dyDescent="0.2">
      <c r="A5146" s="3"/>
      <c r="B5146" s="3"/>
      <c r="C5146" s="11"/>
      <c r="D5146" s="11"/>
      <c r="E5146" s="11"/>
      <c r="F5146" s="11"/>
      <c r="G5146" s="11"/>
      <c r="H5146" s="11"/>
      <c r="I5146" s="11"/>
      <c r="J5146" s="11"/>
      <c r="K5146" s="11"/>
      <c r="L5146" s="11"/>
      <c r="M5146" s="11"/>
      <c r="N5146" s="11"/>
      <c r="O5146" s="11"/>
      <c r="P5146" s="11"/>
      <c r="Q5146" s="11"/>
      <c r="R5146" s="11"/>
    </row>
    <row r="5147" spans="1:18" x14ac:dyDescent="0.2">
      <c r="A5147" s="3"/>
      <c r="B5147" s="3"/>
      <c r="C5147" s="11"/>
      <c r="D5147" s="11"/>
      <c r="E5147" s="11"/>
      <c r="F5147" s="11"/>
      <c r="G5147" s="11"/>
      <c r="H5147" s="11"/>
      <c r="I5147" s="11"/>
      <c r="J5147" s="11"/>
      <c r="K5147" s="11"/>
      <c r="L5147" s="11"/>
      <c r="M5147" s="11"/>
      <c r="N5147" s="11"/>
      <c r="O5147" s="11"/>
      <c r="P5147" s="11"/>
      <c r="Q5147" s="11"/>
      <c r="R5147" s="11"/>
    </row>
    <row r="5148" spans="1:18" x14ac:dyDescent="0.2">
      <c r="A5148" s="3"/>
      <c r="B5148" s="3"/>
      <c r="C5148" s="11"/>
      <c r="D5148" s="11"/>
      <c r="E5148" s="11"/>
      <c r="F5148" s="11"/>
      <c r="G5148" s="11"/>
      <c r="H5148" s="11"/>
      <c r="I5148" s="11"/>
      <c r="J5148" s="11"/>
      <c r="K5148" s="11"/>
      <c r="L5148" s="11"/>
      <c r="M5148" s="11"/>
      <c r="N5148" s="11"/>
      <c r="O5148" s="11"/>
      <c r="P5148" s="11"/>
      <c r="Q5148" s="11"/>
      <c r="R5148" s="11"/>
    </row>
    <row r="5149" spans="1:18" x14ac:dyDescent="0.2">
      <c r="A5149" s="3"/>
      <c r="B5149" s="3"/>
      <c r="C5149" s="11"/>
      <c r="D5149" s="11"/>
      <c r="E5149" s="11"/>
      <c r="F5149" s="11"/>
      <c r="G5149" s="11"/>
      <c r="H5149" s="11"/>
      <c r="I5149" s="11"/>
      <c r="J5149" s="11"/>
      <c r="K5149" s="11"/>
      <c r="L5149" s="11"/>
      <c r="M5149" s="11"/>
      <c r="N5149" s="11"/>
      <c r="O5149" s="11"/>
      <c r="P5149" s="11"/>
      <c r="Q5149" s="11"/>
      <c r="R5149" s="11"/>
    </row>
    <row r="5150" spans="1:18" x14ac:dyDescent="0.2">
      <c r="A5150" s="3"/>
      <c r="B5150" s="3"/>
      <c r="C5150" s="11"/>
      <c r="D5150" s="11"/>
      <c r="E5150" s="11"/>
      <c r="F5150" s="11"/>
      <c r="G5150" s="11"/>
      <c r="H5150" s="11"/>
      <c r="I5150" s="11"/>
      <c r="J5150" s="11"/>
      <c r="K5150" s="11"/>
      <c r="L5150" s="11"/>
      <c r="M5150" s="11"/>
      <c r="N5150" s="11"/>
      <c r="O5150" s="11"/>
      <c r="P5150" s="11"/>
      <c r="Q5150" s="11"/>
      <c r="R5150" s="11"/>
    </row>
    <row r="5151" spans="1:18" x14ac:dyDescent="0.2">
      <c r="A5151" s="3"/>
      <c r="B5151" s="3"/>
      <c r="C5151" s="11"/>
      <c r="D5151" s="11"/>
      <c r="E5151" s="11"/>
      <c r="F5151" s="11"/>
      <c r="G5151" s="11"/>
      <c r="H5151" s="11"/>
      <c r="I5151" s="11"/>
      <c r="J5151" s="11"/>
      <c r="K5151" s="11"/>
      <c r="L5151" s="11"/>
      <c r="M5151" s="11"/>
      <c r="N5151" s="11"/>
      <c r="O5151" s="11"/>
      <c r="P5151" s="11"/>
      <c r="Q5151" s="11"/>
      <c r="R5151" s="11"/>
    </row>
    <row r="5152" spans="1:18" x14ac:dyDescent="0.2">
      <c r="A5152" s="3"/>
      <c r="B5152" s="3"/>
      <c r="C5152" s="11"/>
      <c r="D5152" s="11"/>
      <c r="E5152" s="11"/>
      <c r="F5152" s="11"/>
      <c r="G5152" s="11"/>
      <c r="H5152" s="11"/>
      <c r="I5152" s="11"/>
      <c r="J5152" s="11"/>
      <c r="K5152" s="11"/>
      <c r="L5152" s="11"/>
      <c r="M5152" s="11"/>
      <c r="N5152" s="11"/>
      <c r="O5152" s="11"/>
      <c r="P5152" s="11"/>
      <c r="Q5152" s="11"/>
      <c r="R5152" s="11"/>
    </row>
    <row r="5153" spans="1:18" x14ac:dyDescent="0.2">
      <c r="A5153" s="3"/>
      <c r="B5153" s="3"/>
      <c r="C5153" s="11"/>
      <c r="D5153" s="11"/>
      <c r="E5153" s="11"/>
      <c r="F5153" s="11"/>
      <c r="G5153" s="11"/>
      <c r="H5153" s="11"/>
      <c r="I5153" s="11"/>
      <c r="J5153" s="11"/>
      <c r="K5153" s="11"/>
      <c r="L5153" s="11"/>
      <c r="M5153" s="11"/>
      <c r="N5153" s="11"/>
      <c r="O5153" s="11"/>
      <c r="P5153" s="11"/>
      <c r="Q5153" s="11"/>
      <c r="R5153" s="11"/>
    </row>
    <row r="5154" spans="1:18" x14ac:dyDescent="0.2">
      <c r="A5154" s="3"/>
      <c r="B5154" s="3"/>
      <c r="C5154" s="11"/>
      <c r="D5154" s="11"/>
      <c r="E5154" s="11"/>
      <c r="F5154" s="11"/>
      <c r="G5154" s="11"/>
      <c r="H5154" s="11"/>
      <c r="I5154" s="11"/>
      <c r="J5154" s="11"/>
      <c r="K5154" s="11"/>
      <c r="L5154" s="11"/>
      <c r="M5154" s="11"/>
      <c r="N5154" s="11"/>
      <c r="O5154" s="11"/>
      <c r="P5154" s="11"/>
      <c r="Q5154" s="11"/>
      <c r="R5154" s="11"/>
    </row>
    <row r="5155" spans="1:18" x14ac:dyDescent="0.2">
      <c r="A5155" s="3"/>
      <c r="B5155" s="3"/>
      <c r="C5155" s="11"/>
      <c r="D5155" s="11"/>
      <c r="E5155" s="11"/>
      <c r="F5155" s="11"/>
      <c r="G5155" s="11"/>
      <c r="H5155" s="11"/>
      <c r="I5155" s="11"/>
      <c r="J5155" s="11"/>
      <c r="K5155" s="11"/>
      <c r="L5155" s="11"/>
      <c r="M5155" s="11"/>
      <c r="N5155" s="11"/>
      <c r="O5155" s="11"/>
      <c r="P5155" s="11"/>
      <c r="Q5155" s="11"/>
      <c r="R5155" s="11"/>
    </row>
    <row r="5156" spans="1:18" x14ac:dyDescent="0.2">
      <c r="A5156" s="3"/>
      <c r="B5156" s="3"/>
      <c r="C5156" s="11"/>
      <c r="D5156" s="11"/>
      <c r="E5156" s="11"/>
      <c r="F5156" s="11"/>
      <c r="G5156" s="11"/>
      <c r="H5156" s="11"/>
      <c r="I5156" s="11"/>
      <c r="J5156" s="11"/>
      <c r="K5156" s="11"/>
      <c r="L5156" s="11"/>
      <c r="M5156" s="11"/>
      <c r="N5156" s="11"/>
      <c r="O5156" s="11"/>
      <c r="P5156" s="11"/>
      <c r="Q5156" s="11"/>
      <c r="R5156" s="11"/>
    </row>
    <row r="5157" spans="1:18" x14ac:dyDescent="0.2">
      <c r="A5157" s="3"/>
      <c r="B5157" s="3"/>
      <c r="C5157" s="11"/>
      <c r="D5157" s="11"/>
      <c r="E5157" s="11"/>
      <c r="F5157" s="11"/>
      <c r="G5157" s="11"/>
      <c r="H5157" s="11"/>
      <c r="I5157" s="11"/>
      <c r="J5157" s="11"/>
      <c r="K5157" s="11"/>
      <c r="L5157" s="11"/>
      <c r="M5157" s="11"/>
      <c r="N5157" s="11"/>
      <c r="O5157" s="11"/>
      <c r="P5157" s="11"/>
      <c r="Q5157" s="11"/>
      <c r="R5157" s="11"/>
    </row>
    <row r="5158" spans="1:18" x14ac:dyDescent="0.2">
      <c r="A5158" s="3"/>
      <c r="B5158" s="3"/>
      <c r="C5158" s="11"/>
      <c r="D5158" s="11"/>
      <c r="E5158" s="11"/>
      <c r="F5158" s="11"/>
      <c r="G5158" s="11"/>
      <c r="H5158" s="11"/>
      <c r="I5158" s="11"/>
      <c r="J5158" s="11"/>
      <c r="K5158" s="11"/>
      <c r="L5158" s="11"/>
      <c r="M5158" s="11"/>
      <c r="N5158" s="11"/>
      <c r="O5158" s="11"/>
      <c r="P5158" s="11"/>
      <c r="Q5158" s="11"/>
      <c r="R5158" s="11"/>
    </row>
    <row r="5159" spans="1:18" x14ac:dyDescent="0.2">
      <c r="A5159" s="3"/>
      <c r="B5159" s="3"/>
      <c r="C5159" s="11"/>
      <c r="D5159" s="11"/>
      <c r="E5159" s="11"/>
      <c r="F5159" s="11"/>
      <c r="G5159" s="11"/>
      <c r="H5159" s="11"/>
      <c r="I5159" s="11"/>
      <c r="J5159" s="11"/>
      <c r="K5159" s="11"/>
      <c r="L5159" s="11"/>
      <c r="M5159" s="11"/>
      <c r="N5159" s="11"/>
      <c r="O5159" s="11"/>
      <c r="P5159" s="11"/>
      <c r="Q5159" s="11"/>
      <c r="R5159" s="11"/>
    </row>
    <row r="5160" spans="1:18" x14ac:dyDescent="0.2">
      <c r="A5160" s="3"/>
      <c r="B5160" s="3"/>
      <c r="C5160" s="11"/>
      <c r="D5160" s="11"/>
      <c r="E5160" s="11"/>
      <c r="F5160" s="11"/>
      <c r="G5160" s="11"/>
      <c r="H5160" s="11"/>
      <c r="I5160" s="11"/>
      <c r="J5160" s="11"/>
      <c r="K5160" s="11"/>
      <c r="L5160" s="11"/>
      <c r="M5160" s="11"/>
      <c r="N5160" s="11"/>
      <c r="O5160" s="11"/>
      <c r="P5160" s="11"/>
      <c r="Q5160" s="11"/>
      <c r="R5160" s="11"/>
    </row>
    <row r="5161" spans="1:18" x14ac:dyDescent="0.2">
      <c r="A5161" s="3"/>
      <c r="B5161" s="3"/>
      <c r="C5161" s="11"/>
      <c r="D5161" s="11"/>
      <c r="E5161" s="11"/>
      <c r="F5161" s="11"/>
      <c r="G5161" s="11"/>
      <c r="H5161" s="11"/>
      <c r="I5161" s="11"/>
      <c r="J5161" s="11"/>
      <c r="K5161" s="11"/>
      <c r="L5161" s="11"/>
      <c r="M5161" s="11"/>
      <c r="N5161" s="11"/>
      <c r="O5161" s="11"/>
      <c r="P5161" s="11"/>
      <c r="Q5161" s="11"/>
      <c r="R5161" s="11"/>
    </row>
    <row r="5162" spans="1:18" x14ac:dyDescent="0.2">
      <c r="A5162" s="3"/>
      <c r="B5162" s="3"/>
      <c r="C5162" s="11"/>
      <c r="D5162" s="11"/>
      <c r="E5162" s="11"/>
      <c r="F5162" s="11"/>
      <c r="G5162" s="11"/>
      <c r="H5162" s="11"/>
      <c r="I5162" s="11"/>
      <c r="J5162" s="11"/>
      <c r="K5162" s="11"/>
      <c r="L5162" s="11"/>
      <c r="M5162" s="11"/>
      <c r="N5162" s="11"/>
      <c r="O5162" s="11"/>
      <c r="P5162" s="11"/>
      <c r="Q5162" s="11"/>
      <c r="R5162" s="11"/>
    </row>
    <row r="5163" spans="1:18" x14ac:dyDescent="0.2">
      <c r="A5163" s="3"/>
      <c r="B5163" s="3"/>
      <c r="C5163" s="11"/>
      <c r="D5163" s="11"/>
      <c r="E5163" s="11"/>
      <c r="F5163" s="11"/>
      <c r="G5163" s="11"/>
      <c r="H5163" s="11"/>
      <c r="I5163" s="11"/>
      <c r="J5163" s="11"/>
      <c r="K5163" s="11"/>
      <c r="L5163" s="11"/>
      <c r="M5163" s="11"/>
      <c r="N5163" s="11"/>
      <c r="O5163" s="11"/>
      <c r="P5163" s="11"/>
      <c r="Q5163" s="11"/>
      <c r="R5163" s="11"/>
    </row>
    <row r="5164" spans="1:18" x14ac:dyDescent="0.2">
      <c r="A5164" s="3"/>
      <c r="B5164" s="3"/>
      <c r="C5164" s="11"/>
      <c r="D5164" s="11"/>
      <c r="E5164" s="11"/>
      <c r="F5164" s="11"/>
      <c r="G5164" s="11"/>
      <c r="H5164" s="11"/>
      <c r="I5164" s="11"/>
      <c r="J5164" s="11"/>
      <c r="K5164" s="11"/>
      <c r="L5164" s="11"/>
      <c r="M5164" s="11"/>
      <c r="N5164" s="11"/>
      <c r="O5164" s="11"/>
      <c r="P5164" s="11"/>
      <c r="Q5164" s="11"/>
      <c r="R5164" s="11"/>
    </row>
    <row r="5165" spans="1:18" x14ac:dyDescent="0.2">
      <c r="A5165" s="3"/>
      <c r="B5165" s="3"/>
      <c r="C5165" s="11"/>
      <c r="D5165" s="11"/>
      <c r="E5165" s="11"/>
      <c r="F5165" s="11"/>
      <c r="G5165" s="11"/>
      <c r="H5165" s="11"/>
      <c r="I5165" s="11"/>
      <c r="J5165" s="11"/>
      <c r="K5165" s="11"/>
      <c r="L5165" s="11"/>
      <c r="M5165" s="11"/>
      <c r="N5165" s="11"/>
      <c r="O5165" s="11"/>
      <c r="P5165" s="11"/>
      <c r="Q5165" s="11"/>
      <c r="R5165" s="11"/>
    </row>
    <row r="5166" spans="1:18" x14ac:dyDescent="0.2">
      <c r="A5166" s="3"/>
      <c r="B5166" s="3"/>
      <c r="C5166" s="11"/>
      <c r="D5166" s="11"/>
      <c r="E5166" s="11"/>
      <c r="F5166" s="11"/>
      <c r="G5166" s="11"/>
      <c r="H5166" s="11"/>
      <c r="I5166" s="11"/>
      <c r="J5166" s="11"/>
      <c r="K5166" s="11"/>
      <c r="L5166" s="11"/>
      <c r="M5166" s="11"/>
      <c r="N5166" s="11"/>
      <c r="O5166" s="11"/>
      <c r="P5166" s="11"/>
      <c r="Q5166" s="11"/>
      <c r="R5166" s="11"/>
    </row>
    <row r="5167" spans="1:18" x14ac:dyDescent="0.2">
      <c r="A5167" s="3"/>
      <c r="B5167" s="3"/>
      <c r="C5167" s="11"/>
      <c r="D5167" s="11"/>
      <c r="E5167" s="11"/>
      <c r="F5167" s="11"/>
      <c r="G5167" s="11"/>
      <c r="H5167" s="11"/>
      <c r="I5167" s="11"/>
      <c r="J5167" s="11"/>
      <c r="K5167" s="11"/>
      <c r="L5167" s="11"/>
      <c r="M5167" s="11"/>
      <c r="N5167" s="11"/>
      <c r="O5167" s="11"/>
      <c r="P5167" s="11"/>
      <c r="Q5167" s="11"/>
      <c r="R5167" s="11"/>
    </row>
    <row r="5168" spans="1:18" x14ac:dyDescent="0.2">
      <c r="A5168" s="3"/>
      <c r="B5168" s="3"/>
      <c r="C5168" s="11"/>
      <c r="D5168" s="11"/>
      <c r="E5168" s="11"/>
      <c r="F5168" s="11"/>
      <c r="G5168" s="11"/>
      <c r="H5168" s="11"/>
      <c r="I5168" s="11"/>
      <c r="J5168" s="11"/>
      <c r="K5168" s="11"/>
      <c r="L5168" s="11"/>
      <c r="M5168" s="11"/>
      <c r="N5168" s="11"/>
      <c r="O5168" s="11"/>
      <c r="P5168" s="11"/>
      <c r="Q5168" s="11"/>
      <c r="R5168" s="11"/>
    </row>
    <row r="5169" spans="1:18" x14ac:dyDescent="0.2">
      <c r="A5169" s="3"/>
      <c r="B5169" s="3"/>
      <c r="C5169" s="11"/>
      <c r="D5169" s="11"/>
      <c r="E5169" s="11"/>
      <c r="F5169" s="11"/>
      <c r="G5169" s="11"/>
      <c r="H5169" s="11"/>
      <c r="I5169" s="11"/>
      <c r="J5169" s="11"/>
      <c r="K5169" s="11"/>
      <c r="L5169" s="11"/>
      <c r="M5169" s="11"/>
      <c r="N5169" s="11"/>
      <c r="O5169" s="11"/>
      <c r="P5169" s="11"/>
      <c r="Q5169" s="11"/>
      <c r="R5169" s="11"/>
    </row>
    <row r="5170" spans="1:18" x14ac:dyDescent="0.2">
      <c r="A5170" s="3"/>
      <c r="B5170" s="3"/>
      <c r="C5170" s="11"/>
      <c r="D5170" s="11"/>
      <c r="E5170" s="11"/>
      <c r="F5170" s="11"/>
      <c r="G5170" s="11"/>
      <c r="H5170" s="11"/>
      <c r="I5170" s="11"/>
      <c r="J5170" s="11"/>
      <c r="K5170" s="11"/>
      <c r="L5170" s="11"/>
      <c r="M5170" s="11"/>
      <c r="N5170" s="11"/>
      <c r="O5170" s="11"/>
      <c r="P5170" s="11"/>
      <c r="Q5170" s="11"/>
      <c r="R5170" s="11"/>
    </row>
    <row r="5171" spans="1:18" x14ac:dyDescent="0.2">
      <c r="A5171" s="3"/>
      <c r="B5171" s="3"/>
      <c r="C5171" s="11"/>
      <c r="D5171" s="11"/>
      <c r="E5171" s="11"/>
      <c r="F5171" s="11"/>
      <c r="G5171" s="11"/>
      <c r="H5171" s="11"/>
      <c r="I5171" s="11"/>
      <c r="J5171" s="11"/>
      <c r="K5171" s="11"/>
      <c r="L5171" s="11"/>
      <c r="M5171" s="11"/>
      <c r="N5171" s="11"/>
      <c r="O5171" s="11"/>
      <c r="P5171" s="11"/>
      <c r="Q5171" s="11"/>
      <c r="R5171" s="11"/>
    </row>
    <row r="5172" spans="1:18" x14ac:dyDescent="0.2">
      <c r="A5172" s="3"/>
      <c r="B5172" s="3"/>
      <c r="C5172" s="11"/>
      <c r="D5172" s="11"/>
      <c r="E5172" s="11"/>
      <c r="F5172" s="11"/>
      <c r="G5172" s="11"/>
      <c r="H5172" s="11"/>
      <c r="I5172" s="11"/>
      <c r="J5172" s="11"/>
      <c r="K5172" s="11"/>
      <c r="L5172" s="11"/>
      <c r="M5172" s="11"/>
      <c r="N5172" s="11"/>
      <c r="O5172" s="11"/>
      <c r="P5172" s="11"/>
      <c r="Q5172" s="11"/>
      <c r="R5172" s="11"/>
    </row>
    <row r="5173" spans="1:18" x14ac:dyDescent="0.2">
      <c r="A5173" s="3"/>
      <c r="B5173" s="3"/>
      <c r="C5173" s="11"/>
      <c r="D5173" s="11"/>
      <c r="E5173" s="11"/>
      <c r="F5173" s="11"/>
      <c r="G5173" s="11"/>
      <c r="H5173" s="11"/>
      <c r="I5173" s="11"/>
      <c r="J5173" s="11"/>
      <c r="K5173" s="11"/>
      <c r="L5173" s="11"/>
      <c r="M5173" s="11"/>
      <c r="N5173" s="11"/>
      <c r="O5173" s="11"/>
      <c r="P5173" s="11"/>
      <c r="Q5173" s="11"/>
      <c r="R5173" s="11"/>
    </row>
    <row r="5174" spans="1:18" x14ac:dyDescent="0.2">
      <c r="A5174" s="3"/>
      <c r="B5174" s="3"/>
      <c r="C5174" s="11"/>
      <c r="D5174" s="11"/>
      <c r="E5174" s="11"/>
      <c r="F5174" s="11"/>
      <c r="G5174" s="11"/>
      <c r="H5174" s="11"/>
      <c r="I5174" s="11"/>
      <c r="J5174" s="11"/>
      <c r="K5174" s="11"/>
      <c r="L5174" s="11"/>
      <c r="M5174" s="11"/>
      <c r="N5174" s="11"/>
      <c r="O5174" s="11"/>
      <c r="P5174" s="11"/>
      <c r="Q5174" s="11"/>
      <c r="R5174" s="11"/>
    </row>
    <row r="5175" spans="1:18" x14ac:dyDescent="0.2">
      <c r="A5175" s="3"/>
      <c r="B5175" s="3"/>
      <c r="C5175" s="11"/>
      <c r="D5175" s="11"/>
      <c r="E5175" s="11"/>
      <c r="F5175" s="11"/>
      <c r="G5175" s="11"/>
      <c r="H5175" s="11"/>
      <c r="I5175" s="11"/>
      <c r="J5175" s="11"/>
      <c r="K5175" s="11"/>
      <c r="L5175" s="11"/>
      <c r="M5175" s="11"/>
      <c r="N5175" s="11"/>
      <c r="O5175" s="11"/>
      <c r="P5175" s="11"/>
      <c r="Q5175" s="11"/>
      <c r="R5175" s="11"/>
    </row>
    <row r="5176" spans="1:18" x14ac:dyDescent="0.2">
      <c r="A5176" s="3"/>
      <c r="B5176" s="3"/>
      <c r="C5176" s="11"/>
      <c r="D5176" s="11"/>
      <c r="E5176" s="11"/>
      <c r="F5176" s="11"/>
      <c r="G5176" s="11"/>
      <c r="H5176" s="11"/>
      <c r="I5176" s="11"/>
      <c r="J5176" s="11"/>
      <c r="K5176" s="11"/>
      <c r="L5176" s="11"/>
      <c r="M5176" s="11"/>
      <c r="N5176" s="11"/>
      <c r="O5176" s="11"/>
      <c r="P5176" s="11"/>
      <c r="Q5176" s="11"/>
      <c r="R5176" s="11"/>
    </row>
    <row r="5177" spans="1:18" x14ac:dyDescent="0.2">
      <c r="A5177" s="3"/>
      <c r="B5177" s="3"/>
      <c r="C5177" s="11"/>
      <c r="D5177" s="11"/>
      <c r="E5177" s="11"/>
      <c r="F5177" s="11"/>
      <c r="G5177" s="11"/>
      <c r="H5177" s="11"/>
      <c r="I5177" s="11"/>
      <c r="J5177" s="11"/>
      <c r="K5177" s="11"/>
      <c r="L5177" s="11"/>
      <c r="M5177" s="11"/>
      <c r="N5177" s="11"/>
      <c r="O5177" s="11"/>
      <c r="P5177" s="11"/>
      <c r="Q5177" s="11"/>
      <c r="R5177" s="11"/>
    </row>
    <row r="5178" spans="1:18" x14ac:dyDescent="0.2">
      <c r="A5178" s="3"/>
      <c r="B5178" s="3"/>
      <c r="C5178" s="11"/>
      <c r="D5178" s="11"/>
      <c r="E5178" s="11"/>
      <c r="F5178" s="11"/>
      <c r="G5178" s="11"/>
      <c r="H5178" s="11"/>
      <c r="I5178" s="11"/>
      <c r="J5178" s="11"/>
      <c r="K5178" s="11"/>
      <c r="L5178" s="11"/>
      <c r="M5178" s="11"/>
      <c r="N5178" s="11"/>
      <c r="O5178" s="11"/>
      <c r="P5178" s="11"/>
      <c r="Q5178" s="11"/>
      <c r="R5178" s="11"/>
    </row>
    <row r="5179" spans="1:18" x14ac:dyDescent="0.2">
      <c r="A5179" s="3"/>
      <c r="B5179" s="3"/>
      <c r="C5179" s="11"/>
      <c r="D5179" s="11"/>
      <c r="E5179" s="11"/>
      <c r="F5179" s="11"/>
      <c r="G5179" s="11"/>
      <c r="H5179" s="11"/>
      <c r="I5179" s="11"/>
      <c r="J5179" s="11"/>
      <c r="K5179" s="11"/>
      <c r="L5179" s="11"/>
      <c r="M5179" s="11"/>
      <c r="N5179" s="11"/>
      <c r="O5179" s="11"/>
      <c r="P5179" s="11"/>
      <c r="Q5179" s="11"/>
      <c r="R5179" s="11"/>
    </row>
    <row r="5180" spans="1:18" x14ac:dyDescent="0.2">
      <c r="A5180" s="3"/>
      <c r="B5180" s="3"/>
      <c r="C5180" s="11"/>
      <c r="D5180" s="11"/>
      <c r="E5180" s="11"/>
      <c r="F5180" s="11"/>
      <c r="G5180" s="11"/>
      <c r="H5180" s="11"/>
      <c r="I5180" s="11"/>
      <c r="J5180" s="11"/>
      <c r="K5180" s="11"/>
      <c r="L5180" s="11"/>
      <c r="M5180" s="11"/>
      <c r="N5180" s="11"/>
      <c r="O5180" s="11"/>
      <c r="P5180" s="11"/>
      <c r="Q5180" s="11"/>
      <c r="R5180" s="11"/>
    </row>
    <row r="5181" spans="1:18" x14ac:dyDescent="0.2">
      <c r="A5181" s="3"/>
      <c r="B5181" s="3"/>
      <c r="C5181" s="11"/>
      <c r="D5181" s="11"/>
      <c r="E5181" s="11"/>
      <c r="F5181" s="11"/>
      <c r="G5181" s="11"/>
      <c r="H5181" s="11"/>
      <c r="I5181" s="11"/>
      <c r="J5181" s="11"/>
      <c r="K5181" s="11"/>
      <c r="L5181" s="11"/>
      <c r="M5181" s="11"/>
      <c r="N5181" s="11"/>
      <c r="O5181" s="11"/>
      <c r="P5181" s="11"/>
      <c r="Q5181" s="11"/>
      <c r="R5181" s="11"/>
    </row>
    <row r="5182" spans="1:18" x14ac:dyDescent="0.2">
      <c r="A5182" s="3"/>
      <c r="B5182" s="3"/>
      <c r="C5182" s="11"/>
      <c r="D5182" s="11"/>
      <c r="E5182" s="11"/>
      <c r="F5182" s="11"/>
      <c r="G5182" s="11"/>
      <c r="H5182" s="11"/>
      <c r="I5182" s="11"/>
      <c r="J5182" s="11"/>
      <c r="K5182" s="11"/>
      <c r="L5182" s="11"/>
      <c r="M5182" s="11"/>
      <c r="N5182" s="11"/>
      <c r="O5182" s="11"/>
      <c r="P5182" s="11"/>
      <c r="Q5182" s="11"/>
      <c r="R5182" s="11"/>
    </row>
    <row r="5183" spans="1:18" x14ac:dyDescent="0.2">
      <c r="A5183" s="3"/>
      <c r="B5183" s="3"/>
      <c r="C5183" s="11"/>
      <c r="D5183" s="11"/>
      <c r="E5183" s="11"/>
      <c r="F5183" s="11"/>
      <c r="G5183" s="11"/>
      <c r="H5183" s="11"/>
      <c r="I5183" s="11"/>
      <c r="J5183" s="11"/>
      <c r="K5183" s="11"/>
      <c r="L5183" s="11"/>
      <c r="M5183" s="11"/>
      <c r="N5183" s="11"/>
      <c r="O5183" s="11"/>
      <c r="P5183" s="11"/>
      <c r="Q5183" s="11"/>
      <c r="R5183" s="11"/>
    </row>
    <row r="5184" spans="1:18" x14ac:dyDescent="0.2">
      <c r="A5184" s="3"/>
      <c r="B5184" s="3"/>
      <c r="C5184" s="11"/>
      <c r="D5184" s="11"/>
      <c r="E5184" s="11"/>
      <c r="F5184" s="11"/>
      <c r="G5184" s="11"/>
      <c r="H5184" s="11"/>
      <c r="I5184" s="11"/>
      <c r="J5184" s="11"/>
      <c r="K5184" s="11"/>
      <c r="L5184" s="11"/>
      <c r="M5184" s="11"/>
      <c r="N5184" s="11"/>
      <c r="O5184" s="11"/>
      <c r="P5184" s="11"/>
      <c r="Q5184" s="11"/>
      <c r="R5184" s="11"/>
    </row>
    <row r="5185" spans="1:18" x14ac:dyDescent="0.2">
      <c r="A5185" s="3"/>
      <c r="B5185" s="3"/>
      <c r="C5185" s="11"/>
      <c r="D5185" s="11"/>
      <c r="E5185" s="11"/>
      <c r="F5185" s="11"/>
      <c r="G5185" s="11"/>
      <c r="H5185" s="11"/>
      <c r="I5185" s="11"/>
      <c r="J5185" s="11"/>
      <c r="K5185" s="11"/>
      <c r="L5185" s="11"/>
      <c r="M5185" s="11"/>
      <c r="N5185" s="11"/>
      <c r="O5185" s="11"/>
      <c r="P5185" s="11"/>
      <c r="Q5185" s="11"/>
      <c r="R5185" s="11"/>
    </row>
    <row r="5186" spans="1:18" x14ac:dyDescent="0.2">
      <c r="A5186" s="3"/>
      <c r="B5186" s="3"/>
      <c r="C5186" s="11"/>
      <c r="D5186" s="11"/>
      <c r="E5186" s="11"/>
      <c r="F5186" s="11"/>
      <c r="G5186" s="11"/>
      <c r="H5186" s="11"/>
      <c r="I5186" s="11"/>
      <c r="J5186" s="11"/>
      <c r="K5186" s="11"/>
      <c r="L5186" s="11"/>
      <c r="M5186" s="11"/>
      <c r="N5186" s="11"/>
      <c r="O5186" s="11"/>
      <c r="P5186" s="11"/>
      <c r="Q5186" s="11"/>
      <c r="R5186" s="11"/>
    </row>
    <row r="5187" spans="1:18" x14ac:dyDescent="0.2">
      <c r="A5187" s="3"/>
      <c r="B5187" s="3"/>
      <c r="C5187" s="11"/>
      <c r="D5187" s="11"/>
      <c r="E5187" s="11"/>
      <c r="F5187" s="11"/>
      <c r="G5187" s="11"/>
      <c r="H5187" s="11"/>
      <c r="I5187" s="11"/>
      <c r="J5187" s="11"/>
      <c r="K5187" s="11"/>
      <c r="L5187" s="11"/>
      <c r="M5187" s="11"/>
      <c r="N5187" s="11"/>
      <c r="O5187" s="11"/>
      <c r="P5187" s="11"/>
      <c r="Q5187" s="11"/>
      <c r="R5187" s="11"/>
    </row>
    <row r="5188" spans="1:18" x14ac:dyDescent="0.2">
      <c r="A5188" s="3"/>
      <c r="B5188" s="3"/>
      <c r="C5188" s="11"/>
      <c r="D5188" s="11"/>
      <c r="E5188" s="11"/>
      <c r="F5188" s="11"/>
      <c r="G5188" s="11"/>
      <c r="H5188" s="11"/>
      <c r="I5188" s="11"/>
      <c r="J5188" s="11"/>
      <c r="K5188" s="11"/>
      <c r="L5188" s="11"/>
      <c r="M5188" s="11"/>
      <c r="N5188" s="11"/>
      <c r="O5188" s="11"/>
      <c r="P5188" s="11"/>
      <c r="Q5188" s="11"/>
      <c r="R5188" s="11"/>
    </row>
    <row r="5189" spans="1:18" x14ac:dyDescent="0.2">
      <c r="A5189" s="3"/>
      <c r="B5189" s="3"/>
      <c r="C5189" s="11"/>
      <c r="D5189" s="11"/>
      <c r="E5189" s="11"/>
      <c r="F5189" s="11"/>
      <c r="G5189" s="11"/>
      <c r="H5189" s="11"/>
      <c r="I5189" s="11"/>
      <c r="J5189" s="11"/>
      <c r="K5189" s="11"/>
      <c r="L5189" s="11"/>
      <c r="M5189" s="11"/>
      <c r="N5189" s="11"/>
      <c r="O5189" s="11"/>
      <c r="P5189" s="11"/>
      <c r="Q5189" s="11"/>
      <c r="R5189" s="11"/>
    </row>
    <row r="5190" spans="1:18" x14ac:dyDescent="0.2">
      <c r="A5190" s="3"/>
      <c r="B5190" s="3"/>
      <c r="C5190" s="11"/>
      <c r="D5190" s="11"/>
      <c r="E5190" s="11"/>
      <c r="F5190" s="11"/>
      <c r="G5190" s="11"/>
      <c r="H5190" s="11"/>
      <c r="I5190" s="11"/>
      <c r="J5190" s="11"/>
      <c r="K5190" s="11"/>
      <c r="L5190" s="11"/>
      <c r="M5190" s="11"/>
      <c r="N5190" s="11"/>
      <c r="O5190" s="11"/>
      <c r="P5190" s="11"/>
      <c r="Q5190" s="11"/>
      <c r="R5190" s="11"/>
    </row>
    <row r="5191" spans="1:18" x14ac:dyDescent="0.2">
      <c r="A5191" s="3"/>
      <c r="B5191" s="3"/>
      <c r="C5191" s="11"/>
      <c r="D5191" s="11"/>
      <c r="E5191" s="11"/>
      <c r="F5191" s="11"/>
      <c r="G5191" s="11"/>
      <c r="H5191" s="11"/>
      <c r="I5191" s="11"/>
      <c r="J5191" s="11"/>
      <c r="K5191" s="11"/>
      <c r="L5191" s="11"/>
      <c r="M5191" s="11"/>
      <c r="N5191" s="11"/>
      <c r="O5191" s="11"/>
      <c r="P5191" s="11"/>
      <c r="Q5191" s="11"/>
      <c r="R5191" s="11"/>
    </row>
    <row r="5192" spans="1:18" x14ac:dyDescent="0.2">
      <c r="A5192" s="3"/>
      <c r="B5192" s="3"/>
      <c r="C5192" s="11"/>
      <c r="D5192" s="11"/>
      <c r="E5192" s="11"/>
      <c r="F5192" s="11"/>
      <c r="G5192" s="11"/>
      <c r="H5192" s="11"/>
      <c r="I5192" s="11"/>
      <c r="J5192" s="11"/>
      <c r="K5192" s="11"/>
      <c r="L5192" s="11"/>
      <c r="M5192" s="11"/>
      <c r="N5192" s="11"/>
      <c r="O5192" s="11"/>
      <c r="P5192" s="11"/>
      <c r="Q5192" s="11"/>
      <c r="R5192" s="11"/>
    </row>
    <row r="5193" spans="1:18" x14ac:dyDescent="0.2">
      <c r="A5193" s="3"/>
      <c r="B5193" s="3"/>
      <c r="C5193" s="11"/>
      <c r="D5193" s="11"/>
      <c r="E5193" s="11"/>
      <c r="F5193" s="11"/>
      <c r="G5193" s="11"/>
      <c r="H5193" s="11"/>
      <c r="I5193" s="11"/>
      <c r="J5193" s="11"/>
      <c r="K5193" s="11"/>
      <c r="L5193" s="11"/>
      <c r="M5193" s="11"/>
      <c r="N5193" s="11"/>
      <c r="O5193" s="11"/>
      <c r="P5193" s="11"/>
      <c r="Q5193" s="11"/>
      <c r="R5193" s="11"/>
    </row>
    <row r="5194" spans="1:18" x14ac:dyDescent="0.2">
      <c r="A5194" s="3"/>
      <c r="B5194" s="3"/>
      <c r="C5194" s="11"/>
      <c r="D5194" s="11"/>
      <c r="E5194" s="11"/>
      <c r="F5194" s="11"/>
      <c r="G5194" s="11"/>
      <c r="H5194" s="11"/>
      <c r="I5194" s="11"/>
      <c r="J5194" s="11"/>
      <c r="K5194" s="11"/>
      <c r="L5194" s="11"/>
      <c r="M5194" s="11"/>
      <c r="N5194" s="11"/>
      <c r="O5194" s="11"/>
      <c r="P5194" s="11"/>
      <c r="Q5194" s="11"/>
      <c r="R5194" s="11"/>
    </row>
    <row r="5195" spans="1:18" x14ac:dyDescent="0.2">
      <c r="A5195" s="3"/>
      <c r="B5195" s="3"/>
      <c r="C5195" s="11"/>
      <c r="D5195" s="11"/>
      <c r="E5195" s="11"/>
      <c r="F5195" s="11"/>
      <c r="G5195" s="11"/>
      <c r="H5195" s="11"/>
      <c r="I5195" s="11"/>
      <c r="J5195" s="11"/>
      <c r="K5195" s="11"/>
      <c r="L5195" s="11"/>
      <c r="M5195" s="11"/>
      <c r="N5195" s="11"/>
      <c r="O5195" s="11"/>
      <c r="P5195" s="11"/>
      <c r="Q5195" s="11"/>
      <c r="R5195" s="11"/>
    </row>
    <row r="5196" spans="1:18" x14ac:dyDescent="0.2">
      <c r="A5196" s="3"/>
      <c r="B5196" s="3"/>
      <c r="C5196" s="11"/>
      <c r="D5196" s="11"/>
      <c r="E5196" s="11"/>
      <c r="F5196" s="11"/>
      <c r="G5196" s="11"/>
      <c r="H5196" s="11"/>
      <c r="I5196" s="11"/>
      <c r="J5196" s="11"/>
      <c r="K5196" s="11"/>
      <c r="L5196" s="11"/>
      <c r="M5196" s="11"/>
      <c r="N5196" s="11"/>
      <c r="O5196" s="11"/>
      <c r="P5196" s="11"/>
      <c r="Q5196" s="11"/>
      <c r="R5196" s="11"/>
    </row>
    <row r="5197" spans="1:18" x14ac:dyDescent="0.2">
      <c r="A5197" s="3"/>
      <c r="B5197" s="3"/>
      <c r="C5197" s="11"/>
      <c r="D5197" s="11"/>
      <c r="E5197" s="11"/>
      <c r="F5197" s="11"/>
      <c r="G5197" s="11"/>
      <c r="H5197" s="11"/>
      <c r="I5197" s="11"/>
      <c r="J5197" s="11"/>
      <c r="K5197" s="11"/>
      <c r="L5197" s="11"/>
      <c r="M5197" s="11"/>
      <c r="N5197" s="11"/>
      <c r="O5197" s="11"/>
      <c r="P5197" s="11"/>
      <c r="Q5197" s="11"/>
      <c r="R5197" s="11"/>
    </row>
    <row r="5198" spans="1:18" x14ac:dyDescent="0.2">
      <c r="A5198" s="3"/>
      <c r="B5198" s="3"/>
      <c r="C5198" s="11"/>
      <c r="D5198" s="11"/>
      <c r="E5198" s="11"/>
      <c r="F5198" s="11"/>
      <c r="G5198" s="11"/>
      <c r="H5198" s="11"/>
      <c r="I5198" s="11"/>
      <c r="J5198" s="11"/>
      <c r="K5198" s="11"/>
      <c r="L5198" s="11"/>
      <c r="M5198" s="11"/>
      <c r="N5198" s="11"/>
      <c r="O5198" s="11"/>
      <c r="P5198" s="11"/>
      <c r="Q5198" s="11"/>
      <c r="R5198" s="11"/>
    </row>
    <row r="5199" spans="1:18" x14ac:dyDescent="0.2">
      <c r="A5199" s="3"/>
      <c r="B5199" s="3"/>
      <c r="C5199" s="11"/>
      <c r="D5199" s="11"/>
      <c r="E5199" s="11"/>
      <c r="F5199" s="11"/>
      <c r="G5199" s="11"/>
      <c r="H5199" s="11"/>
      <c r="I5199" s="11"/>
      <c r="J5199" s="11"/>
      <c r="K5199" s="11"/>
      <c r="L5199" s="11"/>
      <c r="M5199" s="11"/>
      <c r="N5199" s="11"/>
      <c r="O5199" s="11"/>
      <c r="P5199" s="11"/>
      <c r="Q5199" s="11"/>
      <c r="R5199" s="11"/>
    </row>
    <row r="5200" spans="1:18" x14ac:dyDescent="0.2">
      <c r="A5200" s="3"/>
      <c r="B5200" s="3"/>
      <c r="C5200" s="11"/>
      <c r="D5200" s="11"/>
      <c r="E5200" s="11"/>
      <c r="F5200" s="11"/>
      <c r="G5200" s="11"/>
      <c r="H5200" s="11"/>
      <c r="I5200" s="11"/>
      <c r="J5200" s="11"/>
      <c r="K5200" s="11"/>
      <c r="L5200" s="11"/>
      <c r="M5200" s="11"/>
      <c r="N5200" s="11"/>
      <c r="O5200" s="11"/>
      <c r="P5200" s="11"/>
      <c r="Q5200" s="11"/>
      <c r="R5200" s="11"/>
    </row>
    <row r="5201" spans="1:18" x14ac:dyDescent="0.2">
      <c r="A5201" s="3"/>
      <c r="B5201" s="3"/>
      <c r="C5201" s="11"/>
      <c r="D5201" s="11"/>
      <c r="E5201" s="11"/>
      <c r="F5201" s="11"/>
      <c r="G5201" s="11"/>
      <c r="H5201" s="11"/>
      <c r="I5201" s="11"/>
      <c r="J5201" s="11"/>
      <c r="K5201" s="11"/>
      <c r="L5201" s="11"/>
      <c r="M5201" s="11"/>
      <c r="N5201" s="11"/>
      <c r="O5201" s="11"/>
      <c r="P5201" s="11"/>
      <c r="Q5201" s="11"/>
      <c r="R5201" s="11"/>
    </row>
    <row r="5202" spans="1:18" x14ac:dyDescent="0.2">
      <c r="A5202" s="3"/>
      <c r="B5202" s="3"/>
      <c r="C5202" s="11"/>
      <c r="D5202" s="11"/>
      <c r="E5202" s="11"/>
      <c r="F5202" s="11"/>
      <c r="G5202" s="11"/>
      <c r="H5202" s="11"/>
      <c r="I5202" s="11"/>
      <c r="J5202" s="11"/>
      <c r="K5202" s="11"/>
      <c r="L5202" s="11"/>
      <c r="M5202" s="11"/>
      <c r="N5202" s="11"/>
      <c r="O5202" s="11"/>
      <c r="P5202" s="11"/>
      <c r="Q5202" s="11"/>
      <c r="R5202" s="11"/>
    </row>
    <row r="5203" spans="1:18" x14ac:dyDescent="0.2">
      <c r="A5203" s="3"/>
      <c r="B5203" s="3"/>
      <c r="C5203" s="11"/>
      <c r="D5203" s="11"/>
      <c r="E5203" s="11"/>
      <c r="F5203" s="11"/>
      <c r="G5203" s="11"/>
      <c r="H5203" s="11"/>
      <c r="I5203" s="11"/>
      <c r="J5203" s="11"/>
      <c r="K5203" s="11"/>
      <c r="L5203" s="11"/>
      <c r="M5203" s="11"/>
      <c r="N5203" s="11"/>
      <c r="O5203" s="11"/>
      <c r="P5203" s="11"/>
      <c r="Q5203" s="11"/>
      <c r="R5203" s="11"/>
    </row>
    <row r="5204" spans="1:18" x14ac:dyDescent="0.2">
      <c r="A5204" s="3"/>
      <c r="B5204" s="3"/>
      <c r="C5204" s="11"/>
      <c r="D5204" s="11"/>
      <c r="E5204" s="11"/>
      <c r="F5204" s="11"/>
      <c r="G5204" s="11"/>
      <c r="H5204" s="11"/>
      <c r="I5204" s="11"/>
      <c r="J5204" s="11"/>
      <c r="K5204" s="11"/>
      <c r="L5204" s="11"/>
      <c r="M5204" s="11"/>
      <c r="N5204" s="11"/>
      <c r="O5204" s="11"/>
      <c r="P5204" s="11"/>
      <c r="Q5204" s="11"/>
      <c r="R5204" s="11"/>
    </row>
    <row r="5205" spans="1:18" x14ac:dyDescent="0.2">
      <c r="A5205" s="3"/>
      <c r="B5205" s="3"/>
      <c r="C5205" s="11"/>
      <c r="D5205" s="11"/>
      <c r="E5205" s="11"/>
      <c r="F5205" s="11"/>
      <c r="G5205" s="11"/>
      <c r="H5205" s="11"/>
      <c r="I5205" s="11"/>
      <c r="J5205" s="11"/>
      <c r="K5205" s="11"/>
      <c r="L5205" s="11"/>
      <c r="M5205" s="11"/>
      <c r="N5205" s="11"/>
      <c r="O5205" s="11"/>
      <c r="P5205" s="11"/>
      <c r="Q5205" s="11"/>
      <c r="R5205" s="11"/>
    </row>
    <row r="5206" spans="1:18" x14ac:dyDescent="0.2">
      <c r="A5206" s="3"/>
      <c r="B5206" s="3"/>
      <c r="C5206" s="11"/>
      <c r="D5206" s="11"/>
      <c r="E5206" s="11"/>
      <c r="F5206" s="11"/>
      <c r="G5206" s="11"/>
      <c r="H5206" s="11"/>
      <c r="I5206" s="11"/>
      <c r="J5206" s="11"/>
      <c r="K5206" s="11"/>
      <c r="L5206" s="11"/>
      <c r="M5206" s="11"/>
      <c r="N5206" s="11"/>
      <c r="O5206" s="11"/>
      <c r="P5206" s="11"/>
      <c r="Q5206" s="11"/>
      <c r="R5206" s="11"/>
    </row>
    <row r="5207" spans="1:18" x14ac:dyDescent="0.2">
      <c r="A5207" s="3"/>
      <c r="B5207" s="3"/>
      <c r="C5207" s="11"/>
      <c r="D5207" s="11"/>
      <c r="E5207" s="11"/>
      <c r="F5207" s="11"/>
      <c r="G5207" s="11"/>
      <c r="H5207" s="11"/>
      <c r="I5207" s="11"/>
      <c r="J5207" s="11"/>
      <c r="K5207" s="11"/>
      <c r="L5207" s="11"/>
      <c r="M5207" s="11"/>
      <c r="N5207" s="11"/>
      <c r="O5207" s="11"/>
      <c r="P5207" s="11"/>
      <c r="Q5207" s="11"/>
      <c r="R5207" s="11"/>
    </row>
    <row r="5208" spans="1:18" x14ac:dyDescent="0.2">
      <c r="A5208" s="3"/>
      <c r="B5208" s="3"/>
      <c r="C5208" s="11"/>
      <c r="D5208" s="11"/>
      <c r="E5208" s="11"/>
      <c r="F5208" s="11"/>
      <c r="G5208" s="11"/>
      <c r="H5208" s="11"/>
      <c r="I5208" s="11"/>
      <c r="J5208" s="11"/>
      <c r="K5208" s="11"/>
      <c r="L5208" s="11"/>
      <c r="M5208" s="11"/>
      <c r="N5208" s="11"/>
      <c r="O5208" s="11"/>
      <c r="P5208" s="11"/>
      <c r="Q5208" s="11"/>
      <c r="R5208" s="11"/>
    </row>
    <row r="5209" spans="1:18" x14ac:dyDescent="0.2">
      <c r="A5209" s="3"/>
      <c r="B5209" s="3"/>
      <c r="C5209" s="11"/>
      <c r="D5209" s="11"/>
      <c r="E5209" s="11"/>
      <c r="F5209" s="11"/>
      <c r="G5209" s="11"/>
      <c r="H5209" s="11"/>
      <c r="I5209" s="11"/>
      <c r="J5209" s="11"/>
      <c r="K5209" s="11"/>
      <c r="L5209" s="11"/>
      <c r="M5209" s="11"/>
      <c r="N5209" s="11"/>
      <c r="O5209" s="11"/>
      <c r="P5209" s="11"/>
      <c r="Q5209" s="11"/>
      <c r="R5209" s="11"/>
    </row>
    <row r="5210" spans="1:18" x14ac:dyDescent="0.2">
      <c r="A5210" s="3"/>
      <c r="B5210" s="3"/>
      <c r="C5210" s="11"/>
      <c r="D5210" s="11"/>
      <c r="E5210" s="11"/>
      <c r="F5210" s="11"/>
      <c r="G5210" s="11"/>
      <c r="H5210" s="11"/>
      <c r="I5210" s="11"/>
      <c r="J5210" s="11"/>
      <c r="K5210" s="11"/>
      <c r="L5210" s="11"/>
      <c r="M5210" s="11"/>
      <c r="N5210" s="11"/>
      <c r="O5210" s="11"/>
      <c r="P5210" s="11"/>
      <c r="Q5210" s="11"/>
      <c r="R5210" s="11"/>
    </row>
    <row r="5211" spans="1:18" x14ac:dyDescent="0.2">
      <c r="A5211" s="3"/>
      <c r="B5211" s="3"/>
      <c r="C5211" s="11"/>
      <c r="D5211" s="11"/>
      <c r="E5211" s="11"/>
      <c r="F5211" s="11"/>
      <c r="G5211" s="11"/>
      <c r="H5211" s="11"/>
      <c r="I5211" s="11"/>
      <c r="J5211" s="11"/>
      <c r="K5211" s="11"/>
      <c r="L5211" s="11"/>
      <c r="M5211" s="11"/>
      <c r="N5211" s="11"/>
      <c r="O5211" s="11"/>
      <c r="P5211" s="11"/>
      <c r="Q5211" s="11"/>
      <c r="R5211" s="11"/>
    </row>
    <row r="5212" spans="1:18" x14ac:dyDescent="0.2">
      <c r="A5212" s="3"/>
      <c r="B5212" s="3"/>
      <c r="C5212" s="11"/>
      <c r="D5212" s="11"/>
      <c r="E5212" s="11"/>
      <c r="F5212" s="11"/>
      <c r="G5212" s="11"/>
      <c r="H5212" s="11"/>
      <c r="I5212" s="11"/>
      <c r="J5212" s="11"/>
      <c r="K5212" s="11"/>
      <c r="L5212" s="11"/>
      <c r="M5212" s="11"/>
      <c r="N5212" s="11"/>
      <c r="O5212" s="11"/>
      <c r="P5212" s="11"/>
      <c r="Q5212" s="11"/>
      <c r="R5212" s="11"/>
    </row>
    <row r="5213" spans="1:18" x14ac:dyDescent="0.2">
      <c r="A5213" s="3"/>
      <c r="B5213" s="3"/>
      <c r="C5213" s="11"/>
      <c r="D5213" s="11"/>
      <c r="E5213" s="11"/>
      <c r="F5213" s="11"/>
      <c r="G5213" s="11"/>
      <c r="H5213" s="11"/>
      <c r="I5213" s="11"/>
      <c r="J5213" s="11"/>
      <c r="K5213" s="11"/>
      <c r="L5213" s="11"/>
      <c r="M5213" s="11"/>
      <c r="N5213" s="11"/>
      <c r="O5213" s="11"/>
      <c r="P5213" s="11"/>
      <c r="Q5213" s="11"/>
      <c r="R5213" s="11"/>
    </row>
    <row r="5214" spans="1:18" x14ac:dyDescent="0.2">
      <c r="A5214" s="3"/>
      <c r="B5214" s="3"/>
      <c r="C5214" s="11"/>
      <c r="D5214" s="11"/>
      <c r="E5214" s="11"/>
      <c r="F5214" s="11"/>
      <c r="G5214" s="11"/>
      <c r="H5214" s="11"/>
      <c r="I5214" s="11"/>
      <c r="J5214" s="11"/>
      <c r="K5214" s="11"/>
      <c r="L5214" s="11"/>
      <c r="M5214" s="11"/>
      <c r="N5214" s="11"/>
      <c r="O5214" s="11"/>
      <c r="P5214" s="11"/>
      <c r="Q5214" s="11"/>
      <c r="R5214" s="11"/>
    </row>
    <row r="5215" spans="1:18" x14ac:dyDescent="0.2">
      <c r="A5215" s="3"/>
      <c r="B5215" s="3"/>
      <c r="C5215" s="11"/>
      <c r="D5215" s="11"/>
      <c r="E5215" s="11"/>
      <c r="F5215" s="11"/>
      <c r="G5215" s="11"/>
      <c r="H5215" s="11"/>
      <c r="I5215" s="11"/>
      <c r="J5215" s="11"/>
      <c r="K5215" s="11"/>
      <c r="L5215" s="11"/>
      <c r="M5215" s="11"/>
      <c r="N5215" s="11"/>
      <c r="O5215" s="11"/>
      <c r="P5215" s="11"/>
      <c r="Q5215" s="11"/>
      <c r="R5215" s="11"/>
    </row>
    <row r="5216" spans="1:18" x14ac:dyDescent="0.2">
      <c r="A5216" s="3"/>
      <c r="B5216" s="3"/>
      <c r="C5216" s="11"/>
      <c r="D5216" s="11"/>
      <c r="E5216" s="11"/>
      <c r="F5216" s="11"/>
      <c r="G5216" s="11"/>
      <c r="H5216" s="11"/>
      <c r="I5216" s="11"/>
      <c r="J5216" s="11"/>
      <c r="K5216" s="11"/>
      <c r="L5216" s="11"/>
      <c r="M5216" s="11"/>
      <c r="N5216" s="11"/>
      <c r="O5216" s="11"/>
      <c r="P5216" s="11"/>
      <c r="Q5216" s="11"/>
      <c r="R5216" s="11"/>
    </row>
    <row r="5217" spans="1:18" x14ac:dyDescent="0.2">
      <c r="A5217" s="3"/>
      <c r="B5217" s="3"/>
      <c r="C5217" s="11"/>
      <c r="D5217" s="11"/>
      <c r="E5217" s="11"/>
      <c r="F5217" s="11"/>
      <c r="G5217" s="11"/>
      <c r="H5217" s="11"/>
      <c r="I5217" s="11"/>
      <c r="J5217" s="11"/>
      <c r="K5217" s="11"/>
      <c r="L5217" s="11"/>
      <c r="M5217" s="11"/>
      <c r="N5217" s="11"/>
      <c r="O5217" s="11"/>
      <c r="P5217" s="11"/>
      <c r="Q5217" s="11"/>
      <c r="R5217" s="11"/>
    </row>
    <row r="5218" spans="1:18" x14ac:dyDescent="0.2">
      <c r="A5218" s="3"/>
      <c r="B5218" s="3"/>
      <c r="C5218" s="11"/>
      <c r="D5218" s="11"/>
      <c r="E5218" s="11"/>
      <c r="F5218" s="11"/>
      <c r="G5218" s="11"/>
      <c r="H5218" s="11"/>
      <c r="I5218" s="11"/>
      <c r="J5218" s="11"/>
      <c r="K5218" s="11"/>
      <c r="L5218" s="11"/>
      <c r="M5218" s="11"/>
      <c r="N5218" s="11"/>
      <c r="O5218" s="11"/>
      <c r="P5218" s="11"/>
      <c r="Q5218" s="11"/>
      <c r="R5218" s="11"/>
    </row>
    <row r="5219" spans="1:18" x14ac:dyDescent="0.2">
      <c r="A5219" s="3"/>
      <c r="B5219" s="3"/>
      <c r="C5219" s="11"/>
      <c r="D5219" s="11"/>
      <c r="E5219" s="11"/>
      <c r="F5219" s="11"/>
      <c r="G5219" s="11"/>
      <c r="H5219" s="11"/>
      <c r="I5219" s="11"/>
      <c r="J5219" s="11"/>
      <c r="K5219" s="11"/>
      <c r="L5219" s="11"/>
      <c r="M5219" s="11"/>
      <c r="N5219" s="11"/>
      <c r="O5219" s="11"/>
      <c r="P5219" s="11"/>
      <c r="Q5219" s="11"/>
      <c r="R5219" s="11"/>
    </row>
    <row r="5220" spans="1:18" x14ac:dyDescent="0.2">
      <c r="A5220" s="3"/>
      <c r="B5220" s="3"/>
      <c r="C5220" s="11"/>
      <c r="D5220" s="11"/>
      <c r="E5220" s="11"/>
      <c r="F5220" s="11"/>
      <c r="G5220" s="11"/>
      <c r="H5220" s="11"/>
      <c r="I5220" s="11"/>
      <c r="J5220" s="11"/>
      <c r="K5220" s="11"/>
      <c r="L5220" s="11"/>
      <c r="M5220" s="11"/>
      <c r="N5220" s="11"/>
      <c r="O5220" s="11"/>
      <c r="P5220" s="11"/>
      <c r="Q5220" s="11"/>
      <c r="R5220" s="11"/>
    </row>
    <row r="5221" spans="1:18" x14ac:dyDescent="0.2">
      <c r="A5221" s="3"/>
      <c r="B5221" s="3"/>
      <c r="C5221" s="11"/>
      <c r="D5221" s="11"/>
      <c r="E5221" s="11"/>
      <c r="F5221" s="11"/>
      <c r="G5221" s="11"/>
      <c r="H5221" s="11"/>
      <c r="I5221" s="11"/>
      <c r="J5221" s="11"/>
      <c r="K5221" s="11"/>
      <c r="L5221" s="11"/>
      <c r="M5221" s="11"/>
      <c r="N5221" s="11"/>
      <c r="O5221" s="11"/>
      <c r="P5221" s="11"/>
      <c r="Q5221" s="11"/>
      <c r="R5221" s="11"/>
    </row>
    <row r="5222" spans="1:18" x14ac:dyDescent="0.2">
      <c r="A5222" s="3"/>
      <c r="B5222" s="3"/>
      <c r="C5222" s="11"/>
      <c r="D5222" s="11"/>
      <c r="E5222" s="11"/>
      <c r="F5222" s="11"/>
      <c r="G5222" s="11"/>
      <c r="H5222" s="11"/>
      <c r="I5222" s="11"/>
      <c r="J5222" s="11"/>
      <c r="K5222" s="11"/>
      <c r="L5222" s="11"/>
      <c r="M5222" s="11"/>
      <c r="N5222" s="11"/>
      <c r="O5222" s="11"/>
      <c r="P5222" s="11"/>
      <c r="Q5222" s="11"/>
      <c r="R5222" s="11"/>
    </row>
    <row r="5223" spans="1:18" x14ac:dyDescent="0.2">
      <c r="A5223" s="3"/>
      <c r="B5223" s="3"/>
      <c r="C5223" s="11"/>
      <c r="D5223" s="11"/>
      <c r="E5223" s="11"/>
      <c r="F5223" s="11"/>
      <c r="G5223" s="11"/>
      <c r="H5223" s="11"/>
      <c r="I5223" s="11"/>
      <c r="J5223" s="11"/>
      <c r="K5223" s="11"/>
      <c r="L5223" s="11"/>
      <c r="M5223" s="11"/>
      <c r="N5223" s="11"/>
      <c r="O5223" s="11"/>
      <c r="P5223" s="11"/>
      <c r="Q5223" s="11"/>
      <c r="R5223" s="11"/>
    </row>
    <row r="5224" spans="1:18" x14ac:dyDescent="0.2">
      <c r="A5224" s="3"/>
      <c r="B5224" s="3"/>
      <c r="C5224" s="11"/>
      <c r="D5224" s="11"/>
      <c r="E5224" s="11"/>
      <c r="F5224" s="11"/>
      <c r="G5224" s="11"/>
      <c r="H5224" s="11"/>
      <c r="I5224" s="11"/>
      <c r="J5224" s="11"/>
      <c r="K5224" s="11"/>
      <c r="L5224" s="11"/>
      <c r="M5224" s="11"/>
      <c r="N5224" s="11"/>
      <c r="O5224" s="11"/>
      <c r="P5224" s="11"/>
      <c r="Q5224" s="11"/>
      <c r="R5224" s="11"/>
    </row>
    <row r="5225" spans="1:18" x14ac:dyDescent="0.2">
      <c r="A5225" s="3"/>
      <c r="B5225" s="3"/>
      <c r="C5225" s="11"/>
      <c r="D5225" s="11"/>
      <c r="E5225" s="11"/>
      <c r="F5225" s="11"/>
      <c r="G5225" s="11"/>
      <c r="H5225" s="11"/>
      <c r="I5225" s="11"/>
      <c r="J5225" s="11"/>
      <c r="K5225" s="11"/>
      <c r="L5225" s="11"/>
      <c r="M5225" s="11"/>
      <c r="N5225" s="11"/>
      <c r="O5225" s="11"/>
      <c r="P5225" s="11"/>
      <c r="Q5225" s="11"/>
      <c r="R5225" s="11"/>
    </row>
    <row r="5226" spans="1:18" x14ac:dyDescent="0.2">
      <c r="A5226" s="3"/>
      <c r="B5226" s="3"/>
      <c r="C5226" s="11"/>
      <c r="D5226" s="11"/>
      <c r="E5226" s="11"/>
      <c r="F5226" s="11"/>
      <c r="G5226" s="11"/>
      <c r="H5226" s="11"/>
      <c r="I5226" s="11"/>
      <c r="J5226" s="11"/>
      <c r="K5226" s="11"/>
      <c r="L5226" s="11"/>
      <c r="M5226" s="11"/>
      <c r="N5226" s="11"/>
      <c r="O5226" s="11"/>
      <c r="P5226" s="11"/>
      <c r="Q5226" s="11"/>
      <c r="R5226" s="11"/>
    </row>
    <row r="5227" spans="1:18" x14ac:dyDescent="0.2">
      <c r="A5227" s="3"/>
      <c r="B5227" s="3"/>
      <c r="C5227" s="11"/>
      <c r="D5227" s="11"/>
      <c r="E5227" s="11"/>
      <c r="F5227" s="11"/>
      <c r="G5227" s="11"/>
      <c r="H5227" s="11"/>
      <c r="I5227" s="11"/>
      <c r="J5227" s="11"/>
      <c r="K5227" s="11"/>
      <c r="L5227" s="11"/>
      <c r="M5227" s="11"/>
      <c r="N5227" s="11"/>
      <c r="O5227" s="11"/>
      <c r="P5227" s="11"/>
      <c r="Q5227" s="11"/>
      <c r="R5227" s="11"/>
    </row>
    <row r="5228" spans="1:18" x14ac:dyDescent="0.2">
      <c r="A5228" s="3"/>
      <c r="B5228" s="3"/>
      <c r="C5228" s="11"/>
      <c r="D5228" s="11"/>
      <c r="E5228" s="11"/>
      <c r="F5228" s="11"/>
      <c r="G5228" s="11"/>
      <c r="H5228" s="11"/>
      <c r="I5228" s="11"/>
      <c r="J5228" s="11"/>
      <c r="K5228" s="11"/>
      <c r="L5228" s="11"/>
      <c r="M5228" s="11"/>
      <c r="N5228" s="11"/>
      <c r="O5228" s="11"/>
      <c r="P5228" s="11"/>
      <c r="Q5228" s="11"/>
      <c r="R5228" s="11"/>
    </row>
    <row r="5229" spans="1:18" x14ac:dyDescent="0.2">
      <c r="A5229" s="3"/>
      <c r="B5229" s="3"/>
      <c r="C5229" s="11"/>
      <c r="D5229" s="11"/>
      <c r="E5229" s="11"/>
      <c r="F5229" s="11"/>
      <c r="G5229" s="11"/>
      <c r="H5229" s="11"/>
      <c r="I5229" s="11"/>
      <c r="J5229" s="11"/>
      <c r="K5229" s="11"/>
      <c r="L5229" s="11"/>
      <c r="M5229" s="11"/>
      <c r="N5229" s="11"/>
      <c r="O5229" s="11"/>
      <c r="P5229" s="11"/>
      <c r="Q5229" s="11"/>
      <c r="R5229" s="11"/>
    </row>
    <row r="5230" spans="1:18" x14ac:dyDescent="0.2">
      <c r="A5230" s="3"/>
      <c r="B5230" s="3"/>
      <c r="C5230" s="11"/>
      <c r="D5230" s="11"/>
      <c r="E5230" s="11"/>
      <c r="F5230" s="11"/>
      <c r="G5230" s="11"/>
      <c r="H5230" s="11"/>
      <c r="I5230" s="11"/>
      <c r="J5230" s="11"/>
      <c r="K5230" s="11"/>
      <c r="L5230" s="11"/>
      <c r="M5230" s="11"/>
      <c r="N5230" s="11"/>
      <c r="O5230" s="11"/>
      <c r="P5230" s="11"/>
      <c r="Q5230" s="11"/>
      <c r="R5230" s="11"/>
    </row>
    <row r="5231" spans="1:18" x14ac:dyDescent="0.2">
      <c r="A5231" s="3"/>
      <c r="B5231" s="3"/>
      <c r="C5231" s="11"/>
      <c r="D5231" s="11"/>
      <c r="E5231" s="11"/>
      <c r="F5231" s="11"/>
      <c r="G5231" s="11"/>
      <c r="H5231" s="11"/>
      <c r="I5231" s="11"/>
      <c r="J5231" s="11"/>
      <c r="K5231" s="11"/>
      <c r="L5231" s="11"/>
      <c r="M5231" s="11"/>
      <c r="N5231" s="11"/>
      <c r="O5231" s="11"/>
      <c r="P5231" s="11"/>
      <c r="Q5231" s="11"/>
      <c r="R5231" s="11"/>
    </row>
    <row r="5232" spans="1:18" x14ac:dyDescent="0.2">
      <c r="A5232" s="3"/>
      <c r="B5232" s="3"/>
      <c r="C5232" s="11"/>
      <c r="D5232" s="11"/>
      <c r="E5232" s="11"/>
      <c r="F5232" s="11"/>
      <c r="G5232" s="11"/>
      <c r="H5232" s="11"/>
      <c r="I5232" s="11"/>
      <c r="J5232" s="11"/>
      <c r="K5232" s="11"/>
      <c r="L5232" s="11"/>
      <c r="M5232" s="11"/>
      <c r="N5232" s="11"/>
      <c r="O5232" s="11"/>
      <c r="P5232" s="11"/>
      <c r="Q5232" s="11"/>
      <c r="R5232" s="11"/>
    </row>
    <row r="5233" spans="1:18" x14ac:dyDescent="0.2">
      <c r="A5233" s="3"/>
      <c r="B5233" s="3"/>
      <c r="C5233" s="11"/>
      <c r="D5233" s="11"/>
      <c r="E5233" s="11"/>
      <c r="F5233" s="11"/>
      <c r="G5233" s="11"/>
      <c r="H5233" s="11"/>
      <c r="I5233" s="11"/>
      <c r="J5233" s="11"/>
      <c r="K5233" s="11"/>
      <c r="L5233" s="11"/>
      <c r="M5233" s="11"/>
      <c r="N5233" s="11"/>
      <c r="O5233" s="11"/>
      <c r="P5233" s="11"/>
      <c r="Q5233" s="11"/>
      <c r="R5233" s="11"/>
    </row>
    <row r="5234" spans="1:18" x14ac:dyDescent="0.2">
      <c r="A5234" s="3"/>
      <c r="B5234" s="3"/>
      <c r="C5234" s="11"/>
      <c r="D5234" s="11"/>
      <c r="E5234" s="11"/>
      <c r="F5234" s="11"/>
      <c r="G5234" s="11"/>
      <c r="H5234" s="11"/>
      <c r="I5234" s="11"/>
      <c r="J5234" s="11"/>
      <c r="K5234" s="11"/>
      <c r="L5234" s="11"/>
      <c r="M5234" s="11"/>
      <c r="N5234" s="11"/>
      <c r="O5234" s="11"/>
      <c r="P5234" s="11"/>
      <c r="Q5234" s="11"/>
      <c r="R5234" s="11"/>
    </row>
    <row r="5235" spans="1:18" x14ac:dyDescent="0.2">
      <c r="A5235" s="3"/>
      <c r="B5235" s="3"/>
      <c r="C5235" s="11"/>
      <c r="D5235" s="11"/>
      <c r="E5235" s="11"/>
      <c r="F5235" s="11"/>
      <c r="G5235" s="11"/>
      <c r="H5235" s="11"/>
      <c r="I5235" s="11"/>
      <c r="J5235" s="11"/>
      <c r="K5235" s="11"/>
      <c r="L5235" s="11"/>
      <c r="M5235" s="11"/>
      <c r="N5235" s="11"/>
      <c r="O5235" s="11"/>
      <c r="P5235" s="11"/>
      <c r="Q5235" s="11"/>
      <c r="R5235" s="11"/>
    </row>
    <row r="5236" spans="1:18" x14ac:dyDescent="0.2">
      <c r="A5236" s="3"/>
      <c r="B5236" s="3"/>
      <c r="C5236" s="11"/>
      <c r="D5236" s="11"/>
      <c r="E5236" s="11"/>
      <c r="F5236" s="11"/>
      <c r="G5236" s="11"/>
      <c r="H5236" s="11"/>
      <c r="I5236" s="11"/>
      <c r="J5236" s="11"/>
      <c r="K5236" s="11"/>
      <c r="L5236" s="11"/>
      <c r="M5236" s="11"/>
      <c r="N5236" s="11"/>
      <c r="O5236" s="11"/>
      <c r="P5236" s="11"/>
      <c r="Q5236" s="11"/>
      <c r="R5236" s="11"/>
    </row>
    <row r="5237" spans="1:18" x14ac:dyDescent="0.2">
      <c r="A5237" s="3"/>
      <c r="B5237" s="3"/>
      <c r="C5237" s="11"/>
      <c r="D5237" s="11"/>
      <c r="E5237" s="11"/>
      <c r="F5237" s="11"/>
      <c r="G5237" s="11"/>
      <c r="H5237" s="11"/>
      <c r="I5237" s="11"/>
      <c r="J5237" s="11"/>
      <c r="K5237" s="11"/>
      <c r="L5237" s="11"/>
      <c r="M5237" s="11"/>
      <c r="N5237" s="11"/>
      <c r="O5237" s="11"/>
      <c r="P5237" s="11"/>
      <c r="Q5237" s="11"/>
      <c r="R5237" s="11"/>
    </row>
    <row r="5238" spans="1:18" x14ac:dyDescent="0.2">
      <c r="A5238" s="3"/>
      <c r="B5238" s="3"/>
      <c r="C5238" s="11"/>
      <c r="D5238" s="11"/>
      <c r="E5238" s="11"/>
      <c r="F5238" s="11"/>
      <c r="G5238" s="11"/>
      <c r="H5238" s="11"/>
      <c r="I5238" s="11"/>
      <c r="J5238" s="11"/>
      <c r="K5238" s="11"/>
      <c r="L5238" s="11"/>
      <c r="M5238" s="11"/>
      <c r="N5238" s="11"/>
      <c r="O5238" s="11"/>
      <c r="P5238" s="11"/>
      <c r="Q5238" s="11"/>
      <c r="R5238" s="11"/>
    </row>
    <row r="5239" spans="1:18" x14ac:dyDescent="0.2">
      <c r="A5239" s="3"/>
      <c r="B5239" s="3"/>
      <c r="C5239" s="11"/>
      <c r="D5239" s="11"/>
      <c r="E5239" s="11"/>
      <c r="F5239" s="11"/>
      <c r="G5239" s="11"/>
      <c r="H5239" s="11"/>
      <c r="I5239" s="11"/>
      <c r="J5239" s="11"/>
      <c r="K5239" s="11"/>
      <c r="L5239" s="11"/>
      <c r="M5239" s="11"/>
      <c r="N5239" s="11"/>
      <c r="O5239" s="11"/>
      <c r="P5239" s="11"/>
      <c r="Q5239" s="11"/>
      <c r="R5239" s="11"/>
    </row>
    <row r="5240" spans="1:18" x14ac:dyDescent="0.2">
      <c r="A5240" s="3"/>
      <c r="B5240" s="3"/>
      <c r="C5240" s="11"/>
      <c r="D5240" s="11"/>
      <c r="E5240" s="11"/>
      <c r="F5240" s="11"/>
      <c r="G5240" s="11"/>
      <c r="H5240" s="11"/>
      <c r="I5240" s="11"/>
      <c r="J5240" s="11"/>
      <c r="K5240" s="11"/>
      <c r="L5240" s="11"/>
      <c r="M5240" s="11"/>
      <c r="N5240" s="11"/>
      <c r="O5240" s="11"/>
      <c r="P5240" s="11"/>
      <c r="Q5240" s="11"/>
      <c r="R5240" s="11"/>
    </row>
    <row r="5241" spans="1:18" x14ac:dyDescent="0.2">
      <c r="A5241" s="3"/>
      <c r="B5241" s="3"/>
      <c r="C5241" s="11"/>
      <c r="D5241" s="11"/>
      <c r="E5241" s="11"/>
      <c r="F5241" s="11"/>
      <c r="G5241" s="11"/>
      <c r="H5241" s="11"/>
      <c r="I5241" s="11"/>
      <c r="J5241" s="11"/>
      <c r="K5241" s="11"/>
      <c r="L5241" s="11"/>
      <c r="M5241" s="11"/>
      <c r="N5241" s="11"/>
      <c r="O5241" s="11"/>
      <c r="P5241" s="11"/>
      <c r="Q5241" s="11"/>
      <c r="R5241" s="11"/>
    </row>
    <row r="5242" spans="1:18" x14ac:dyDescent="0.2">
      <c r="A5242" s="3"/>
      <c r="B5242" s="3"/>
      <c r="C5242" s="11"/>
      <c r="D5242" s="11"/>
      <c r="E5242" s="11"/>
      <c r="F5242" s="11"/>
      <c r="G5242" s="11"/>
      <c r="H5242" s="11"/>
      <c r="I5242" s="11"/>
      <c r="J5242" s="11"/>
      <c r="K5242" s="11"/>
      <c r="L5242" s="11"/>
      <c r="M5242" s="11"/>
      <c r="N5242" s="11"/>
      <c r="O5242" s="11"/>
      <c r="P5242" s="11"/>
      <c r="Q5242" s="11"/>
      <c r="R5242" s="11"/>
    </row>
    <row r="5243" spans="1:18" x14ac:dyDescent="0.2">
      <c r="A5243" s="3"/>
      <c r="B5243" s="3"/>
      <c r="C5243" s="11"/>
      <c r="D5243" s="11"/>
      <c r="E5243" s="11"/>
      <c r="F5243" s="11"/>
      <c r="G5243" s="11"/>
      <c r="H5243" s="11"/>
      <c r="I5243" s="11"/>
      <c r="J5243" s="11"/>
      <c r="K5243" s="11"/>
      <c r="L5243" s="11"/>
      <c r="M5243" s="11"/>
      <c r="N5243" s="11"/>
      <c r="O5243" s="11"/>
      <c r="P5243" s="11"/>
      <c r="Q5243" s="11"/>
      <c r="R5243" s="11"/>
    </row>
    <row r="5244" spans="1:18" x14ac:dyDescent="0.2">
      <c r="A5244" s="3"/>
      <c r="B5244" s="3"/>
      <c r="C5244" s="11"/>
      <c r="D5244" s="11"/>
      <c r="E5244" s="11"/>
      <c r="F5244" s="11"/>
      <c r="G5244" s="11"/>
      <c r="H5244" s="11"/>
      <c r="I5244" s="11"/>
      <c r="J5244" s="11"/>
      <c r="K5244" s="11"/>
      <c r="L5244" s="11"/>
      <c r="M5244" s="11"/>
      <c r="N5244" s="11"/>
      <c r="O5244" s="11"/>
      <c r="P5244" s="11"/>
      <c r="Q5244" s="11"/>
      <c r="R5244" s="11"/>
    </row>
    <row r="5245" spans="1:18" x14ac:dyDescent="0.2">
      <c r="A5245" s="3"/>
      <c r="B5245" s="3"/>
      <c r="C5245" s="11"/>
      <c r="D5245" s="11"/>
      <c r="E5245" s="11"/>
      <c r="F5245" s="11"/>
      <c r="G5245" s="11"/>
      <c r="H5245" s="11"/>
      <c r="I5245" s="11"/>
      <c r="J5245" s="11"/>
      <c r="K5245" s="11"/>
      <c r="L5245" s="11"/>
      <c r="M5245" s="11"/>
      <c r="N5245" s="11"/>
      <c r="O5245" s="11"/>
      <c r="P5245" s="11"/>
      <c r="Q5245" s="11"/>
      <c r="R5245" s="11"/>
    </row>
    <row r="5246" spans="1:18" x14ac:dyDescent="0.2">
      <c r="A5246" s="3"/>
      <c r="B5246" s="3"/>
      <c r="C5246" s="11"/>
      <c r="D5246" s="11"/>
      <c r="E5246" s="11"/>
      <c r="F5246" s="11"/>
      <c r="G5246" s="11"/>
      <c r="H5246" s="11"/>
      <c r="I5246" s="11"/>
      <c r="J5246" s="11"/>
      <c r="K5246" s="11"/>
      <c r="L5246" s="11"/>
      <c r="M5246" s="11"/>
      <c r="N5246" s="11"/>
      <c r="O5246" s="11"/>
      <c r="P5246" s="11"/>
      <c r="Q5246" s="11"/>
      <c r="R5246" s="11"/>
    </row>
    <row r="5247" spans="1:18" x14ac:dyDescent="0.2">
      <c r="A5247" s="3"/>
      <c r="B5247" s="3"/>
      <c r="C5247" s="11"/>
      <c r="D5247" s="11"/>
      <c r="E5247" s="11"/>
      <c r="F5247" s="11"/>
      <c r="G5247" s="11"/>
      <c r="H5247" s="11"/>
      <c r="I5247" s="11"/>
      <c r="J5247" s="11"/>
      <c r="K5247" s="11"/>
      <c r="L5247" s="11"/>
      <c r="M5247" s="11"/>
      <c r="N5247" s="11"/>
      <c r="O5247" s="11"/>
      <c r="P5247" s="11"/>
      <c r="Q5247" s="11"/>
      <c r="R5247" s="11"/>
    </row>
    <row r="5248" spans="1:18" x14ac:dyDescent="0.2">
      <c r="A5248" s="3"/>
      <c r="B5248" s="3"/>
      <c r="C5248" s="11"/>
      <c r="D5248" s="11"/>
      <c r="E5248" s="11"/>
      <c r="F5248" s="11"/>
      <c r="G5248" s="11"/>
      <c r="H5248" s="11"/>
      <c r="I5248" s="11"/>
      <c r="J5248" s="11"/>
      <c r="K5248" s="11"/>
      <c r="L5248" s="11"/>
      <c r="M5248" s="11"/>
      <c r="N5248" s="11"/>
      <c r="O5248" s="11"/>
      <c r="P5248" s="11"/>
      <c r="Q5248" s="11"/>
      <c r="R5248" s="11"/>
    </row>
    <row r="5249" spans="1:18" x14ac:dyDescent="0.2">
      <c r="A5249" s="3"/>
      <c r="B5249" s="3"/>
      <c r="C5249" s="11"/>
      <c r="D5249" s="11"/>
      <c r="E5249" s="11"/>
      <c r="F5249" s="11"/>
      <c r="G5249" s="11"/>
      <c r="H5249" s="11"/>
      <c r="I5249" s="11"/>
      <c r="J5249" s="11"/>
      <c r="K5249" s="11"/>
      <c r="L5249" s="11"/>
      <c r="M5249" s="11"/>
      <c r="N5249" s="11"/>
      <c r="O5249" s="11"/>
      <c r="P5249" s="11"/>
      <c r="Q5249" s="11"/>
      <c r="R5249" s="11"/>
    </row>
    <row r="5250" spans="1:18" x14ac:dyDescent="0.2">
      <c r="A5250" s="3"/>
      <c r="B5250" s="3"/>
      <c r="C5250" s="11"/>
      <c r="D5250" s="11"/>
      <c r="E5250" s="11"/>
      <c r="F5250" s="11"/>
      <c r="G5250" s="11"/>
      <c r="H5250" s="11"/>
      <c r="I5250" s="11"/>
      <c r="J5250" s="11"/>
      <c r="K5250" s="11"/>
      <c r="L5250" s="11"/>
      <c r="M5250" s="11"/>
      <c r="N5250" s="11"/>
      <c r="O5250" s="11"/>
      <c r="P5250" s="11"/>
      <c r="Q5250" s="11"/>
      <c r="R5250" s="11"/>
    </row>
    <row r="5251" spans="1:18" x14ac:dyDescent="0.2">
      <c r="A5251" s="3"/>
      <c r="B5251" s="3"/>
      <c r="C5251" s="11"/>
      <c r="D5251" s="11"/>
      <c r="E5251" s="11"/>
      <c r="F5251" s="11"/>
      <c r="G5251" s="11"/>
      <c r="H5251" s="11"/>
      <c r="I5251" s="11"/>
      <c r="J5251" s="11"/>
      <c r="K5251" s="11"/>
      <c r="L5251" s="11"/>
      <c r="M5251" s="11"/>
      <c r="N5251" s="11"/>
      <c r="O5251" s="11"/>
      <c r="P5251" s="11"/>
      <c r="Q5251" s="11"/>
      <c r="R5251" s="11"/>
    </row>
    <row r="5252" spans="1:18" x14ac:dyDescent="0.2">
      <c r="A5252" s="3"/>
      <c r="B5252" s="3"/>
      <c r="C5252" s="11"/>
      <c r="D5252" s="11"/>
      <c r="E5252" s="11"/>
      <c r="F5252" s="11"/>
      <c r="G5252" s="11"/>
      <c r="H5252" s="11"/>
      <c r="I5252" s="11"/>
      <c r="J5252" s="11"/>
      <c r="K5252" s="11"/>
      <c r="L5252" s="11"/>
      <c r="M5252" s="11"/>
      <c r="N5252" s="11"/>
      <c r="O5252" s="11"/>
      <c r="P5252" s="11"/>
      <c r="Q5252" s="11"/>
      <c r="R5252" s="11"/>
    </row>
    <row r="5253" spans="1:18" x14ac:dyDescent="0.2">
      <c r="A5253" s="3"/>
      <c r="B5253" s="3"/>
      <c r="C5253" s="11"/>
      <c r="D5253" s="11"/>
      <c r="E5253" s="11"/>
      <c r="F5253" s="11"/>
      <c r="G5253" s="11"/>
      <c r="H5253" s="11"/>
      <c r="I5253" s="11"/>
      <c r="J5253" s="11"/>
      <c r="K5253" s="11"/>
      <c r="L5253" s="11"/>
      <c r="M5253" s="11"/>
      <c r="N5253" s="11"/>
      <c r="O5253" s="11"/>
      <c r="P5253" s="11"/>
      <c r="Q5253" s="11"/>
      <c r="R5253" s="11"/>
    </row>
    <row r="5254" spans="1:18" x14ac:dyDescent="0.2">
      <c r="A5254" s="3"/>
      <c r="B5254" s="3"/>
      <c r="C5254" s="11"/>
      <c r="D5254" s="11"/>
      <c r="E5254" s="11"/>
      <c r="F5254" s="11"/>
      <c r="G5254" s="11"/>
      <c r="H5254" s="11"/>
      <c r="I5254" s="11"/>
      <c r="J5254" s="11"/>
      <c r="K5254" s="11"/>
      <c r="L5254" s="11"/>
      <c r="M5254" s="11"/>
      <c r="N5254" s="11"/>
      <c r="O5254" s="11"/>
      <c r="P5254" s="11"/>
      <c r="Q5254" s="11"/>
      <c r="R5254" s="11"/>
    </row>
    <row r="5255" spans="1:18" x14ac:dyDescent="0.2">
      <c r="A5255" s="3"/>
      <c r="B5255" s="3"/>
      <c r="C5255" s="11"/>
      <c r="D5255" s="11"/>
      <c r="E5255" s="11"/>
      <c r="F5255" s="11"/>
      <c r="G5255" s="11"/>
      <c r="H5255" s="11"/>
      <c r="I5255" s="11"/>
      <c r="J5255" s="11"/>
      <c r="K5255" s="11"/>
      <c r="L5255" s="11"/>
      <c r="M5255" s="11"/>
      <c r="N5255" s="11"/>
      <c r="O5255" s="11"/>
      <c r="P5255" s="11"/>
      <c r="Q5255" s="11"/>
      <c r="R5255" s="11"/>
    </row>
    <row r="5256" spans="1:18" x14ac:dyDescent="0.2">
      <c r="A5256" s="3"/>
      <c r="B5256" s="3"/>
      <c r="C5256" s="11"/>
      <c r="D5256" s="11"/>
      <c r="E5256" s="11"/>
      <c r="F5256" s="11"/>
      <c r="G5256" s="11"/>
      <c r="H5256" s="11"/>
      <c r="I5256" s="11"/>
      <c r="J5256" s="11"/>
      <c r="K5256" s="11"/>
      <c r="L5256" s="11"/>
      <c r="M5256" s="11"/>
      <c r="N5256" s="11"/>
      <c r="O5256" s="11"/>
      <c r="P5256" s="11"/>
      <c r="Q5256" s="11"/>
      <c r="R5256" s="11"/>
    </row>
    <row r="5257" spans="1:18" x14ac:dyDescent="0.2">
      <c r="A5257" s="3"/>
      <c r="B5257" s="3"/>
      <c r="C5257" s="11"/>
      <c r="D5257" s="11"/>
      <c r="E5257" s="11"/>
      <c r="F5257" s="11"/>
      <c r="G5257" s="11"/>
      <c r="H5257" s="11"/>
      <c r="I5257" s="11"/>
      <c r="J5257" s="11"/>
      <c r="K5257" s="11"/>
      <c r="L5257" s="11"/>
      <c r="M5257" s="11"/>
      <c r="N5257" s="11"/>
      <c r="O5257" s="11"/>
      <c r="P5257" s="11"/>
      <c r="Q5257" s="11"/>
      <c r="R5257" s="11"/>
    </row>
    <row r="5258" spans="1:18" x14ac:dyDescent="0.2">
      <c r="A5258" s="3"/>
      <c r="B5258" s="3"/>
      <c r="C5258" s="11"/>
      <c r="D5258" s="11"/>
      <c r="E5258" s="11"/>
      <c r="F5258" s="11"/>
      <c r="G5258" s="11"/>
      <c r="H5258" s="11"/>
      <c r="I5258" s="11"/>
      <c r="J5258" s="11"/>
      <c r="K5258" s="11"/>
      <c r="L5258" s="11"/>
      <c r="M5258" s="11"/>
      <c r="N5258" s="11"/>
      <c r="O5258" s="11"/>
      <c r="P5258" s="11"/>
      <c r="Q5258" s="11"/>
      <c r="R5258" s="11"/>
    </row>
    <row r="5259" spans="1:18" x14ac:dyDescent="0.2">
      <c r="A5259" s="3"/>
      <c r="B5259" s="3"/>
      <c r="C5259" s="11"/>
      <c r="D5259" s="11"/>
      <c r="E5259" s="11"/>
      <c r="F5259" s="11"/>
      <c r="G5259" s="11"/>
      <c r="H5259" s="11"/>
      <c r="I5259" s="11"/>
      <c r="J5259" s="11"/>
      <c r="K5259" s="11"/>
      <c r="L5259" s="11"/>
      <c r="M5259" s="11"/>
      <c r="N5259" s="11"/>
      <c r="O5259" s="11"/>
      <c r="P5259" s="11"/>
      <c r="Q5259" s="11"/>
      <c r="R5259" s="11"/>
    </row>
    <row r="5260" spans="1:18" x14ac:dyDescent="0.2">
      <c r="A5260" s="3"/>
      <c r="B5260" s="3"/>
      <c r="C5260" s="11"/>
      <c r="D5260" s="11"/>
      <c r="E5260" s="11"/>
      <c r="F5260" s="11"/>
      <c r="G5260" s="11"/>
      <c r="H5260" s="11"/>
      <c r="I5260" s="11"/>
      <c r="J5260" s="11"/>
      <c r="K5260" s="11"/>
      <c r="L5260" s="11"/>
      <c r="M5260" s="11"/>
      <c r="N5260" s="11"/>
      <c r="O5260" s="11"/>
      <c r="P5260" s="11"/>
      <c r="Q5260" s="11"/>
      <c r="R5260" s="11"/>
    </row>
    <row r="5261" spans="1:18" x14ac:dyDescent="0.2">
      <c r="A5261" s="3"/>
      <c r="B5261" s="3"/>
      <c r="C5261" s="11"/>
      <c r="D5261" s="11"/>
      <c r="E5261" s="11"/>
      <c r="F5261" s="11"/>
      <c r="G5261" s="11"/>
      <c r="H5261" s="11"/>
      <c r="I5261" s="11"/>
      <c r="J5261" s="11"/>
      <c r="K5261" s="11"/>
      <c r="L5261" s="11"/>
      <c r="M5261" s="11"/>
      <c r="N5261" s="11"/>
      <c r="O5261" s="11"/>
      <c r="P5261" s="11"/>
      <c r="Q5261" s="11"/>
      <c r="R5261" s="11"/>
    </row>
    <row r="5262" spans="1:18" x14ac:dyDescent="0.2">
      <c r="A5262" s="3"/>
      <c r="B5262" s="3"/>
      <c r="C5262" s="11"/>
      <c r="D5262" s="11"/>
      <c r="E5262" s="11"/>
      <c r="F5262" s="11"/>
      <c r="G5262" s="11"/>
      <c r="H5262" s="11"/>
      <c r="I5262" s="11"/>
      <c r="J5262" s="11"/>
      <c r="K5262" s="11"/>
      <c r="L5262" s="11"/>
      <c r="M5262" s="11"/>
      <c r="N5262" s="11"/>
      <c r="O5262" s="11"/>
      <c r="P5262" s="11"/>
      <c r="Q5262" s="11"/>
      <c r="R5262" s="11"/>
    </row>
    <row r="5263" spans="1:18" x14ac:dyDescent="0.2">
      <c r="A5263" s="3"/>
      <c r="B5263" s="3"/>
      <c r="C5263" s="11"/>
      <c r="D5263" s="11"/>
      <c r="E5263" s="11"/>
      <c r="F5263" s="11"/>
      <c r="G5263" s="11"/>
      <c r="H5263" s="11"/>
      <c r="I5263" s="11"/>
      <c r="J5263" s="11"/>
      <c r="K5263" s="11"/>
      <c r="L5263" s="11"/>
      <c r="M5263" s="11"/>
      <c r="N5263" s="11"/>
      <c r="O5263" s="11"/>
      <c r="P5263" s="11"/>
      <c r="Q5263" s="11"/>
      <c r="R5263" s="11"/>
    </row>
    <row r="5264" spans="1:18" x14ac:dyDescent="0.2">
      <c r="A5264" s="3"/>
      <c r="B5264" s="3"/>
      <c r="C5264" s="11"/>
      <c r="D5264" s="11"/>
      <c r="E5264" s="11"/>
      <c r="F5264" s="11"/>
      <c r="G5264" s="11"/>
      <c r="H5264" s="11"/>
      <c r="I5264" s="11"/>
      <c r="J5264" s="11"/>
      <c r="K5264" s="11"/>
      <c r="L5264" s="11"/>
      <c r="M5264" s="11"/>
      <c r="N5264" s="11"/>
      <c r="O5264" s="11"/>
      <c r="P5264" s="11"/>
      <c r="Q5264" s="11"/>
      <c r="R5264" s="11"/>
    </row>
    <row r="5265" spans="1:18" x14ac:dyDescent="0.2">
      <c r="A5265" s="3"/>
      <c r="B5265" s="3"/>
      <c r="C5265" s="11"/>
      <c r="D5265" s="11"/>
      <c r="E5265" s="11"/>
      <c r="F5265" s="11"/>
      <c r="G5265" s="11"/>
      <c r="H5265" s="11"/>
      <c r="I5265" s="11"/>
      <c r="J5265" s="11"/>
      <c r="K5265" s="11"/>
      <c r="L5265" s="11"/>
      <c r="M5265" s="11"/>
      <c r="N5265" s="11"/>
      <c r="O5265" s="11"/>
      <c r="P5265" s="11"/>
      <c r="Q5265" s="11"/>
      <c r="R5265" s="11"/>
    </row>
    <row r="5266" spans="1:18" x14ac:dyDescent="0.2">
      <c r="A5266" s="3"/>
      <c r="B5266" s="3"/>
      <c r="C5266" s="11"/>
      <c r="D5266" s="11"/>
      <c r="E5266" s="11"/>
      <c r="F5266" s="11"/>
      <c r="G5266" s="11"/>
      <c r="H5266" s="11"/>
      <c r="I5266" s="11"/>
      <c r="J5266" s="11"/>
      <c r="K5266" s="11"/>
      <c r="L5266" s="11"/>
      <c r="M5266" s="11"/>
      <c r="N5266" s="11"/>
      <c r="O5266" s="11"/>
      <c r="P5266" s="11"/>
      <c r="Q5266" s="11"/>
      <c r="R5266" s="11"/>
    </row>
    <row r="5267" spans="1:18" x14ac:dyDescent="0.2">
      <c r="A5267" s="3"/>
      <c r="B5267" s="3"/>
      <c r="C5267" s="11"/>
      <c r="D5267" s="11"/>
      <c r="E5267" s="11"/>
      <c r="F5267" s="11"/>
      <c r="G5267" s="11"/>
      <c r="H5267" s="11"/>
      <c r="I5267" s="11"/>
      <c r="J5267" s="11"/>
      <c r="K5267" s="11"/>
      <c r="L5267" s="11"/>
      <c r="M5267" s="11"/>
      <c r="N5267" s="11"/>
      <c r="O5267" s="11"/>
      <c r="P5267" s="11"/>
      <c r="Q5267" s="11"/>
      <c r="R5267" s="11"/>
    </row>
    <row r="5268" spans="1:18" x14ac:dyDescent="0.2">
      <c r="A5268" s="3"/>
      <c r="B5268" s="3"/>
      <c r="C5268" s="11"/>
      <c r="D5268" s="11"/>
      <c r="E5268" s="11"/>
      <c r="F5268" s="11"/>
      <c r="G5268" s="11"/>
      <c r="H5268" s="11"/>
      <c r="I5268" s="11"/>
      <c r="J5268" s="11"/>
      <c r="K5268" s="11"/>
      <c r="L5268" s="11"/>
      <c r="M5268" s="11"/>
      <c r="N5268" s="11"/>
      <c r="O5268" s="11"/>
      <c r="P5268" s="11"/>
      <c r="Q5268" s="11"/>
      <c r="R5268" s="11"/>
    </row>
    <row r="5269" spans="1:18" x14ac:dyDescent="0.2">
      <c r="A5269" s="3"/>
      <c r="B5269" s="3"/>
      <c r="C5269" s="11"/>
      <c r="D5269" s="11"/>
      <c r="E5269" s="11"/>
      <c r="F5269" s="11"/>
      <c r="G5269" s="11"/>
      <c r="H5269" s="11"/>
      <c r="I5269" s="11"/>
      <c r="J5269" s="11"/>
      <c r="K5269" s="11"/>
      <c r="L5269" s="11"/>
      <c r="M5269" s="11"/>
      <c r="N5269" s="11"/>
      <c r="O5269" s="11"/>
      <c r="P5269" s="11"/>
      <c r="Q5269" s="11"/>
      <c r="R5269" s="11"/>
    </row>
    <row r="5270" spans="1:18" x14ac:dyDescent="0.2">
      <c r="A5270" s="3"/>
      <c r="B5270" s="3"/>
      <c r="C5270" s="11"/>
      <c r="D5270" s="11"/>
      <c r="E5270" s="11"/>
      <c r="F5270" s="11"/>
      <c r="G5270" s="11"/>
      <c r="H5270" s="11"/>
      <c r="I5270" s="11"/>
      <c r="J5270" s="11"/>
      <c r="K5270" s="11"/>
      <c r="L5270" s="11"/>
      <c r="M5270" s="11"/>
      <c r="N5270" s="11"/>
      <c r="O5270" s="11"/>
      <c r="P5270" s="11"/>
      <c r="Q5270" s="11"/>
      <c r="R5270" s="11"/>
    </row>
    <row r="5271" spans="1:18" x14ac:dyDescent="0.2">
      <c r="A5271" s="3"/>
      <c r="B5271" s="3"/>
      <c r="C5271" s="11"/>
      <c r="D5271" s="11"/>
      <c r="E5271" s="11"/>
      <c r="F5271" s="11"/>
      <c r="G5271" s="11"/>
      <c r="H5271" s="11"/>
      <c r="I5271" s="11"/>
      <c r="J5271" s="11"/>
      <c r="K5271" s="11"/>
      <c r="L5271" s="11"/>
      <c r="M5271" s="11"/>
      <c r="N5271" s="11"/>
      <c r="O5271" s="11"/>
      <c r="P5271" s="11"/>
      <c r="Q5271" s="11"/>
      <c r="R5271" s="11"/>
    </row>
    <row r="5272" spans="1:18" x14ac:dyDescent="0.2">
      <c r="A5272" s="3"/>
      <c r="B5272" s="3"/>
      <c r="C5272" s="11"/>
      <c r="D5272" s="11"/>
      <c r="E5272" s="11"/>
      <c r="F5272" s="11"/>
      <c r="G5272" s="11"/>
      <c r="H5272" s="11"/>
      <c r="I5272" s="11"/>
      <c r="J5272" s="11"/>
      <c r="K5272" s="11"/>
      <c r="L5272" s="11"/>
      <c r="M5272" s="11"/>
      <c r="N5272" s="11"/>
      <c r="O5272" s="11"/>
      <c r="P5272" s="11"/>
      <c r="Q5272" s="11"/>
      <c r="R5272" s="11"/>
    </row>
    <row r="5273" spans="1:18" x14ac:dyDescent="0.2">
      <c r="A5273" s="3"/>
      <c r="B5273" s="3"/>
      <c r="C5273" s="11"/>
      <c r="D5273" s="11"/>
      <c r="E5273" s="11"/>
      <c r="F5273" s="11"/>
      <c r="G5273" s="11"/>
      <c r="H5273" s="11"/>
      <c r="I5273" s="11"/>
      <c r="J5273" s="11"/>
      <c r="K5273" s="11"/>
      <c r="L5273" s="11"/>
      <c r="M5273" s="11"/>
      <c r="N5273" s="11"/>
      <c r="O5273" s="11"/>
      <c r="P5273" s="11"/>
      <c r="Q5273" s="11"/>
      <c r="R5273" s="11"/>
    </row>
    <row r="5274" spans="1:18" x14ac:dyDescent="0.2">
      <c r="A5274" s="3"/>
      <c r="B5274" s="3"/>
      <c r="C5274" s="11"/>
      <c r="D5274" s="11"/>
      <c r="E5274" s="11"/>
      <c r="F5274" s="11"/>
      <c r="G5274" s="11"/>
      <c r="H5274" s="11"/>
      <c r="I5274" s="11"/>
      <c r="J5274" s="11"/>
      <c r="K5274" s="11"/>
      <c r="L5274" s="11"/>
      <c r="M5274" s="11"/>
      <c r="N5274" s="11"/>
      <c r="O5274" s="11"/>
      <c r="P5274" s="11"/>
      <c r="Q5274" s="11"/>
      <c r="R5274" s="11"/>
    </row>
    <row r="5275" spans="1:18" x14ac:dyDescent="0.2">
      <c r="A5275" s="3"/>
      <c r="B5275" s="3"/>
      <c r="C5275" s="11"/>
      <c r="D5275" s="11"/>
      <c r="E5275" s="11"/>
      <c r="F5275" s="11"/>
      <c r="G5275" s="11"/>
      <c r="H5275" s="11"/>
      <c r="I5275" s="11"/>
      <c r="J5275" s="11"/>
      <c r="K5275" s="11"/>
      <c r="L5275" s="11"/>
      <c r="M5275" s="11"/>
      <c r="N5275" s="11"/>
      <c r="O5275" s="11"/>
      <c r="P5275" s="11"/>
      <c r="Q5275" s="11"/>
      <c r="R5275" s="11"/>
    </row>
    <row r="5276" spans="1:18" x14ac:dyDescent="0.2">
      <c r="A5276" s="3"/>
      <c r="B5276" s="3"/>
      <c r="C5276" s="11"/>
      <c r="D5276" s="11"/>
      <c r="E5276" s="11"/>
      <c r="F5276" s="11"/>
      <c r="G5276" s="11"/>
      <c r="H5276" s="11"/>
      <c r="I5276" s="11"/>
      <c r="J5276" s="11"/>
      <c r="K5276" s="11"/>
      <c r="L5276" s="11"/>
      <c r="M5276" s="11"/>
      <c r="N5276" s="11"/>
      <c r="O5276" s="11"/>
      <c r="P5276" s="11"/>
      <c r="Q5276" s="11"/>
      <c r="R5276" s="11"/>
    </row>
    <row r="5277" spans="1:18" x14ac:dyDescent="0.2">
      <c r="A5277" s="3"/>
      <c r="B5277" s="3"/>
      <c r="C5277" s="11"/>
      <c r="D5277" s="11"/>
      <c r="E5277" s="11"/>
      <c r="F5277" s="11"/>
      <c r="G5277" s="11"/>
      <c r="H5277" s="11"/>
      <c r="I5277" s="11"/>
      <c r="J5277" s="11"/>
      <c r="K5277" s="11"/>
      <c r="L5277" s="11"/>
      <c r="M5277" s="11"/>
      <c r="N5277" s="11"/>
      <c r="O5277" s="11"/>
      <c r="P5277" s="11"/>
      <c r="Q5277" s="11"/>
      <c r="R5277" s="11"/>
    </row>
    <row r="5278" spans="1:18" x14ac:dyDescent="0.2">
      <c r="A5278" s="3"/>
      <c r="B5278" s="3"/>
      <c r="C5278" s="11"/>
      <c r="D5278" s="11"/>
      <c r="E5278" s="11"/>
      <c r="F5278" s="11"/>
      <c r="G5278" s="11"/>
      <c r="H5278" s="11"/>
      <c r="I5278" s="11"/>
      <c r="J5278" s="11"/>
      <c r="K5278" s="11"/>
      <c r="L5278" s="11"/>
      <c r="M5278" s="11"/>
      <c r="N5278" s="11"/>
      <c r="O5278" s="11"/>
      <c r="P5278" s="11"/>
      <c r="Q5278" s="11"/>
      <c r="R5278" s="11"/>
    </row>
    <row r="5279" spans="1:18" x14ac:dyDescent="0.2">
      <c r="A5279" s="3"/>
      <c r="B5279" s="3"/>
      <c r="C5279" s="11"/>
      <c r="D5279" s="11"/>
      <c r="E5279" s="11"/>
      <c r="F5279" s="11"/>
      <c r="G5279" s="11"/>
      <c r="H5279" s="11"/>
      <c r="I5279" s="11"/>
      <c r="J5279" s="11"/>
      <c r="K5279" s="11"/>
      <c r="L5279" s="11"/>
      <c r="M5279" s="11"/>
      <c r="N5279" s="11"/>
      <c r="O5279" s="11"/>
      <c r="P5279" s="11"/>
      <c r="Q5279" s="11"/>
      <c r="R5279" s="11"/>
    </row>
    <row r="5280" spans="1:18" x14ac:dyDescent="0.2">
      <c r="A5280" s="3"/>
      <c r="B5280" s="3"/>
      <c r="C5280" s="11"/>
      <c r="D5280" s="11"/>
      <c r="E5280" s="11"/>
      <c r="F5280" s="11"/>
      <c r="G5280" s="11"/>
      <c r="H5280" s="11"/>
      <c r="I5280" s="11"/>
      <c r="J5280" s="11"/>
      <c r="K5280" s="11"/>
      <c r="L5280" s="11"/>
      <c r="M5280" s="11"/>
      <c r="N5280" s="11"/>
      <c r="O5280" s="11"/>
      <c r="P5280" s="11"/>
      <c r="Q5280" s="11"/>
      <c r="R5280" s="11"/>
    </row>
    <row r="5281" spans="1:18" x14ac:dyDescent="0.2">
      <c r="A5281" s="3"/>
      <c r="B5281" s="3"/>
      <c r="C5281" s="11"/>
      <c r="D5281" s="11"/>
      <c r="E5281" s="11"/>
      <c r="F5281" s="11"/>
      <c r="G5281" s="11"/>
      <c r="H5281" s="11"/>
      <c r="I5281" s="11"/>
      <c r="J5281" s="11"/>
      <c r="K5281" s="11"/>
      <c r="L5281" s="11"/>
      <c r="M5281" s="11"/>
      <c r="N5281" s="11"/>
      <c r="O5281" s="11"/>
      <c r="P5281" s="11"/>
      <c r="Q5281" s="11"/>
      <c r="R5281" s="11"/>
    </row>
    <row r="5282" spans="1:18" x14ac:dyDescent="0.2">
      <c r="A5282" s="3"/>
      <c r="B5282" s="3"/>
      <c r="C5282" s="11"/>
      <c r="D5282" s="11"/>
      <c r="E5282" s="11"/>
      <c r="F5282" s="11"/>
      <c r="G5282" s="11"/>
      <c r="H5282" s="11"/>
      <c r="I5282" s="11"/>
      <c r="J5282" s="11"/>
      <c r="K5282" s="11"/>
      <c r="L5282" s="11"/>
      <c r="M5282" s="11"/>
      <c r="N5282" s="11"/>
      <c r="O5282" s="11"/>
      <c r="P5282" s="11"/>
      <c r="Q5282" s="11"/>
      <c r="R5282" s="11"/>
    </row>
    <row r="5283" spans="1:18" x14ac:dyDescent="0.2">
      <c r="A5283" s="3"/>
      <c r="B5283" s="3"/>
      <c r="C5283" s="11"/>
      <c r="D5283" s="11"/>
      <c r="E5283" s="11"/>
      <c r="F5283" s="11"/>
      <c r="G5283" s="11"/>
      <c r="H5283" s="11"/>
      <c r="I5283" s="11"/>
      <c r="J5283" s="11"/>
      <c r="K5283" s="11"/>
      <c r="L5283" s="11"/>
      <c r="M5283" s="11"/>
      <c r="N5283" s="11"/>
      <c r="O5283" s="11"/>
      <c r="P5283" s="11"/>
      <c r="Q5283" s="11"/>
      <c r="R5283" s="11"/>
    </row>
    <row r="5284" spans="1:18" x14ac:dyDescent="0.2">
      <c r="A5284" s="3"/>
      <c r="B5284" s="3"/>
      <c r="C5284" s="11"/>
      <c r="D5284" s="11"/>
      <c r="E5284" s="11"/>
      <c r="F5284" s="11"/>
      <c r="G5284" s="11"/>
      <c r="H5284" s="11"/>
      <c r="I5284" s="11"/>
      <c r="J5284" s="11"/>
      <c r="K5284" s="11"/>
      <c r="L5284" s="11"/>
      <c r="M5284" s="11"/>
      <c r="N5284" s="11"/>
      <c r="O5284" s="11"/>
      <c r="P5284" s="11"/>
      <c r="Q5284" s="11"/>
      <c r="R5284" s="11"/>
    </row>
    <row r="5285" spans="1:18" x14ac:dyDescent="0.2">
      <c r="A5285" s="3"/>
      <c r="B5285" s="3"/>
      <c r="C5285" s="11"/>
      <c r="D5285" s="11"/>
      <c r="E5285" s="11"/>
      <c r="F5285" s="11"/>
      <c r="G5285" s="11"/>
      <c r="H5285" s="11"/>
      <c r="I5285" s="11"/>
      <c r="J5285" s="11"/>
      <c r="K5285" s="11"/>
      <c r="L5285" s="11"/>
      <c r="M5285" s="11"/>
      <c r="N5285" s="11"/>
      <c r="O5285" s="11"/>
      <c r="P5285" s="11"/>
      <c r="Q5285" s="11"/>
      <c r="R5285" s="11"/>
    </row>
    <row r="5286" spans="1:18" x14ac:dyDescent="0.2">
      <c r="A5286" s="3"/>
      <c r="B5286" s="3"/>
      <c r="C5286" s="11"/>
      <c r="D5286" s="11"/>
      <c r="E5286" s="11"/>
      <c r="F5286" s="11"/>
      <c r="G5286" s="11"/>
      <c r="H5286" s="11"/>
      <c r="I5286" s="11"/>
      <c r="J5286" s="11"/>
      <c r="K5286" s="11"/>
      <c r="L5286" s="11"/>
      <c r="M5286" s="11"/>
      <c r="N5286" s="11"/>
      <c r="O5286" s="11"/>
      <c r="P5286" s="11"/>
      <c r="Q5286" s="11"/>
      <c r="R5286" s="11"/>
    </row>
    <row r="5287" spans="1:18" x14ac:dyDescent="0.2">
      <c r="A5287" s="3"/>
      <c r="B5287" s="3"/>
      <c r="C5287" s="11"/>
      <c r="D5287" s="11"/>
      <c r="E5287" s="11"/>
      <c r="F5287" s="11"/>
      <c r="G5287" s="11"/>
      <c r="H5287" s="11"/>
      <c r="I5287" s="11"/>
      <c r="J5287" s="11"/>
      <c r="K5287" s="11"/>
      <c r="L5287" s="11"/>
      <c r="M5287" s="11"/>
      <c r="N5287" s="11"/>
      <c r="O5287" s="11"/>
      <c r="P5287" s="11"/>
      <c r="Q5287" s="11"/>
      <c r="R5287" s="11"/>
    </row>
    <row r="5288" spans="1:18" x14ac:dyDescent="0.2">
      <c r="A5288" s="3"/>
      <c r="B5288" s="3"/>
      <c r="C5288" s="11"/>
      <c r="D5288" s="11"/>
      <c r="E5288" s="11"/>
      <c r="F5288" s="11"/>
      <c r="G5288" s="11"/>
      <c r="H5288" s="11"/>
      <c r="I5288" s="11"/>
      <c r="J5288" s="11"/>
      <c r="K5288" s="11"/>
      <c r="L5288" s="11"/>
      <c r="M5288" s="11"/>
      <c r="N5288" s="11"/>
      <c r="O5288" s="11"/>
      <c r="P5288" s="11"/>
      <c r="Q5288" s="11"/>
      <c r="R5288" s="11"/>
    </row>
    <row r="5289" spans="1:18" x14ac:dyDescent="0.2">
      <c r="A5289" s="3"/>
      <c r="B5289" s="3"/>
      <c r="C5289" s="11"/>
      <c r="D5289" s="11"/>
      <c r="E5289" s="11"/>
      <c r="F5289" s="11"/>
      <c r="G5289" s="11"/>
      <c r="H5289" s="11"/>
      <c r="I5289" s="11"/>
      <c r="J5289" s="11"/>
      <c r="K5289" s="11"/>
      <c r="L5289" s="11"/>
      <c r="M5289" s="11"/>
      <c r="N5289" s="11"/>
      <c r="O5289" s="11"/>
      <c r="P5289" s="11"/>
      <c r="Q5289" s="11"/>
      <c r="R5289" s="11"/>
    </row>
    <row r="5290" spans="1:18" x14ac:dyDescent="0.2">
      <c r="A5290" s="3"/>
      <c r="B5290" s="3"/>
      <c r="C5290" s="11"/>
      <c r="D5290" s="11"/>
      <c r="E5290" s="11"/>
      <c r="F5290" s="11"/>
      <c r="G5290" s="11"/>
      <c r="H5290" s="11"/>
      <c r="I5290" s="11"/>
      <c r="J5290" s="11"/>
      <c r="K5290" s="11"/>
      <c r="L5290" s="11"/>
      <c r="M5290" s="11"/>
      <c r="N5290" s="11"/>
      <c r="O5290" s="11"/>
      <c r="P5290" s="11"/>
      <c r="Q5290" s="11"/>
      <c r="R5290" s="11"/>
    </row>
    <row r="5291" spans="1:18" x14ac:dyDescent="0.2">
      <c r="A5291" s="3"/>
      <c r="B5291" s="3"/>
      <c r="C5291" s="11"/>
      <c r="D5291" s="11"/>
      <c r="E5291" s="11"/>
      <c r="F5291" s="11"/>
      <c r="G5291" s="11"/>
      <c r="H5291" s="11"/>
      <c r="I5291" s="11"/>
      <c r="J5291" s="11"/>
      <c r="K5291" s="11"/>
      <c r="L5291" s="11"/>
      <c r="M5291" s="11"/>
      <c r="N5291" s="11"/>
      <c r="O5291" s="11"/>
      <c r="P5291" s="11"/>
      <c r="Q5291" s="11"/>
      <c r="R5291" s="11"/>
    </row>
    <row r="5292" spans="1:18" x14ac:dyDescent="0.2">
      <c r="A5292" s="3"/>
      <c r="B5292" s="3"/>
      <c r="C5292" s="11"/>
      <c r="D5292" s="11"/>
      <c r="E5292" s="11"/>
      <c r="F5292" s="11"/>
      <c r="G5292" s="11"/>
      <c r="H5292" s="11"/>
      <c r="I5292" s="11"/>
      <c r="J5292" s="11"/>
      <c r="K5292" s="11"/>
      <c r="L5292" s="11"/>
      <c r="M5292" s="11"/>
      <c r="N5292" s="11"/>
      <c r="O5292" s="11"/>
      <c r="P5292" s="11"/>
      <c r="Q5292" s="11"/>
      <c r="R5292" s="11"/>
    </row>
    <row r="5293" spans="1:18" x14ac:dyDescent="0.2">
      <c r="A5293" s="3"/>
      <c r="B5293" s="3"/>
      <c r="C5293" s="11"/>
      <c r="D5293" s="11"/>
      <c r="E5293" s="11"/>
      <c r="F5293" s="11"/>
      <c r="G5293" s="11"/>
      <c r="H5293" s="11"/>
      <c r="I5293" s="11"/>
      <c r="J5293" s="11"/>
      <c r="K5293" s="11"/>
      <c r="L5293" s="11"/>
      <c r="M5293" s="11"/>
      <c r="N5293" s="11"/>
      <c r="O5293" s="11"/>
      <c r="P5293" s="11"/>
      <c r="Q5293" s="11"/>
      <c r="R5293" s="11"/>
    </row>
    <row r="5294" spans="1:18" x14ac:dyDescent="0.2">
      <c r="A5294" s="3"/>
      <c r="B5294" s="3"/>
      <c r="C5294" s="11"/>
      <c r="D5294" s="11"/>
      <c r="E5294" s="11"/>
      <c r="F5294" s="11"/>
      <c r="G5294" s="11"/>
      <c r="H5294" s="11"/>
      <c r="I5294" s="11"/>
      <c r="J5294" s="11"/>
      <c r="K5294" s="11"/>
      <c r="L5294" s="11"/>
      <c r="M5294" s="11"/>
      <c r="N5294" s="11"/>
      <c r="O5294" s="11"/>
      <c r="P5294" s="11"/>
      <c r="Q5294" s="11"/>
      <c r="R5294" s="11"/>
    </row>
    <row r="5295" spans="1:18" x14ac:dyDescent="0.2">
      <c r="A5295" s="3"/>
      <c r="B5295" s="3"/>
      <c r="C5295" s="11"/>
      <c r="D5295" s="11"/>
      <c r="E5295" s="11"/>
      <c r="F5295" s="11"/>
      <c r="G5295" s="11"/>
      <c r="H5295" s="11"/>
      <c r="I5295" s="11"/>
      <c r="J5295" s="11"/>
      <c r="K5295" s="11"/>
      <c r="L5295" s="11"/>
      <c r="M5295" s="11"/>
      <c r="N5295" s="11"/>
      <c r="O5295" s="11"/>
      <c r="P5295" s="11"/>
      <c r="Q5295" s="11"/>
      <c r="R5295" s="11"/>
    </row>
    <row r="5296" spans="1:18" x14ac:dyDescent="0.2">
      <c r="A5296" s="3"/>
      <c r="B5296" s="3"/>
      <c r="C5296" s="11"/>
      <c r="D5296" s="11"/>
      <c r="E5296" s="11"/>
      <c r="F5296" s="11"/>
      <c r="G5296" s="11"/>
      <c r="H5296" s="11"/>
      <c r="I5296" s="11"/>
      <c r="J5296" s="11"/>
      <c r="K5296" s="11"/>
      <c r="L5296" s="11"/>
      <c r="M5296" s="11"/>
      <c r="N5296" s="11"/>
      <c r="O5296" s="11"/>
      <c r="P5296" s="11"/>
      <c r="Q5296" s="11"/>
      <c r="R5296" s="11"/>
    </row>
    <row r="5297" spans="1:18" x14ac:dyDescent="0.2">
      <c r="A5297" s="3"/>
      <c r="B5297" s="3"/>
      <c r="C5297" s="11"/>
      <c r="D5297" s="11"/>
      <c r="E5297" s="11"/>
      <c r="F5297" s="11"/>
      <c r="G5297" s="11"/>
      <c r="H5297" s="11"/>
      <c r="I5297" s="11"/>
      <c r="J5297" s="11"/>
      <c r="K5297" s="11"/>
      <c r="L5297" s="11"/>
      <c r="M5297" s="11"/>
      <c r="N5297" s="11"/>
      <c r="O5297" s="11"/>
      <c r="P5297" s="11"/>
      <c r="Q5297" s="11"/>
      <c r="R5297" s="11"/>
    </row>
    <row r="5298" spans="1:18" x14ac:dyDescent="0.2">
      <c r="A5298" s="3"/>
      <c r="B5298" s="3"/>
      <c r="C5298" s="11"/>
      <c r="D5298" s="11"/>
      <c r="E5298" s="11"/>
      <c r="F5298" s="11"/>
      <c r="G5298" s="11"/>
      <c r="H5298" s="11"/>
      <c r="I5298" s="11"/>
      <c r="J5298" s="11"/>
      <c r="K5298" s="11"/>
      <c r="L5298" s="11"/>
      <c r="M5298" s="11"/>
      <c r="N5298" s="11"/>
      <c r="O5298" s="11"/>
      <c r="P5298" s="11"/>
      <c r="Q5298" s="11"/>
      <c r="R5298" s="11"/>
    </row>
    <row r="5299" spans="1:18" x14ac:dyDescent="0.2">
      <c r="A5299" s="3"/>
      <c r="B5299" s="3"/>
      <c r="C5299" s="11"/>
      <c r="D5299" s="11"/>
      <c r="E5299" s="11"/>
      <c r="F5299" s="11"/>
      <c r="G5299" s="11"/>
      <c r="H5299" s="11"/>
      <c r="I5299" s="11"/>
      <c r="J5299" s="11"/>
      <c r="K5299" s="11"/>
      <c r="L5299" s="11"/>
      <c r="M5299" s="11"/>
      <c r="N5299" s="11"/>
      <c r="O5299" s="11"/>
      <c r="P5299" s="11"/>
      <c r="Q5299" s="11"/>
      <c r="R5299" s="11"/>
    </row>
    <row r="5300" spans="1:18" x14ac:dyDescent="0.2">
      <c r="A5300" s="3"/>
      <c r="B5300" s="3"/>
      <c r="C5300" s="11"/>
      <c r="D5300" s="11"/>
      <c r="E5300" s="11"/>
      <c r="F5300" s="11"/>
      <c r="G5300" s="11"/>
      <c r="H5300" s="11"/>
      <c r="I5300" s="11"/>
      <c r="J5300" s="11"/>
      <c r="K5300" s="11"/>
      <c r="L5300" s="11"/>
      <c r="M5300" s="11"/>
      <c r="N5300" s="11"/>
      <c r="O5300" s="11"/>
      <c r="P5300" s="11"/>
      <c r="Q5300" s="11"/>
      <c r="R5300" s="11"/>
    </row>
    <row r="5301" spans="1:18" x14ac:dyDescent="0.2">
      <c r="A5301" s="3"/>
      <c r="B5301" s="3"/>
      <c r="C5301" s="11"/>
      <c r="D5301" s="11"/>
      <c r="E5301" s="11"/>
      <c r="F5301" s="11"/>
      <c r="G5301" s="11"/>
      <c r="H5301" s="11"/>
      <c r="I5301" s="11"/>
      <c r="J5301" s="11"/>
      <c r="K5301" s="11"/>
      <c r="L5301" s="11"/>
      <c r="M5301" s="11"/>
      <c r="N5301" s="11"/>
      <c r="O5301" s="11"/>
      <c r="P5301" s="11"/>
      <c r="Q5301" s="11"/>
      <c r="R5301" s="11"/>
    </row>
    <row r="5302" spans="1:18" x14ac:dyDescent="0.2">
      <c r="A5302" s="3"/>
      <c r="B5302" s="3"/>
      <c r="C5302" s="11"/>
      <c r="D5302" s="11"/>
      <c r="E5302" s="11"/>
      <c r="F5302" s="11"/>
      <c r="G5302" s="11"/>
      <c r="H5302" s="11"/>
      <c r="I5302" s="11"/>
      <c r="J5302" s="11"/>
      <c r="K5302" s="11"/>
      <c r="L5302" s="11"/>
      <c r="M5302" s="11"/>
      <c r="N5302" s="11"/>
      <c r="O5302" s="11"/>
      <c r="P5302" s="11"/>
      <c r="Q5302" s="11"/>
      <c r="R5302" s="11"/>
    </row>
    <row r="5303" spans="1:18" x14ac:dyDescent="0.2">
      <c r="A5303" s="3"/>
      <c r="B5303" s="3"/>
      <c r="C5303" s="11"/>
      <c r="D5303" s="11"/>
      <c r="E5303" s="11"/>
      <c r="F5303" s="11"/>
      <c r="G5303" s="11"/>
      <c r="H5303" s="11"/>
      <c r="I5303" s="11"/>
      <c r="J5303" s="11"/>
      <c r="K5303" s="11"/>
      <c r="L5303" s="11"/>
      <c r="M5303" s="11"/>
      <c r="N5303" s="11"/>
      <c r="O5303" s="11"/>
      <c r="P5303" s="11"/>
      <c r="Q5303" s="11"/>
      <c r="R5303" s="11"/>
    </row>
    <row r="5304" spans="1:18" x14ac:dyDescent="0.2">
      <c r="A5304" s="3"/>
      <c r="B5304" s="3"/>
      <c r="C5304" s="11"/>
      <c r="D5304" s="11"/>
      <c r="E5304" s="11"/>
      <c r="F5304" s="11"/>
      <c r="G5304" s="11"/>
      <c r="H5304" s="11"/>
      <c r="I5304" s="11"/>
      <c r="J5304" s="11"/>
      <c r="K5304" s="11"/>
      <c r="L5304" s="11"/>
      <c r="M5304" s="11"/>
      <c r="N5304" s="11"/>
      <c r="O5304" s="11"/>
      <c r="P5304" s="11"/>
      <c r="Q5304" s="11"/>
      <c r="R5304" s="11"/>
    </row>
    <row r="5305" spans="1:18" x14ac:dyDescent="0.2">
      <c r="A5305" s="3"/>
      <c r="B5305" s="3"/>
      <c r="C5305" s="11"/>
      <c r="D5305" s="11"/>
      <c r="E5305" s="11"/>
      <c r="F5305" s="11"/>
      <c r="G5305" s="11"/>
      <c r="H5305" s="11"/>
      <c r="I5305" s="11"/>
      <c r="J5305" s="11"/>
      <c r="K5305" s="11"/>
      <c r="L5305" s="11"/>
      <c r="M5305" s="11"/>
      <c r="N5305" s="11"/>
      <c r="O5305" s="11"/>
      <c r="P5305" s="11"/>
      <c r="Q5305" s="11"/>
      <c r="R5305" s="11"/>
    </row>
    <row r="5306" spans="1:18" x14ac:dyDescent="0.2">
      <c r="A5306" s="3"/>
      <c r="B5306" s="3"/>
      <c r="C5306" s="11"/>
      <c r="D5306" s="11"/>
      <c r="E5306" s="11"/>
      <c r="F5306" s="11"/>
      <c r="G5306" s="11"/>
      <c r="H5306" s="11"/>
      <c r="I5306" s="11"/>
      <c r="J5306" s="11"/>
      <c r="K5306" s="11"/>
      <c r="L5306" s="11"/>
      <c r="M5306" s="11"/>
      <c r="N5306" s="11"/>
      <c r="O5306" s="11"/>
      <c r="P5306" s="11"/>
      <c r="Q5306" s="11"/>
      <c r="R5306" s="11"/>
    </row>
    <row r="5307" spans="1:18" x14ac:dyDescent="0.2">
      <c r="A5307" s="3"/>
      <c r="B5307" s="3"/>
      <c r="C5307" s="11"/>
      <c r="D5307" s="11"/>
      <c r="E5307" s="11"/>
      <c r="F5307" s="11"/>
      <c r="G5307" s="11"/>
      <c r="H5307" s="11"/>
      <c r="I5307" s="11"/>
      <c r="J5307" s="11"/>
      <c r="K5307" s="11"/>
      <c r="L5307" s="11"/>
      <c r="M5307" s="11"/>
      <c r="N5307" s="11"/>
      <c r="O5307" s="11"/>
      <c r="P5307" s="11"/>
      <c r="Q5307" s="11"/>
      <c r="R5307" s="11"/>
    </row>
    <row r="5308" spans="1:18" x14ac:dyDescent="0.2">
      <c r="A5308" s="3"/>
      <c r="B5308" s="3"/>
      <c r="C5308" s="11"/>
      <c r="D5308" s="11"/>
      <c r="E5308" s="11"/>
      <c r="F5308" s="11"/>
      <c r="G5308" s="11"/>
      <c r="H5308" s="11"/>
      <c r="I5308" s="11"/>
      <c r="J5308" s="11"/>
      <c r="K5308" s="11"/>
      <c r="L5308" s="11"/>
      <c r="M5308" s="11"/>
      <c r="N5308" s="11"/>
      <c r="O5308" s="11"/>
      <c r="P5308" s="11"/>
      <c r="Q5308" s="11"/>
      <c r="R5308" s="11"/>
    </row>
    <row r="5309" spans="1:18" x14ac:dyDescent="0.2">
      <c r="A5309" s="3"/>
      <c r="B5309" s="3"/>
      <c r="C5309" s="11"/>
      <c r="D5309" s="11"/>
      <c r="E5309" s="11"/>
      <c r="F5309" s="11"/>
      <c r="G5309" s="11"/>
      <c r="H5309" s="11"/>
      <c r="I5309" s="11"/>
      <c r="J5309" s="11"/>
      <c r="K5309" s="11"/>
      <c r="L5309" s="11"/>
      <c r="M5309" s="11"/>
      <c r="N5309" s="11"/>
      <c r="O5309" s="11"/>
      <c r="P5309" s="11"/>
      <c r="Q5309" s="11"/>
      <c r="R5309" s="11"/>
    </row>
    <row r="5310" spans="1:18" x14ac:dyDescent="0.2">
      <c r="A5310" s="3"/>
      <c r="B5310" s="3"/>
      <c r="C5310" s="11"/>
      <c r="D5310" s="11"/>
      <c r="E5310" s="11"/>
      <c r="F5310" s="11"/>
      <c r="G5310" s="11"/>
      <c r="H5310" s="11"/>
      <c r="I5310" s="11"/>
      <c r="J5310" s="11"/>
      <c r="K5310" s="11"/>
      <c r="L5310" s="11"/>
      <c r="M5310" s="11"/>
      <c r="N5310" s="11"/>
      <c r="O5310" s="11"/>
      <c r="P5310" s="11"/>
      <c r="Q5310" s="11"/>
      <c r="R5310" s="11"/>
    </row>
    <row r="5311" spans="1:18" x14ac:dyDescent="0.2">
      <c r="A5311" s="3"/>
      <c r="B5311" s="3"/>
      <c r="C5311" s="11"/>
      <c r="D5311" s="11"/>
      <c r="E5311" s="11"/>
      <c r="F5311" s="11"/>
      <c r="G5311" s="11"/>
      <c r="H5311" s="11"/>
      <c r="I5311" s="11"/>
      <c r="J5311" s="11"/>
      <c r="K5311" s="11"/>
      <c r="L5311" s="11"/>
      <c r="M5311" s="11"/>
      <c r="N5311" s="11"/>
      <c r="O5311" s="11"/>
      <c r="P5311" s="11"/>
      <c r="Q5311" s="11"/>
      <c r="R5311" s="11"/>
    </row>
    <row r="5312" spans="1:18" x14ac:dyDescent="0.2">
      <c r="A5312" s="3"/>
      <c r="B5312" s="3"/>
      <c r="C5312" s="11"/>
      <c r="D5312" s="11"/>
      <c r="E5312" s="11"/>
      <c r="F5312" s="11"/>
      <c r="G5312" s="11"/>
      <c r="H5312" s="11"/>
      <c r="I5312" s="11"/>
      <c r="J5312" s="11"/>
      <c r="K5312" s="11"/>
      <c r="L5312" s="11"/>
      <c r="M5312" s="11"/>
      <c r="N5312" s="11"/>
      <c r="O5312" s="11"/>
      <c r="P5312" s="11"/>
      <c r="Q5312" s="11"/>
      <c r="R5312" s="11"/>
    </row>
    <row r="5313" spans="1:18" x14ac:dyDescent="0.2">
      <c r="A5313" s="3"/>
      <c r="B5313" s="3"/>
      <c r="C5313" s="11"/>
      <c r="D5313" s="11"/>
      <c r="E5313" s="11"/>
      <c r="F5313" s="11"/>
      <c r="G5313" s="11"/>
      <c r="H5313" s="11"/>
      <c r="I5313" s="11"/>
      <c r="J5313" s="11"/>
      <c r="K5313" s="11"/>
      <c r="L5313" s="11"/>
      <c r="M5313" s="11"/>
      <c r="N5313" s="11"/>
      <c r="O5313" s="11"/>
      <c r="P5313" s="11"/>
      <c r="Q5313" s="11"/>
      <c r="R5313" s="11"/>
    </row>
    <row r="5314" spans="1:18" x14ac:dyDescent="0.2">
      <c r="A5314" s="3"/>
      <c r="B5314" s="3"/>
      <c r="C5314" s="11"/>
      <c r="D5314" s="11"/>
      <c r="E5314" s="11"/>
      <c r="F5314" s="11"/>
      <c r="G5314" s="11"/>
      <c r="H5314" s="11"/>
      <c r="I5314" s="11"/>
      <c r="J5314" s="11"/>
      <c r="K5314" s="11"/>
      <c r="L5314" s="11"/>
      <c r="M5314" s="11"/>
      <c r="N5314" s="11"/>
      <c r="O5314" s="11"/>
      <c r="P5314" s="11"/>
      <c r="Q5314" s="11"/>
      <c r="R5314" s="11"/>
    </row>
    <row r="5315" spans="1:18" x14ac:dyDescent="0.2">
      <c r="A5315" s="3"/>
      <c r="B5315" s="3"/>
      <c r="C5315" s="11"/>
      <c r="D5315" s="11"/>
      <c r="E5315" s="11"/>
      <c r="F5315" s="11"/>
      <c r="G5315" s="11"/>
      <c r="H5315" s="11"/>
      <c r="I5315" s="11"/>
      <c r="J5315" s="11"/>
      <c r="K5315" s="11"/>
      <c r="L5315" s="11"/>
      <c r="M5315" s="11"/>
      <c r="N5315" s="11"/>
      <c r="O5315" s="11"/>
      <c r="P5315" s="11"/>
      <c r="Q5315" s="11"/>
      <c r="R5315" s="11"/>
    </row>
    <row r="5316" spans="1:18" x14ac:dyDescent="0.2">
      <c r="A5316" s="3"/>
      <c r="B5316" s="3"/>
      <c r="C5316" s="11"/>
      <c r="D5316" s="11"/>
      <c r="E5316" s="11"/>
      <c r="F5316" s="11"/>
      <c r="G5316" s="11"/>
      <c r="H5316" s="11"/>
      <c r="I5316" s="11"/>
      <c r="J5316" s="11"/>
      <c r="K5316" s="11"/>
      <c r="L5316" s="11"/>
      <c r="M5316" s="11"/>
      <c r="N5316" s="11"/>
      <c r="O5316" s="11"/>
      <c r="P5316" s="11"/>
      <c r="Q5316" s="11"/>
      <c r="R5316" s="11"/>
    </row>
    <row r="5317" spans="1:18" x14ac:dyDescent="0.2">
      <c r="A5317" s="3"/>
      <c r="B5317" s="3"/>
      <c r="C5317" s="11"/>
      <c r="D5317" s="11"/>
      <c r="E5317" s="11"/>
      <c r="F5317" s="11"/>
      <c r="G5317" s="11"/>
      <c r="H5317" s="11"/>
      <c r="I5317" s="11"/>
      <c r="J5317" s="11"/>
      <c r="K5317" s="11"/>
      <c r="L5317" s="11"/>
      <c r="M5317" s="11"/>
      <c r="N5317" s="11"/>
      <c r="O5317" s="11"/>
      <c r="P5317" s="11"/>
      <c r="Q5317" s="11"/>
      <c r="R5317" s="11"/>
    </row>
    <row r="5318" spans="1:18" x14ac:dyDescent="0.2">
      <c r="A5318" s="3"/>
      <c r="B5318" s="3"/>
      <c r="C5318" s="11"/>
      <c r="D5318" s="11"/>
      <c r="E5318" s="11"/>
      <c r="F5318" s="11"/>
      <c r="G5318" s="11"/>
      <c r="H5318" s="11"/>
      <c r="I5318" s="11"/>
      <c r="J5318" s="11"/>
      <c r="K5318" s="11"/>
      <c r="L5318" s="11"/>
      <c r="M5318" s="11"/>
      <c r="N5318" s="11"/>
      <c r="O5318" s="11"/>
      <c r="P5318" s="11"/>
      <c r="Q5318" s="11"/>
      <c r="R5318" s="11"/>
    </row>
    <row r="5319" spans="1:18" x14ac:dyDescent="0.2">
      <c r="A5319" s="3"/>
      <c r="B5319" s="3"/>
      <c r="C5319" s="11"/>
      <c r="D5319" s="11"/>
      <c r="E5319" s="11"/>
      <c r="F5319" s="11"/>
      <c r="G5319" s="11"/>
      <c r="H5319" s="11"/>
      <c r="I5319" s="11"/>
      <c r="J5319" s="11"/>
      <c r="K5319" s="11"/>
      <c r="L5319" s="11"/>
      <c r="M5319" s="11"/>
      <c r="N5319" s="11"/>
      <c r="O5319" s="11"/>
      <c r="P5319" s="11"/>
      <c r="Q5319" s="11"/>
      <c r="R5319" s="11"/>
    </row>
    <row r="5320" spans="1:18" x14ac:dyDescent="0.2">
      <c r="A5320" s="3"/>
      <c r="B5320" s="3"/>
      <c r="C5320" s="11"/>
      <c r="D5320" s="11"/>
      <c r="E5320" s="11"/>
      <c r="F5320" s="11"/>
      <c r="G5320" s="11"/>
      <c r="H5320" s="11"/>
      <c r="I5320" s="11"/>
      <c r="J5320" s="11"/>
      <c r="K5320" s="11"/>
      <c r="L5320" s="11"/>
      <c r="M5320" s="11"/>
      <c r="N5320" s="11"/>
      <c r="O5320" s="11"/>
      <c r="P5320" s="11"/>
      <c r="Q5320" s="11"/>
      <c r="R5320" s="11"/>
    </row>
    <row r="5321" spans="1:18" x14ac:dyDescent="0.2">
      <c r="A5321" s="3"/>
      <c r="B5321" s="3"/>
      <c r="C5321" s="11"/>
      <c r="D5321" s="11"/>
      <c r="E5321" s="11"/>
      <c r="F5321" s="11"/>
      <c r="G5321" s="11"/>
      <c r="H5321" s="11"/>
      <c r="I5321" s="11"/>
      <c r="J5321" s="11"/>
      <c r="K5321" s="11"/>
      <c r="L5321" s="11"/>
      <c r="M5321" s="11"/>
      <c r="N5321" s="11"/>
      <c r="O5321" s="11"/>
      <c r="P5321" s="11"/>
      <c r="Q5321" s="11"/>
      <c r="R5321" s="11"/>
    </row>
    <row r="5322" spans="1:18" x14ac:dyDescent="0.2">
      <c r="A5322" s="3"/>
      <c r="B5322" s="3"/>
      <c r="C5322" s="11"/>
      <c r="D5322" s="11"/>
      <c r="E5322" s="11"/>
      <c r="F5322" s="11"/>
      <c r="G5322" s="11"/>
      <c r="H5322" s="11"/>
      <c r="I5322" s="11"/>
      <c r="J5322" s="11"/>
      <c r="K5322" s="11"/>
      <c r="L5322" s="11"/>
      <c r="M5322" s="11"/>
      <c r="N5322" s="11"/>
      <c r="O5322" s="11"/>
      <c r="P5322" s="11"/>
      <c r="Q5322" s="11"/>
      <c r="R5322" s="11"/>
    </row>
    <row r="5323" spans="1:18" x14ac:dyDescent="0.2">
      <c r="A5323" s="3"/>
      <c r="B5323" s="3"/>
      <c r="C5323" s="11"/>
      <c r="D5323" s="11"/>
      <c r="E5323" s="11"/>
      <c r="F5323" s="11"/>
      <c r="G5323" s="11"/>
      <c r="H5323" s="11"/>
      <c r="I5323" s="11"/>
      <c r="J5323" s="11"/>
      <c r="K5323" s="11"/>
      <c r="L5323" s="11"/>
      <c r="M5323" s="11"/>
      <c r="N5323" s="11"/>
      <c r="O5323" s="11"/>
      <c r="P5323" s="11"/>
      <c r="Q5323" s="11"/>
      <c r="R5323" s="11"/>
    </row>
    <row r="5324" spans="1:18" x14ac:dyDescent="0.2">
      <c r="A5324" s="3"/>
      <c r="B5324" s="3"/>
      <c r="C5324" s="11"/>
      <c r="D5324" s="11"/>
      <c r="E5324" s="11"/>
      <c r="F5324" s="11"/>
      <c r="G5324" s="11"/>
      <c r="H5324" s="11"/>
      <c r="I5324" s="11"/>
      <c r="J5324" s="11"/>
      <c r="K5324" s="11"/>
      <c r="L5324" s="11"/>
      <c r="M5324" s="11"/>
      <c r="N5324" s="11"/>
      <c r="O5324" s="11"/>
      <c r="P5324" s="11"/>
      <c r="Q5324" s="11"/>
      <c r="R5324" s="11"/>
    </row>
    <row r="5325" spans="1:18" x14ac:dyDescent="0.2">
      <c r="A5325" s="3"/>
      <c r="B5325" s="3"/>
      <c r="C5325" s="11"/>
      <c r="D5325" s="11"/>
      <c r="E5325" s="11"/>
      <c r="F5325" s="11"/>
      <c r="G5325" s="11"/>
      <c r="H5325" s="11"/>
      <c r="I5325" s="11"/>
      <c r="J5325" s="11"/>
      <c r="K5325" s="11"/>
      <c r="L5325" s="11"/>
      <c r="M5325" s="11"/>
      <c r="N5325" s="11"/>
      <c r="O5325" s="11"/>
      <c r="P5325" s="11"/>
      <c r="Q5325" s="11"/>
      <c r="R5325" s="11"/>
    </row>
    <row r="5326" spans="1:18" x14ac:dyDescent="0.2">
      <c r="A5326" s="3"/>
      <c r="B5326" s="3"/>
      <c r="C5326" s="11"/>
      <c r="D5326" s="11"/>
      <c r="E5326" s="11"/>
      <c r="F5326" s="11"/>
      <c r="G5326" s="11"/>
      <c r="H5326" s="11"/>
      <c r="I5326" s="11"/>
      <c r="J5326" s="11"/>
      <c r="K5326" s="11"/>
      <c r="L5326" s="11"/>
      <c r="M5326" s="11"/>
      <c r="N5326" s="11"/>
      <c r="O5326" s="11"/>
      <c r="P5326" s="11"/>
      <c r="Q5326" s="11"/>
      <c r="R5326" s="11"/>
    </row>
    <row r="5327" spans="1:18" x14ac:dyDescent="0.2">
      <c r="A5327" s="3"/>
      <c r="B5327" s="3"/>
      <c r="C5327" s="11"/>
      <c r="D5327" s="11"/>
      <c r="E5327" s="11"/>
      <c r="F5327" s="11"/>
      <c r="G5327" s="11"/>
      <c r="H5327" s="11"/>
      <c r="I5327" s="11"/>
      <c r="J5327" s="11"/>
      <c r="K5327" s="11"/>
      <c r="L5327" s="11"/>
      <c r="M5327" s="11"/>
      <c r="N5327" s="11"/>
      <c r="O5327" s="11"/>
      <c r="P5327" s="11"/>
      <c r="Q5327" s="11"/>
      <c r="R5327" s="11"/>
    </row>
    <row r="5328" spans="1:18" x14ac:dyDescent="0.2">
      <c r="A5328" s="3"/>
      <c r="B5328" s="3"/>
      <c r="C5328" s="11"/>
      <c r="D5328" s="11"/>
      <c r="E5328" s="11"/>
      <c r="F5328" s="11"/>
      <c r="G5328" s="11"/>
      <c r="H5328" s="11"/>
      <c r="I5328" s="11"/>
      <c r="J5328" s="11"/>
      <c r="K5328" s="11"/>
      <c r="L5328" s="11"/>
      <c r="M5328" s="11"/>
      <c r="N5328" s="11"/>
      <c r="O5328" s="11"/>
      <c r="P5328" s="11"/>
      <c r="Q5328" s="11"/>
      <c r="R5328" s="11"/>
    </row>
    <row r="5329" spans="1:18" x14ac:dyDescent="0.2">
      <c r="A5329" s="3"/>
      <c r="B5329" s="3"/>
      <c r="C5329" s="11"/>
      <c r="D5329" s="11"/>
      <c r="E5329" s="11"/>
      <c r="F5329" s="11"/>
      <c r="G5329" s="11"/>
      <c r="H5329" s="11"/>
      <c r="I5329" s="11"/>
      <c r="J5329" s="11"/>
      <c r="K5329" s="11"/>
      <c r="L5329" s="11"/>
      <c r="M5329" s="11"/>
      <c r="N5329" s="11"/>
      <c r="O5329" s="11"/>
      <c r="P5329" s="11"/>
      <c r="Q5329" s="11"/>
      <c r="R5329" s="11"/>
    </row>
    <row r="5330" spans="1:18" x14ac:dyDescent="0.2">
      <c r="A5330" s="3"/>
      <c r="B5330" s="3"/>
      <c r="C5330" s="11"/>
      <c r="D5330" s="11"/>
      <c r="E5330" s="11"/>
      <c r="F5330" s="11"/>
      <c r="G5330" s="11"/>
      <c r="H5330" s="11"/>
      <c r="I5330" s="11"/>
      <c r="J5330" s="11"/>
      <c r="K5330" s="11"/>
      <c r="L5330" s="11"/>
      <c r="M5330" s="11"/>
      <c r="N5330" s="11"/>
      <c r="O5330" s="11"/>
      <c r="P5330" s="11"/>
      <c r="Q5330" s="11"/>
      <c r="R5330" s="11"/>
    </row>
    <row r="5331" spans="1:18" x14ac:dyDescent="0.2">
      <c r="A5331" s="3"/>
      <c r="B5331" s="3"/>
      <c r="C5331" s="11"/>
      <c r="D5331" s="11"/>
      <c r="E5331" s="11"/>
      <c r="F5331" s="11"/>
      <c r="G5331" s="11"/>
      <c r="H5331" s="11"/>
      <c r="I5331" s="11"/>
      <c r="J5331" s="11"/>
      <c r="K5331" s="11"/>
      <c r="L5331" s="11"/>
      <c r="M5331" s="11"/>
      <c r="N5331" s="11"/>
      <c r="O5331" s="11"/>
      <c r="P5331" s="11"/>
      <c r="Q5331" s="11"/>
      <c r="R5331" s="11"/>
    </row>
    <row r="5332" spans="1:18" x14ac:dyDescent="0.2">
      <c r="A5332" s="3"/>
      <c r="B5332" s="3"/>
      <c r="C5332" s="11"/>
      <c r="D5332" s="11"/>
      <c r="E5332" s="11"/>
      <c r="F5332" s="11"/>
      <c r="G5332" s="11"/>
      <c r="H5332" s="11"/>
      <c r="I5332" s="11"/>
      <c r="J5332" s="11"/>
      <c r="K5332" s="11"/>
      <c r="L5332" s="11"/>
      <c r="M5332" s="11"/>
      <c r="N5332" s="11"/>
      <c r="O5332" s="11"/>
      <c r="P5332" s="11"/>
      <c r="Q5332" s="11"/>
      <c r="R5332" s="11"/>
    </row>
    <row r="5333" spans="1:18" x14ac:dyDescent="0.2">
      <c r="A5333" s="3"/>
      <c r="B5333" s="3"/>
      <c r="C5333" s="11"/>
      <c r="D5333" s="11"/>
      <c r="E5333" s="11"/>
      <c r="F5333" s="11"/>
      <c r="G5333" s="11"/>
      <c r="H5333" s="11"/>
      <c r="I5333" s="11"/>
      <c r="J5333" s="11"/>
      <c r="K5333" s="11"/>
      <c r="L5333" s="11"/>
      <c r="M5333" s="11"/>
      <c r="N5333" s="11"/>
      <c r="O5333" s="11"/>
      <c r="P5333" s="11"/>
      <c r="Q5333" s="11"/>
      <c r="R5333" s="11"/>
    </row>
    <row r="5334" spans="1:18" x14ac:dyDescent="0.2">
      <c r="A5334" s="3"/>
      <c r="B5334" s="3"/>
      <c r="C5334" s="11"/>
      <c r="D5334" s="11"/>
      <c r="E5334" s="11"/>
      <c r="F5334" s="11"/>
      <c r="G5334" s="11"/>
      <c r="H5334" s="11"/>
      <c r="I5334" s="11"/>
      <c r="J5334" s="11"/>
      <c r="K5334" s="11"/>
      <c r="L5334" s="11"/>
      <c r="M5334" s="11"/>
      <c r="N5334" s="11"/>
      <c r="O5334" s="11"/>
      <c r="P5334" s="11"/>
      <c r="Q5334" s="11"/>
      <c r="R5334" s="11"/>
    </row>
    <row r="5335" spans="1:18" x14ac:dyDescent="0.2">
      <c r="A5335" s="3"/>
      <c r="B5335" s="3"/>
      <c r="C5335" s="11"/>
      <c r="D5335" s="11"/>
      <c r="E5335" s="11"/>
      <c r="F5335" s="11"/>
      <c r="G5335" s="11"/>
      <c r="H5335" s="11"/>
      <c r="I5335" s="11"/>
      <c r="J5335" s="11"/>
      <c r="K5335" s="11"/>
      <c r="L5335" s="11"/>
      <c r="M5335" s="11"/>
      <c r="N5335" s="11"/>
      <c r="O5335" s="11"/>
      <c r="P5335" s="11"/>
      <c r="Q5335" s="11"/>
      <c r="R5335" s="11"/>
    </row>
    <row r="5336" spans="1:18" x14ac:dyDescent="0.2">
      <c r="A5336" s="3"/>
      <c r="B5336" s="3"/>
      <c r="C5336" s="11"/>
      <c r="D5336" s="11"/>
      <c r="E5336" s="11"/>
      <c r="F5336" s="11"/>
      <c r="G5336" s="11"/>
      <c r="H5336" s="11"/>
      <c r="I5336" s="11"/>
      <c r="J5336" s="11"/>
      <c r="K5336" s="11"/>
      <c r="L5336" s="11"/>
      <c r="M5336" s="11"/>
      <c r="N5336" s="11"/>
      <c r="O5336" s="11"/>
      <c r="P5336" s="11"/>
      <c r="Q5336" s="11"/>
      <c r="R5336" s="11"/>
    </row>
    <row r="5337" spans="1:18" x14ac:dyDescent="0.2">
      <c r="A5337" s="3"/>
      <c r="B5337" s="3"/>
      <c r="C5337" s="11"/>
      <c r="D5337" s="11"/>
      <c r="E5337" s="11"/>
      <c r="F5337" s="11"/>
      <c r="G5337" s="11"/>
      <c r="H5337" s="11"/>
      <c r="I5337" s="11"/>
      <c r="J5337" s="11"/>
      <c r="K5337" s="11"/>
      <c r="L5337" s="11"/>
      <c r="M5337" s="11"/>
      <c r="N5337" s="11"/>
      <c r="O5337" s="11"/>
      <c r="P5337" s="11"/>
      <c r="Q5337" s="11"/>
      <c r="R5337" s="11"/>
    </row>
    <row r="5338" spans="1:18" x14ac:dyDescent="0.2">
      <c r="A5338" s="3"/>
      <c r="B5338" s="3"/>
      <c r="C5338" s="11"/>
      <c r="D5338" s="11"/>
      <c r="E5338" s="11"/>
      <c r="F5338" s="11"/>
      <c r="G5338" s="11"/>
      <c r="H5338" s="11"/>
      <c r="I5338" s="11"/>
      <c r="J5338" s="11"/>
      <c r="K5338" s="11"/>
      <c r="L5338" s="11"/>
      <c r="M5338" s="11"/>
      <c r="N5338" s="11"/>
      <c r="O5338" s="11"/>
      <c r="P5338" s="11"/>
      <c r="Q5338" s="11"/>
      <c r="R5338" s="11"/>
    </row>
    <row r="5339" spans="1:18" x14ac:dyDescent="0.2">
      <c r="A5339" s="3"/>
      <c r="B5339" s="3"/>
      <c r="C5339" s="11"/>
      <c r="D5339" s="11"/>
      <c r="E5339" s="11"/>
      <c r="F5339" s="11"/>
      <c r="G5339" s="11"/>
      <c r="H5339" s="11"/>
      <c r="I5339" s="11"/>
      <c r="J5339" s="11"/>
      <c r="K5339" s="11"/>
      <c r="L5339" s="11"/>
      <c r="M5339" s="11"/>
      <c r="N5339" s="11"/>
      <c r="O5339" s="11"/>
      <c r="P5339" s="11"/>
      <c r="Q5339" s="11"/>
      <c r="R5339" s="11"/>
    </row>
    <row r="5340" spans="1:18" x14ac:dyDescent="0.2">
      <c r="A5340" s="3"/>
      <c r="B5340" s="3"/>
      <c r="C5340" s="11"/>
      <c r="D5340" s="11"/>
      <c r="E5340" s="11"/>
      <c r="F5340" s="11"/>
      <c r="G5340" s="11"/>
      <c r="H5340" s="11"/>
      <c r="I5340" s="11"/>
      <c r="J5340" s="11"/>
      <c r="K5340" s="11"/>
      <c r="L5340" s="11"/>
      <c r="M5340" s="11"/>
      <c r="N5340" s="11"/>
      <c r="O5340" s="11"/>
      <c r="P5340" s="11"/>
      <c r="Q5340" s="11"/>
      <c r="R5340" s="11"/>
    </row>
    <row r="5341" spans="1:18" x14ac:dyDescent="0.2">
      <c r="A5341" s="3"/>
      <c r="B5341" s="3"/>
      <c r="C5341" s="11"/>
      <c r="D5341" s="11"/>
      <c r="E5341" s="11"/>
      <c r="F5341" s="11"/>
      <c r="G5341" s="11"/>
      <c r="H5341" s="11"/>
      <c r="I5341" s="11"/>
      <c r="J5341" s="11"/>
      <c r="K5341" s="11"/>
      <c r="L5341" s="11"/>
      <c r="M5341" s="11"/>
      <c r="N5341" s="11"/>
      <c r="O5341" s="11"/>
      <c r="P5341" s="11"/>
      <c r="Q5341" s="11"/>
      <c r="R5341" s="11"/>
    </row>
    <row r="5342" spans="1:18" x14ac:dyDescent="0.2">
      <c r="A5342" s="3"/>
      <c r="B5342" s="3"/>
      <c r="C5342" s="11"/>
      <c r="D5342" s="11"/>
      <c r="E5342" s="11"/>
      <c r="F5342" s="11"/>
      <c r="G5342" s="11"/>
      <c r="H5342" s="11"/>
      <c r="I5342" s="11"/>
      <c r="J5342" s="11"/>
      <c r="K5342" s="11"/>
      <c r="L5342" s="11"/>
      <c r="M5342" s="11"/>
      <c r="N5342" s="11"/>
      <c r="O5342" s="11"/>
      <c r="P5342" s="11"/>
      <c r="Q5342" s="11"/>
      <c r="R5342" s="11"/>
    </row>
    <row r="5343" spans="1:18" x14ac:dyDescent="0.2">
      <c r="A5343" s="3"/>
      <c r="B5343" s="3"/>
      <c r="C5343" s="11"/>
      <c r="D5343" s="11"/>
      <c r="E5343" s="11"/>
      <c r="F5343" s="11"/>
      <c r="G5343" s="11"/>
      <c r="H5343" s="11"/>
      <c r="I5343" s="11"/>
      <c r="J5343" s="11"/>
      <c r="K5343" s="11"/>
      <c r="L5343" s="11"/>
      <c r="M5343" s="11"/>
      <c r="N5343" s="11"/>
      <c r="O5343" s="11"/>
      <c r="P5343" s="11"/>
      <c r="Q5343" s="11"/>
      <c r="R5343" s="11"/>
    </row>
    <row r="5344" spans="1:18" x14ac:dyDescent="0.2">
      <c r="A5344" s="3"/>
      <c r="B5344" s="3"/>
      <c r="C5344" s="11"/>
      <c r="D5344" s="11"/>
      <c r="E5344" s="11"/>
      <c r="F5344" s="11"/>
      <c r="G5344" s="11"/>
      <c r="H5344" s="11"/>
      <c r="I5344" s="11"/>
      <c r="J5344" s="11"/>
      <c r="K5344" s="11"/>
      <c r="L5344" s="11"/>
      <c r="M5344" s="11"/>
      <c r="N5344" s="11"/>
      <c r="O5344" s="11"/>
      <c r="P5344" s="11"/>
      <c r="Q5344" s="11"/>
      <c r="R5344" s="11"/>
    </row>
    <row r="5345" spans="1:18" x14ac:dyDescent="0.2">
      <c r="A5345" s="3"/>
      <c r="B5345" s="3"/>
      <c r="C5345" s="11"/>
      <c r="D5345" s="11"/>
      <c r="E5345" s="11"/>
      <c r="F5345" s="11"/>
      <c r="G5345" s="11"/>
      <c r="H5345" s="11"/>
      <c r="I5345" s="11"/>
      <c r="J5345" s="11"/>
      <c r="K5345" s="11"/>
      <c r="L5345" s="11"/>
      <c r="M5345" s="11"/>
      <c r="N5345" s="11"/>
      <c r="O5345" s="11"/>
      <c r="P5345" s="11"/>
      <c r="Q5345" s="11"/>
      <c r="R5345" s="11"/>
    </row>
    <row r="5346" spans="1:18" x14ac:dyDescent="0.2">
      <c r="A5346" s="3"/>
      <c r="B5346" s="3"/>
      <c r="C5346" s="11"/>
      <c r="D5346" s="11"/>
      <c r="E5346" s="11"/>
      <c r="F5346" s="11"/>
      <c r="G5346" s="11"/>
      <c r="H5346" s="11"/>
      <c r="I5346" s="11"/>
      <c r="J5346" s="11"/>
      <c r="K5346" s="11"/>
      <c r="L5346" s="11"/>
      <c r="M5346" s="11"/>
      <c r="N5346" s="11"/>
      <c r="O5346" s="11"/>
      <c r="P5346" s="11"/>
      <c r="Q5346" s="11"/>
      <c r="R5346" s="11"/>
    </row>
    <row r="5347" spans="1:18" x14ac:dyDescent="0.2">
      <c r="A5347" s="3"/>
      <c r="B5347" s="3"/>
      <c r="C5347" s="11"/>
      <c r="D5347" s="11"/>
      <c r="E5347" s="11"/>
      <c r="F5347" s="11"/>
      <c r="G5347" s="11"/>
      <c r="H5347" s="11"/>
      <c r="I5347" s="11"/>
      <c r="J5347" s="11"/>
      <c r="K5347" s="11"/>
      <c r="L5347" s="11"/>
      <c r="M5347" s="11"/>
      <c r="N5347" s="11"/>
      <c r="O5347" s="11"/>
      <c r="P5347" s="11"/>
      <c r="Q5347" s="11"/>
      <c r="R5347" s="11"/>
    </row>
    <row r="5348" spans="1:18" x14ac:dyDescent="0.2">
      <c r="A5348" s="3"/>
      <c r="B5348" s="3"/>
      <c r="C5348" s="11"/>
      <c r="D5348" s="11"/>
      <c r="E5348" s="11"/>
      <c r="F5348" s="11"/>
      <c r="G5348" s="11"/>
      <c r="H5348" s="11"/>
      <c r="I5348" s="11"/>
      <c r="J5348" s="11"/>
      <c r="K5348" s="11"/>
      <c r="L5348" s="11"/>
      <c r="M5348" s="11"/>
      <c r="N5348" s="11"/>
      <c r="O5348" s="11"/>
      <c r="P5348" s="11"/>
      <c r="Q5348" s="11"/>
      <c r="R5348" s="11"/>
    </row>
    <row r="5349" spans="1:18" x14ac:dyDescent="0.2">
      <c r="A5349" s="3"/>
      <c r="B5349" s="3"/>
      <c r="C5349" s="11"/>
      <c r="D5349" s="11"/>
      <c r="E5349" s="11"/>
      <c r="F5349" s="11"/>
      <c r="G5349" s="11"/>
      <c r="H5349" s="11"/>
      <c r="I5349" s="11"/>
      <c r="J5349" s="11"/>
      <c r="K5349" s="11"/>
      <c r="L5349" s="11"/>
      <c r="M5349" s="11"/>
      <c r="N5349" s="11"/>
      <c r="O5349" s="11"/>
      <c r="P5349" s="11"/>
      <c r="Q5349" s="11"/>
      <c r="R5349" s="11"/>
    </row>
    <row r="5350" spans="1:18" x14ac:dyDescent="0.2">
      <c r="A5350" s="3"/>
      <c r="B5350" s="3"/>
      <c r="C5350" s="11"/>
      <c r="D5350" s="11"/>
      <c r="E5350" s="11"/>
      <c r="F5350" s="11"/>
      <c r="G5350" s="11"/>
      <c r="H5350" s="11"/>
      <c r="I5350" s="11"/>
      <c r="J5350" s="11"/>
      <c r="K5350" s="11"/>
      <c r="L5350" s="11"/>
      <c r="M5350" s="11"/>
      <c r="N5350" s="11"/>
      <c r="O5350" s="11"/>
      <c r="P5350" s="11"/>
      <c r="Q5350" s="11"/>
      <c r="R5350" s="11"/>
    </row>
    <row r="5351" spans="1:18" x14ac:dyDescent="0.2">
      <c r="A5351" s="3"/>
      <c r="B5351" s="3"/>
      <c r="C5351" s="11"/>
      <c r="D5351" s="11"/>
      <c r="E5351" s="11"/>
      <c r="F5351" s="11"/>
      <c r="G5351" s="11"/>
      <c r="H5351" s="11"/>
      <c r="I5351" s="11"/>
      <c r="J5351" s="11"/>
      <c r="K5351" s="11"/>
      <c r="L5351" s="11"/>
      <c r="M5351" s="11"/>
      <c r="N5351" s="11"/>
      <c r="O5351" s="11"/>
      <c r="P5351" s="11"/>
      <c r="Q5351" s="11"/>
      <c r="R5351" s="11"/>
    </row>
    <row r="5352" spans="1:18" x14ac:dyDescent="0.2">
      <c r="A5352" s="3"/>
      <c r="B5352" s="3"/>
      <c r="C5352" s="11"/>
      <c r="D5352" s="11"/>
      <c r="E5352" s="11"/>
      <c r="F5352" s="11"/>
      <c r="G5352" s="11"/>
      <c r="H5352" s="11"/>
      <c r="I5352" s="11"/>
      <c r="J5352" s="11"/>
      <c r="K5352" s="11"/>
      <c r="L5352" s="11"/>
      <c r="M5352" s="11"/>
      <c r="N5352" s="11"/>
      <c r="O5352" s="11"/>
      <c r="P5352" s="11"/>
      <c r="Q5352" s="11"/>
      <c r="R5352" s="11"/>
    </row>
    <row r="5353" spans="1:18" x14ac:dyDescent="0.2">
      <c r="A5353" s="3"/>
      <c r="B5353" s="3"/>
      <c r="C5353" s="11"/>
      <c r="D5353" s="11"/>
      <c r="E5353" s="11"/>
      <c r="F5353" s="11"/>
      <c r="G5353" s="11"/>
      <c r="H5353" s="11"/>
      <c r="I5353" s="11"/>
      <c r="J5353" s="11"/>
      <c r="K5353" s="11"/>
      <c r="L5353" s="11"/>
      <c r="M5353" s="11"/>
      <c r="N5353" s="11"/>
      <c r="O5353" s="11"/>
      <c r="P5353" s="11"/>
      <c r="Q5353" s="11"/>
      <c r="R5353" s="11"/>
    </row>
    <row r="5354" spans="1:18" x14ac:dyDescent="0.2">
      <c r="A5354" s="3"/>
      <c r="B5354" s="3"/>
      <c r="C5354" s="11"/>
      <c r="D5354" s="11"/>
      <c r="E5354" s="11"/>
      <c r="F5354" s="11"/>
      <c r="G5354" s="11"/>
      <c r="H5354" s="11"/>
      <c r="I5354" s="11"/>
      <c r="J5354" s="11"/>
      <c r="K5354" s="11"/>
      <c r="L5354" s="11"/>
      <c r="M5354" s="11"/>
      <c r="N5354" s="11"/>
      <c r="O5354" s="11"/>
      <c r="P5354" s="11"/>
      <c r="Q5354" s="11"/>
      <c r="R5354" s="11"/>
    </row>
    <row r="5355" spans="1:18" x14ac:dyDescent="0.2">
      <c r="A5355" s="3"/>
      <c r="B5355" s="3"/>
      <c r="C5355" s="11"/>
      <c r="D5355" s="11"/>
      <c r="E5355" s="11"/>
      <c r="F5355" s="11"/>
      <c r="G5355" s="11"/>
      <c r="H5355" s="11"/>
      <c r="I5355" s="11"/>
      <c r="J5355" s="11"/>
      <c r="K5355" s="11"/>
      <c r="L5355" s="11"/>
      <c r="M5355" s="11"/>
      <c r="N5355" s="11"/>
      <c r="O5355" s="11"/>
      <c r="P5355" s="11"/>
      <c r="Q5355" s="11"/>
      <c r="R5355" s="11"/>
    </row>
    <row r="5356" spans="1:18" x14ac:dyDescent="0.2">
      <c r="A5356" s="3"/>
      <c r="B5356" s="3"/>
      <c r="C5356" s="11"/>
      <c r="D5356" s="11"/>
      <c r="E5356" s="11"/>
      <c r="F5356" s="11"/>
      <c r="G5356" s="11"/>
      <c r="H5356" s="11"/>
      <c r="I5356" s="11"/>
      <c r="J5356" s="11"/>
      <c r="K5356" s="11"/>
      <c r="L5356" s="11"/>
      <c r="M5356" s="11"/>
      <c r="N5356" s="11"/>
      <c r="O5356" s="11"/>
      <c r="P5356" s="11"/>
      <c r="Q5356" s="11"/>
      <c r="R5356" s="11"/>
    </row>
    <row r="5357" spans="1:18" x14ac:dyDescent="0.2">
      <c r="A5357" s="3"/>
      <c r="B5357" s="3"/>
      <c r="C5357" s="11"/>
      <c r="D5357" s="11"/>
      <c r="E5357" s="11"/>
      <c r="F5357" s="11"/>
      <c r="G5357" s="11"/>
      <c r="H5357" s="11"/>
      <c r="I5357" s="11"/>
      <c r="J5357" s="11"/>
      <c r="K5357" s="11"/>
      <c r="L5357" s="11"/>
      <c r="M5357" s="11"/>
      <c r="N5357" s="11"/>
      <c r="O5357" s="11"/>
      <c r="P5357" s="11"/>
      <c r="Q5357" s="11"/>
      <c r="R5357" s="11"/>
    </row>
    <row r="5358" spans="1:18" x14ac:dyDescent="0.2">
      <c r="A5358" s="3"/>
      <c r="B5358" s="3"/>
      <c r="C5358" s="11"/>
      <c r="D5358" s="11"/>
      <c r="E5358" s="11"/>
      <c r="F5358" s="11"/>
      <c r="G5358" s="11"/>
      <c r="H5358" s="11"/>
      <c r="I5358" s="11"/>
      <c r="J5358" s="11"/>
      <c r="K5358" s="11"/>
      <c r="L5358" s="11"/>
      <c r="M5358" s="11"/>
      <c r="N5358" s="11"/>
      <c r="O5358" s="11"/>
      <c r="P5358" s="11"/>
      <c r="Q5358" s="11"/>
      <c r="R5358" s="11"/>
    </row>
    <row r="5359" spans="1:18" x14ac:dyDescent="0.2">
      <c r="A5359" s="3"/>
      <c r="B5359" s="3"/>
      <c r="C5359" s="11"/>
      <c r="D5359" s="11"/>
      <c r="E5359" s="11"/>
      <c r="F5359" s="11"/>
      <c r="G5359" s="11"/>
      <c r="H5359" s="11"/>
      <c r="I5359" s="11"/>
      <c r="J5359" s="11"/>
      <c r="K5359" s="11"/>
      <c r="L5359" s="11"/>
      <c r="M5359" s="11"/>
      <c r="N5359" s="11"/>
      <c r="O5359" s="11"/>
      <c r="P5359" s="11"/>
      <c r="Q5359" s="11"/>
      <c r="R5359" s="11"/>
    </row>
    <row r="5360" spans="1:18" x14ac:dyDescent="0.2">
      <c r="A5360" s="3"/>
      <c r="B5360" s="3"/>
      <c r="C5360" s="11"/>
      <c r="D5360" s="11"/>
      <c r="E5360" s="11"/>
      <c r="F5360" s="11"/>
      <c r="G5360" s="11"/>
      <c r="H5360" s="11"/>
      <c r="I5360" s="11"/>
      <c r="J5360" s="11"/>
      <c r="K5360" s="11"/>
      <c r="L5360" s="11"/>
      <c r="M5360" s="11"/>
      <c r="N5360" s="11"/>
      <c r="O5360" s="11"/>
      <c r="P5360" s="11"/>
      <c r="Q5360" s="11"/>
      <c r="R5360" s="11"/>
    </row>
    <row r="5361" spans="1:18" x14ac:dyDescent="0.2">
      <c r="A5361" s="3"/>
      <c r="B5361" s="3"/>
      <c r="C5361" s="11"/>
      <c r="D5361" s="11"/>
      <c r="E5361" s="11"/>
      <c r="F5361" s="11"/>
      <c r="G5361" s="11"/>
      <c r="H5361" s="11"/>
      <c r="I5361" s="11"/>
      <c r="J5361" s="11"/>
      <c r="K5361" s="11"/>
      <c r="L5361" s="11"/>
      <c r="M5361" s="11"/>
      <c r="N5361" s="11"/>
      <c r="O5361" s="11"/>
      <c r="P5361" s="11"/>
      <c r="Q5361" s="11"/>
      <c r="R5361" s="11"/>
    </row>
    <row r="5362" spans="1:18" x14ac:dyDescent="0.2">
      <c r="A5362" s="3"/>
      <c r="B5362" s="3"/>
      <c r="C5362" s="11"/>
      <c r="D5362" s="11"/>
      <c r="E5362" s="11"/>
      <c r="F5362" s="11"/>
      <c r="G5362" s="11"/>
      <c r="H5362" s="11"/>
      <c r="I5362" s="11"/>
      <c r="J5362" s="11"/>
      <c r="K5362" s="11"/>
      <c r="L5362" s="11"/>
      <c r="M5362" s="11"/>
      <c r="N5362" s="11"/>
      <c r="O5362" s="11"/>
      <c r="P5362" s="11"/>
      <c r="Q5362" s="11"/>
      <c r="R5362" s="11"/>
    </row>
    <row r="5363" spans="1:18" x14ac:dyDescent="0.2">
      <c r="A5363" s="3"/>
      <c r="B5363" s="3"/>
      <c r="C5363" s="11"/>
      <c r="D5363" s="11"/>
      <c r="E5363" s="11"/>
      <c r="F5363" s="11"/>
      <c r="G5363" s="11"/>
      <c r="H5363" s="11"/>
      <c r="I5363" s="11"/>
      <c r="J5363" s="11"/>
      <c r="K5363" s="11"/>
      <c r="L5363" s="11"/>
      <c r="M5363" s="11"/>
      <c r="N5363" s="11"/>
      <c r="O5363" s="11"/>
      <c r="P5363" s="11"/>
      <c r="Q5363" s="11"/>
      <c r="R5363" s="11"/>
    </row>
    <row r="5364" spans="1:18" x14ac:dyDescent="0.2">
      <c r="A5364" s="3"/>
      <c r="B5364" s="3"/>
      <c r="C5364" s="11"/>
      <c r="D5364" s="11"/>
      <c r="E5364" s="11"/>
      <c r="F5364" s="11"/>
      <c r="G5364" s="11"/>
      <c r="H5364" s="11"/>
      <c r="I5364" s="11"/>
      <c r="J5364" s="11"/>
      <c r="K5364" s="11"/>
      <c r="L5364" s="11"/>
      <c r="M5364" s="11"/>
      <c r="N5364" s="11"/>
      <c r="O5364" s="11"/>
      <c r="P5364" s="11"/>
      <c r="Q5364" s="11"/>
      <c r="R5364" s="11"/>
    </row>
    <row r="5365" spans="1:18" x14ac:dyDescent="0.2">
      <c r="A5365" s="3"/>
      <c r="B5365" s="3"/>
      <c r="C5365" s="11"/>
      <c r="D5365" s="11"/>
      <c r="E5365" s="11"/>
      <c r="F5365" s="11"/>
      <c r="G5365" s="11"/>
      <c r="H5365" s="11"/>
      <c r="I5365" s="11"/>
      <c r="J5365" s="11"/>
      <c r="K5365" s="11"/>
      <c r="L5365" s="11"/>
      <c r="M5365" s="11"/>
      <c r="N5365" s="11"/>
      <c r="O5365" s="11"/>
      <c r="P5365" s="11"/>
      <c r="Q5365" s="11"/>
      <c r="R5365" s="11"/>
    </row>
    <row r="5366" spans="1:18" x14ac:dyDescent="0.2">
      <c r="A5366" s="3"/>
      <c r="B5366" s="3"/>
      <c r="C5366" s="11"/>
      <c r="D5366" s="11"/>
      <c r="E5366" s="11"/>
      <c r="F5366" s="11"/>
      <c r="G5366" s="11"/>
      <c r="H5366" s="11"/>
      <c r="I5366" s="11"/>
      <c r="J5366" s="11"/>
      <c r="K5366" s="11"/>
      <c r="L5366" s="11"/>
      <c r="M5366" s="11"/>
      <c r="N5366" s="11"/>
      <c r="O5366" s="11"/>
      <c r="P5366" s="11"/>
      <c r="Q5366" s="11"/>
      <c r="R5366" s="11"/>
    </row>
    <row r="5367" spans="1:18" x14ac:dyDescent="0.2">
      <c r="A5367" s="3"/>
      <c r="B5367" s="3"/>
      <c r="C5367" s="11"/>
      <c r="D5367" s="11"/>
      <c r="E5367" s="11"/>
      <c r="F5367" s="11"/>
      <c r="G5367" s="11"/>
      <c r="H5367" s="11"/>
      <c r="I5367" s="11"/>
      <c r="J5367" s="11"/>
      <c r="K5367" s="11"/>
      <c r="L5367" s="11"/>
      <c r="M5367" s="11"/>
      <c r="N5367" s="11"/>
      <c r="O5367" s="11"/>
      <c r="P5367" s="11"/>
      <c r="Q5367" s="11"/>
      <c r="R5367" s="11"/>
    </row>
    <row r="5368" spans="1:18" x14ac:dyDescent="0.2">
      <c r="A5368" s="3"/>
      <c r="B5368" s="3"/>
      <c r="C5368" s="11"/>
      <c r="D5368" s="11"/>
      <c r="E5368" s="11"/>
      <c r="F5368" s="11"/>
      <c r="G5368" s="11"/>
      <c r="H5368" s="11"/>
      <c r="I5368" s="11"/>
      <c r="J5368" s="11"/>
      <c r="K5368" s="11"/>
      <c r="L5368" s="11"/>
      <c r="M5368" s="11"/>
      <c r="N5368" s="11"/>
      <c r="O5368" s="11"/>
      <c r="P5368" s="11"/>
      <c r="Q5368" s="11"/>
      <c r="R5368" s="11"/>
    </row>
    <row r="5369" spans="1:18" x14ac:dyDescent="0.2">
      <c r="A5369" s="3"/>
      <c r="B5369" s="3"/>
      <c r="C5369" s="11"/>
      <c r="D5369" s="11"/>
      <c r="E5369" s="11"/>
      <c r="F5369" s="11"/>
      <c r="G5369" s="11"/>
      <c r="H5369" s="11"/>
      <c r="I5369" s="11"/>
      <c r="J5369" s="11"/>
      <c r="K5369" s="11"/>
      <c r="L5369" s="11"/>
      <c r="M5369" s="11"/>
      <c r="N5369" s="11"/>
      <c r="O5369" s="11"/>
      <c r="P5369" s="11"/>
      <c r="Q5369" s="11"/>
      <c r="R5369" s="11"/>
    </row>
    <row r="5370" spans="1:18" x14ac:dyDescent="0.2">
      <c r="A5370" s="3"/>
      <c r="B5370" s="3"/>
      <c r="C5370" s="11"/>
      <c r="D5370" s="11"/>
      <c r="E5370" s="11"/>
      <c r="F5370" s="11"/>
      <c r="G5370" s="11"/>
      <c r="H5370" s="11"/>
      <c r="I5370" s="11"/>
      <c r="J5370" s="11"/>
      <c r="K5370" s="11"/>
      <c r="L5370" s="11"/>
      <c r="M5370" s="11"/>
      <c r="N5370" s="11"/>
      <c r="O5370" s="11"/>
      <c r="P5370" s="11"/>
      <c r="Q5370" s="11"/>
      <c r="R5370" s="11"/>
    </row>
    <row r="5371" spans="1:18" x14ac:dyDescent="0.2">
      <c r="A5371" s="3"/>
      <c r="B5371" s="3"/>
      <c r="C5371" s="11"/>
      <c r="D5371" s="11"/>
      <c r="E5371" s="11"/>
      <c r="F5371" s="11"/>
      <c r="G5371" s="11"/>
      <c r="H5371" s="11"/>
      <c r="I5371" s="11"/>
      <c r="J5371" s="11"/>
      <c r="K5371" s="11"/>
      <c r="L5371" s="11"/>
      <c r="M5371" s="11"/>
      <c r="N5371" s="11"/>
      <c r="O5371" s="11"/>
      <c r="P5371" s="11"/>
      <c r="Q5371" s="11"/>
      <c r="R5371" s="11"/>
    </row>
    <row r="5372" spans="1:18" x14ac:dyDescent="0.2">
      <c r="A5372" s="3"/>
      <c r="B5372" s="3"/>
      <c r="C5372" s="11"/>
      <c r="D5372" s="11"/>
      <c r="E5372" s="11"/>
      <c r="F5372" s="11"/>
      <c r="G5372" s="11"/>
      <c r="H5372" s="11"/>
      <c r="I5372" s="11"/>
      <c r="J5372" s="11"/>
      <c r="K5372" s="11"/>
      <c r="L5372" s="11"/>
      <c r="M5372" s="11"/>
      <c r="N5372" s="11"/>
      <c r="O5372" s="11"/>
      <c r="P5372" s="11"/>
      <c r="Q5372" s="11"/>
      <c r="R5372" s="11"/>
    </row>
    <row r="5373" spans="1:18" x14ac:dyDescent="0.2">
      <c r="A5373" s="3"/>
      <c r="B5373" s="3"/>
      <c r="C5373" s="11"/>
      <c r="D5373" s="11"/>
      <c r="E5373" s="11"/>
      <c r="F5373" s="11"/>
      <c r="G5373" s="11"/>
      <c r="H5373" s="11"/>
      <c r="I5373" s="11"/>
      <c r="J5373" s="11"/>
      <c r="K5373" s="11"/>
      <c r="L5373" s="11"/>
      <c r="M5373" s="11"/>
      <c r="N5373" s="11"/>
      <c r="O5373" s="11"/>
      <c r="P5373" s="11"/>
      <c r="Q5373" s="11"/>
      <c r="R5373" s="11"/>
    </row>
    <row r="5374" spans="1:18" x14ac:dyDescent="0.2">
      <c r="A5374" s="3"/>
      <c r="B5374" s="3"/>
      <c r="C5374" s="11"/>
      <c r="D5374" s="11"/>
      <c r="E5374" s="11"/>
      <c r="F5374" s="11"/>
      <c r="G5374" s="11"/>
      <c r="H5374" s="11"/>
      <c r="I5374" s="11"/>
      <c r="J5374" s="11"/>
      <c r="K5374" s="11"/>
      <c r="L5374" s="11"/>
      <c r="M5374" s="11"/>
      <c r="N5374" s="11"/>
      <c r="O5374" s="11"/>
      <c r="P5374" s="11"/>
      <c r="Q5374" s="11"/>
      <c r="R5374" s="11"/>
    </row>
    <row r="5375" spans="1:18" x14ac:dyDescent="0.2">
      <c r="A5375" s="3"/>
      <c r="B5375" s="3"/>
      <c r="C5375" s="11"/>
      <c r="D5375" s="11"/>
      <c r="E5375" s="11"/>
      <c r="F5375" s="11"/>
      <c r="G5375" s="11"/>
      <c r="H5375" s="11"/>
      <c r="I5375" s="11"/>
      <c r="J5375" s="11"/>
      <c r="K5375" s="11"/>
      <c r="L5375" s="11"/>
      <c r="M5375" s="11"/>
      <c r="N5375" s="11"/>
      <c r="O5375" s="11"/>
      <c r="P5375" s="11"/>
      <c r="Q5375" s="11"/>
      <c r="R5375" s="11"/>
    </row>
    <row r="5376" spans="1:18" x14ac:dyDescent="0.2">
      <c r="A5376" s="3"/>
      <c r="B5376" s="3"/>
      <c r="C5376" s="11"/>
      <c r="D5376" s="11"/>
      <c r="E5376" s="11"/>
      <c r="F5376" s="11"/>
      <c r="G5376" s="11"/>
      <c r="H5376" s="11"/>
      <c r="I5376" s="11"/>
      <c r="J5376" s="11"/>
      <c r="K5376" s="11"/>
      <c r="L5376" s="11"/>
      <c r="M5376" s="11"/>
      <c r="N5376" s="11"/>
      <c r="O5376" s="11"/>
      <c r="P5376" s="11"/>
      <c r="Q5376" s="11"/>
      <c r="R5376" s="11"/>
    </row>
    <row r="5377" spans="1:18" x14ac:dyDescent="0.2">
      <c r="A5377" s="3"/>
      <c r="B5377" s="3"/>
      <c r="C5377" s="11"/>
      <c r="D5377" s="11"/>
      <c r="E5377" s="11"/>
      <c r="F5377" s="11"/>
      <c r="G5377" s="11"/>
      <c r="H5377" s="11"/>
      <c r="I5377" s="11"/>
      <c r="J5377" s="11"/>
      <c r="K5377" s="11"/>
      <c r="L5377" s="11"/>
      <c r="M5377" s="11"/>
      <c r="N5377" s="11"/>
      <c r="O5377" s="11"/>
      <c r="P5377" s="11"/>
      <c r="Q5377" s="11"/>
      <c r="R5377" s="11"/>
    </row>
    <row r="5378" spans="1:18" x14ac:dyDescent="0.2">
      <c r="A5378" s="3"/>
      <c r="B5378" s="3"/>
      <c r="C5378" s="11"/>
      <c r="D5378" s="11"/>
      <c r="E5378" s="11"/>
      <c r="F5378" s="11"/>
      <c r="G5378" s="11"/>
      <c r="H5378" s="11"/>
      <c r="I5378" s="11"/>
      <c r="J5378" s="11"/>
      <c r="K5378" s="11"/>
      <c r="L5378" s="11"/>
      <c r="M5378" s="11"/>
      <c r="N5378" s="11"/>
      <c r="O5378" s="11"/>
      <c r="P5378" s="11"/>
      <c r="Q5378" s="11"/>
      <c r="R5378" s="11"/>
    </row>
    <row r="5379" spans="1:18" x14ac:dyDescent="0.2">
      <c r="A5379" s="3"/>
      <c r="B5379" s="3"/>
      <c r="C5379" s="11"/>
      <c r="D5379" s="11"/>
      <c r="E5379" s="11"/>
      <c r="F5379" s="11"/>
      <c r="G5379" s="11"/>
      <c r="H5379" s="11"/>
      <c r="I5379" s="11"/>
      <c r="J5379" s="11"/>
      <c r="K5379" s="11"/>
      <c r="L5379" s="11"/>
      <c r="M5379" s="11"/>
      <c r="N5379" s="11"/>
      <c r="O5379" s="11"/>
      <c r="P5379" s="11"/>
      <c r="Q5379" s="11"/>
      <c r="R5379" s="11"/>
    </row>
    <row r="5380" spans="1:18" x14ac:dyDescent="0.2">
      <c r="A5380" s="3"/>
      <c r="B5380" s="3"/>
      <c r="C5380" s="11"/>
      <c r="D5380" s="11"/>
      <c r="E5380" s="11"/>
      <c r="F5380" s="11"/>
      <c r="G5380" s="11"/>
      <c r="H5380" s="11"/>
      <c r="I5380" s="11"/>
      <c r="J5380" s="11"/>
      <c r="K5380" s="11"/>
      <c r="L5380" s="11"/>
      <c r="M5380" s="11"/>
      <c r="N5380" s="11"/>
      <c r="O5380" s="11"/>
      <c r="P5380" s="11"/>
      <c r="Q5380" s="11"/>
      <c r="R5380" s="11"/>
    </row>
    <row r="5381" spans="1:18" x14ac:dyDescent="0.2">
      <c r="A5381" s="3"/>
      <c r="B5381" s="3"/>
      <c r="C5381" s="11"/>
      <c r="D5381" s="11"/>
      <c r="E5381" s="11"/>
      <c r="F5381" s="11"/>
      <c r="G5381" s="11"/>
      <c r="H5381" s="11"/>
      <c r="I5381" s="11"/>
      <c r="J5381" s="11"/>
      <c r="K5381" s="11"/>
      <c r="L5381" s="11"/>
      <c r="M5381" s="11"/>
      <c r="N5381" s="11"/>
      <c r="O5381" s="11"/>
      <c r="P5381" s="11"/>
      <c r="Q5381" s="11"/>
      <c r="R5381" s="11"/>
    </row>
    <row r="5382" spans="1:18" x14ac:dyDescent="0.2">
      <c r="A5382" s="3"/>
      <c r="B5382" s="3"/>
      <c r="C5382" s="11"/>
      <c r="D5382" s="11"/>
      <c r="E5382" s="11"/>
      <c r="F5382" s="11"/>
      <c r="G5382" s="11"/>
      <c r="H5382" s="11"/>
      <c r="I5382" s="11"/>
      <c r="J5382" s="11"/>
      <c r="K5382" s="11"/>
      <c r="L5382" s="11"/>
      <c r="M5382" s="11"/>
      <c r="N5382" s="11"/>
      <c r="O5382" s="11"/>
      <c r="P5382" s="11"/>
      <c r="Q5382" s="11"/>
      <c r="R5382" s="11"/>
    </row>
    <row r="5383" spans="1:18" x14ac:dyDescent="0.2">
      <c r="A5383" s="3"/>
      <c r="B5383" s="3"/>
      <c r="C5383" s="11"/>
      <c r="D5383" s="11"/>
      <c r="E5383" s="11"/>
      <c r="F5383" s="11"/>
      <c r="G5383" s="11"/>
      <c r="H5383" s="11"/>
      <c r="I5383" s="11"/>
      <c r="J5383" s="11"/>
      <c r="K5383" s="11"/>
      <c r="L5383" s="11"/>
      <c r="M5383" s="11"/>
      <c r="N5383" s="11"/>
      <c r="O5383" s="11"/>
      <c r="P5383" s="11"/>
      <c r="Q5383" s="11"/>
      <c r="R5383" s="11"/>
    </row>
    <row r="5384" spans="1:18" x14ac:dyDescent="0.2">
      <c r="A5384" s="3"/>
      <c r="B5384" s="3"/>
      <c r="C5384" s="11"/>
      <c r="D5384" s="11"/>
      <c r="E5384" s="11"/>
      <c r="F5384" s="11"/>
      <c r="G5384" s="11"/>
      <c r="H5384" s="11"/>
      <c r="I5384" s="11"/>
      <c r="J5384" s="11"/>
      <c r="K5384" s="11"/>
      <c r="L5384" s="11"/>
      <c r="M5384" s="11"/>
      <c r="N5384" s="11"/>
      <c r="O5384" s="11"/>
      <c r="P5384" s="11"/>
      <c r="Q5384" s="11"/>
      <c r="R5384" s="11"/>
    </row>
    <row r="5385" spans="1:18" x14ac:dyDescent="0.2">
      <c r="A5385" s="3"/>
      <c r="B5385" s="3"/>
      <c r="C5385" s="11"/>
      <c r="D5385" s="11"/>
      <c r="E5385" s="11"/>
      <c r="F5385" s="11"/>
      <c r="G5385" s="11"/>
      <c r="H5385" s="11"/>
      <c r="I5385" s="11"/>
      <c r="J5385" s="11"/>
      <c r="K5385" s="11"/>
      <c r="L5385" s="11"/>
      <c r="M5385" s="11"/>
      <c r="N5385" s="11"/>
      <c r="O5385" s="11"/>
      <c r="P5385" s="11"/>
      <c r="Q5385" s="11"/>
      <c r="R5385" s="11"/>
    </row>
    <row r="5386" spans="1:18" x14ac:dyDescent="0.2">
      <c r="A5386" s="3"/>
      <c r="B5386" s="3"/>
      <c r="C5386" s="11"/>
      <c r="D5386" s="11"/>
      <c r="E5386" s="11"/>
      <c r="F5386" s="11"/>
      <c r="G5386" s="11"/>
      <c r="H5386" s="11"/>
      <c r="I5386" s="11"/>
      <c r="J5386" s="11"/>
      <c r="K5386" s="11"/>
      <c r="L5386" s="11"/>
      <c r="M5386" s="11"/>
      <c r="N5386" s="11"/>
      <c r="O5386" s="11"/>
      <c r="P5386" s="11"/>
      <c r="Q5386" s="11"/>
      <c r="R5386" s="11"/>
    </row>
    <row r="5387" spans="1:18" x14ac:dyDescent="0.2">
      <c r="A5387" s="3"/>
      <c r="B5387" s="3"/>
      <c r="C5387" s="11"/>
      <c r="D5387" s="11"/>
      <c r="E5387" s="11"/>
      <c r="F5387" s="11"/>
      <c r="G5387" s="11"/>
      <c r="H5387" s="11"/>
      <c r="I5387" s="11"/>
      <c r="J5387" s="11"/>
      <c r="K5387" s="11"/>
      <c r="L5387" s="11"/>
      <c r="M5387" s="11"/>
      <c r="N5387" s="11"/>
      <c r="O5387" s="11"/>
      <c r="P5387" s="11"/>
      <c r="Q5387" s="11"/>
      <c r="R5387" s="11"/>
    </row>
    <row r="5388" spans="1:18" x14ac:dyDescent="0.2">
      <c r="A5388" s="3"/>
      <c r="B5388" s="3"/>
      <c r="C5388" s="11"/>
      <c r="D5388" s="11"/>
      <c r="E5388" s="11"/>
      <c r="F5388" s="11"/>
      <c r="G5388" s="11"/>
      <c r="H5388" s="11"/>
      <c r="I5388" s="11"/>
      <c r="J5388" s="11"/>
      <c r="K5388" s="11"/>
      <c r="L5388" s="11"/>
      <c r="M5388" s="11"/>
      <c r="N5388" s="11"/>
      <c r="O5388" s="11"/>
      <c r="P5388" s="11"/>
      <c r="Q5388" s="11"/>
      <c r="R5388" s="11"/>
    </row>
    <row r="5389" spans="1:18" x14ac:dyDescent="0.2">
      <c r="A5389" s="3"/>
      <c r="B5389" s="3"/>
      <c r="C5389" s="11"/>
      <c r="D5389" s="11"/>
      <c r="E5389" s="11"/>
      <c r="F5389" s="11"/>
      <c r="G5389" s="11"/>
      <c r="H5389" s="11"/>
      <c r="I5389" s="11"/>
      <c r="J5389" s="11"/>
      <c r="K5389" s="11"/>
      <c r="L5389" s="11"/>
      <c r="M5389" s="11"/>
      <c r="N5389" s="11"/>
      <c r="O5389" s="11"/>
      <c r="P5389" s="11"/>
      <c r="Q5389" s="11"/>
      <c r="R5389" s="11"/>
    </row>
    <row r="5390" spans="1:18" x14ac:dyDescent="0.2">
      <c r="A5390" s="3"/>
      <c r="B5390" s="3"/>
      <c r="C5390" s="11"/>
      <c r="D5390" s="11"/>
      <c r="E5390" s="11"/>
      <c r="F5390" s="11"/>
      <c r="G5390" s="11"/>
      <c r="H5390" s="11"/>
      <c r="I5390" s="11"/>
      <c r="J5390" s="11"/>
      <c r="K5390" s="11"/>
      <c r="L5390" s="11"/>
      <c r="M5390" s="11"/>
      <c r="N5390" s="11"/>
      <c r="O5390" s="11"/>
      <c r="P5390" s="11"/>
      <c r="Q5390" s="11"/>
      <c r="R5390" s="11"/>
    </row>
    <row r="5391" spans="1:18" x14ac:dyDescent="0.2">
      <c r="A5391" s="3"/>
      <c r="B5391" s="3"/>
      <c r="C5391" s="11"/>
      <c r="D5391" s="11"/>
      <c r="E5391" s="11"/>
      <c r="F5391" s="11"/>
      <c r="G5391" s="11"/>
      <c r="H5391" s="11"/>
      <c r="I5391" s="11"/>
      <c r="J5391" s="11"/>
      <c r="K5391" s="11"/>
      <c r="L5391" s="11"/>
      <c r="M5391" s="11"/>
      <c r="N5391" s="11"/>
      <c r="O5391" s="11"/>
      <c r="P5391" s="11"/>
      <c r="Q5391" s="11"/>
      <c r="R5391" s="11"/>
    </row>
    <row r="5392" spans="1:18" x14ac:dyDescent="0.2">
      <c r="A5392" s="3"/>
      <c r="B5392" s="3"/>
      <c r="C5392" s="11"/>
      <c r="D5392" s="11"/>
      <c r="E5392" s="11"/>
      <c r="F5392" s="11"/>
      <c r="G5392" s="11"/>
      <c r="H5392" s="11"/>
      <c r="I5392" s="11"/>
      <c r="J5392" s="11"/>
      <c r="K5392" s="11"/>
      <c r="L5392" s="11"/>
      <c r="M5392" s="11"/>
      <c r="N5392" s="11"/>
      <c r="O5392" s="11"/>
      <c r="P5392" s="11"/>
      <c r="Q5392" s="11"/>
      <c r="R5392" s="11"/>
    </row>
    <row r="5393" spans="1:18" x14ac:dyDescent="0.2">
      <c r="A5393" s="3"/>
      <c r="B5393" s="3"/>
      <c r="C5393" s="11"/>
      <c r="D5393" s="11"/>
      <c r="E5393" s="11"/>
      <c r="F5393" s="11"/>
      <c r="G5393" s="11"/>
      <c r="H5393" s="11"/>
      <c r="I5393" s="11"/>
      <c r="J5393" s="11"/>
      <c r="K5393" s="11"/>
      <c r="L5393" s="11"/>
      <c r="M5393" s="11"/>
      <c r="N5393" s="11"/>
      <c r="O5393" s="11"/>
      <c r="P5393" s="11"/>
      <c r="Q5393" s="11"/>
      <c r="R5393" s="11"/>
    </row>
    <row r="5394" spans="1:18" x14ac:dyDescent="0.2">
      <c r="A5394" s="3"/>
      <c r="B5394" s="3"/>
      <c r="C5394" s="11"/>
      <c r="D5394" s="11"/>
      <c r="E5394" s="11"/>
      <c r="F5394" s="11"/>
      <c r="G5394" s="11"/>
      <c r="H5394" s="11"/>
      <c r="I5394" s="11"/>
      <c r="J5394" s="11"/>
      <c r="K5394" s="11"/>
      <c r="L5394" s="11"/>
      <c r="M5394" s="11"/>
      <c r="N5394" s="11"/>
      <c r="O5394" s="11"/>
      <c r="P5394" s="11"/>
      <c r="Q5394" s="11"/>
      <c r="R5394" s="11"/>
    </row>
    <row r="5395" spans="1:18" x14ac:dyDescent="0.2">
      <c r="A5395" s="3"/>
      <c r="B5395" s="3"/>
      <c r="C5395" s="11"/>
      <c r="D5395" s="11"/>
      <c r="E5395" s="11"/>
      <c r="F5395" s="11"/>
      <c r="G5395" s="11"/>
      <c r="H5395" s="11"/>
      <c r="I5395" s="11"/>
      <c r="J5395" s="11"/>
      <c r="K5395" s="11"/>
      <c r="L5395" s="11"/>
      <c r="M5395" s="11"/>
      <c r="N5395" s="11"/>
      <c r="O5395" s="11"/>
      <c r="P5395" s="11"/>
      <c r="Q5395" s="11"/>
      <c r="R5395" s="11"/>
    </row>
    <row r="5396" spans="1:18" x14ac:dyDescent="0.2">
      <c r="A5396" s="3"/>
      <c r="B5396" s="3"/>
      <c r="C5396" s="11"/>
      <c r="D5396" s="11"/>
      <c r="E5396" s="11"/>
      <c r="F5396" s="11"/>
      <c r="G5396" s="11"/>
      <c r="H5396" s="11"/>
      <c r="I5396" s="11"/>
      <c r="J5396" s="11"/>
      <c r="K5396" s="11"/>
      <c r="L5396" s="11"/>
      <c r="M5396" s="11"/>
      <c r="N5396" s="11"/>
      <c r="O5396" s="11"/>
      <c r="P5396" s="11"/>
      <c r="Q5396" s="11"/>
      <c r="R5396" s="11"/>
    </row>
    <row r="5397" spans="1:18" x14ac:dyDescent="0.2">
      <c r="A5397" s="3"/>
      <c r="B5397" s="3"/>
      <c r="C5397" s="11"/>
      <c r="D5397" s="11"/>
      <c r="E5397" s="11"/>
      <c r="F5397" s="11"/>
      <c r="G5397" s="11"/>
      <c r="H5397" s="11"/>
      <c r="I5397" s="11"/>
      <c r="J5397" s="11"/>
      <c r="K5397" s="11"/>
      <c r="L5397" s="11"/>
      <c r="M5397" s="11"/>
      <c r="N5397" s="11"/>
      <c r="O5397" s="11"/>
      <c r="P5397" s="11"/>
      <c r="Q5397" s="11"/>
      <c r="R5397" s="11"/>
    </row>
    <row r="5398" spans="1:18" x14ac:dyDescent="0.2">
      <c r="A5398" s="3"/>
      <c r="B5398" s="3"/>
      <c r="C5398" s="11"/>
      <c r="D5398" s="11"/>
      <c r="E5398" s="11"/>
      <c r="F5398" s="11"/>
      <c r="G5398" s="11"/>
      <c r="H5398" s="11"/>
      <c r="I5398" s="11"/>
      <c r="J5398" s="11"/>
      <c r="K5398" s="11"/>
      <c r="L5398" s="11"/>
      <c r="M5398" s="11"/>
      <c r="N5398" s="11"/>
      <c r="O5398" s="11"/>
      <c r="P5398" s="11"/>
      <c r="Q5398" s="11"/>
      <c r="R5398" s="11"/>
    </row>
    <row r="5399" spans="1:18" x14ac:dyDescent="0.2">
      <c r="A5399" s="3"/>
      <c r="B5399" s="3"/>
      <c r="C5399" s="11"/>
      <c r="D5399" s="11"/>
      <c r="E5399" s="11"/>
      <c r="F5399" s="11"/>
      <c r="G5399" s="11"/>
      <c r="H5399" s="11"/>
      <c r="I5399" s="11"/>
      <c r="J5399" s="11"/>
      <c r="K5399" s="11"/>
      <c r="L5399" s="11"/>
      <c r="M5399" s="11"/>
      <c r="N5399" s="11"/>
      <c r="O5399" s="11"/>
      <c r="P5399" s="11"/>
      <c r="Q5399" s="11"/>
      <c r="R5399" s="11"/>
    </row>
    <row r="5400" spans="1:18" x14ac:dyDescent="0.2">
      <c r="A5400" s="3"/>
      <c r="B5400" s="3"/>
      <c r="C5400" s="11"/>
      <c r="D5400" s="11"/>
      <c r="E5400" s="11"/>
      <c r="F5400" s="11"/>
      <c r="G5400" s="11"/>
      <c r="H5400" s="11"/>
      <c r="I5400" s="11"/>
      <c r="J5400" s="11"/>
      <c r="K5400" s="11"/>
      <c r="L5400" s="11"/>
      <c r="M5400" s="11"/>
      <c r="N5400" s="11"/>
      <c r="O5400" s="11"/>
      <c r="P5400" s="11"/>
      <c r="Q5400" s="11"/>
      <c r="R5400" s="11"/>
    </row>
    <row r="5401" spans="1:18" x14ac:dyDescent="0.2">
      <c r="A5401" s="3"/>
      <c r="B5401" s="3"/>
      <c r="C5401" s="11"/>
      <c r="D5401" s="11"/>
      <c r="E5401" s="11"/>
      <c r="F5401" s="11"/>
      <c r="G5401" s="11"/>
      <c r="H5401" s="11"/>
      <c r="I5401" s="11"/>
      <c r="J5401" s="11"/>
      <c r="K5401" s="11"/>
      <c r="L5401" s="11"/>
      <c r="M5401" s="11"/>
      <c r="N5401" s="11"/>
      <c r="O5401" s="11"/>
      <c r="P5401" s="11"/>
      <c r="Q5401" s="11"/>
      <c r="R5401" s="11"/>
    </row>
    <row r="5402" spans="1:18" x14ac:dyDescent="0.2">
      <c r="A5402" s="3"/>
      <c r="B5402" s="3"/>
      <c r="C5402" s="11"/>
      <c r="D5402" s="11"/>
      <c r="E5402" s="11"/>
      <c r="F5402" s="11"/>
      <c r="G5402" s="11"/>
      <c r="H5402" s="11"/>
      <c r="I5402" s="11"/>
      <c r="J5402" s="11"/>
      <c r="K5402" s="11"/>
      <c r="L5402" s="11"/>
      <c r="M5402" s="11"/>
      <c r="N5402" s="11"/>
      <c r="O5402" s="11"/>
      <c r="P5402" s="11"/>
      <c r="Q5402" s="11"/>
      <c r="R5402" s="11"/>
    </row>
    <row r="5403" spans="1:18" x14ac:dyDescent="0.2">
      <c r="A5403" s="3"/>
      <c r="B5403" s="3"/>
      <c r="C5403" s="11"/>
      <c r="D5403" s="11"/>
      <c r="E5403" s="11"/>
      <c r="F5403" s="11"/>
      <c r="G5403" s="11"/>
      <c r="H5403" s="11"/>
      <c r="I5403" s="11"/>
      <c r="J5403" s="11"/>
      <c r="K5403" s="11"/>
      <c r="L5403" s="11"/>
      <c r="M5403" s="11"/>
      <c r="N5403" s="11"/>
      <c r="O5403" s="11"/>
      <c r="P5403" s="11"/>
      <c r="Q5403" s="11"/>
      <c r="R5403" s="11"/>
    </row>
    <row r="5404" spans="1:18" x14ac:dyDescent="0.2">
      <c r="A5404" s="3"/>
      <c r="B5404" s="3"/>
      <c r="C5404" s="11"/>
      <c r="D5404" s="11"/>
      <c r="E5404" s="11"/>
      <c r="F5404" s="11"/>
      <c r="G5404" s="11"/>
      <c r="H5404" s="11"/>
      <c r="I5404" s="11"/>
      <c r="J5404" s="11"/>
      <c r="K5404" s="11"/>
      <c r="L5404" s="11"/>
      <c r="M5404" s="11"/>
      <c r="N5404" s="11"/>
      <c r="O5404" s="11"/>
      <c r="P5404" s="11"/>
      <c r="Q5404" s="11"/>
      <c r="R5404" s="11"/>
    </row>
    <row r="5405" spans="1:18" x14ac:dyDescent="0.2">
      <c r="A5405" s="3"/>
      <c r="B5405" s="3"/>
      <c r="C5405" s="11"/>
      <c r="D5405" s="11"/>
      <c r="E5405" s="11"/>
      <c r="F5405" s="11"/>
      <c r="G5405" s="11"/>
      <c r="H5405" s="11"/>
      <c r="I5405" s="11"/>
      <c r="J5405" s="11"/>
      <c r="K5405" s="11"/>
      <c r="L5405" s="11"/>
      <c r="M5405" s="11"/>
      <c r="N5405" s="11"/>
      <c r="O5405" s="11"/>
      <c r="P5405" s="11"/>
      <c r="Q5405" s="11"/>
      <c r="R5405" s="11"/>
    </row>
    <row r="5406" spans="1:18" x14ac:dyDescent="0.2">
      <c r="A5406" s="3"/>
      <c r="B5406" s="3"/>
      <c r="C5406" s="11"/>
      <c r="D5406" s="11"/>
      <c r="E5406" s="11"/>
      <c r="F5406" s="11"/>
      <c r="G5406" s="11"/>
      <c r="H5406" s="11"/>
      <c r="I5406" s="11"/>
      <c r="J5406" s="11"/>
      <c r="K5406" s="11"/>
      <c r="L5406" s="11"/>
      <c r="M5406" s="11"/>
      <c r="N5406" s="11"/>
      <c r="O5406" s="11"/>
      <c r="P5406" s="11"/>
      <c r="Q5406" s="11"/>
      <c r="R5406" s="11"/>
    </row>
    <row r="5407" spans="1:18" x14ac:dyDescent="0.2">
      <c r="A5407" s="3"/>
      <c r="B5407" s="3"/>
      <c r="C5407" s="11"/>
      <c r="D5407" s="11"/>
      <c r="E5407" s="11"/>
      <c r="F5407" s="11"/>
      <c r="G5407" s="11"/>
      <c r="H5407" s="11"/>
      <c r="I5407" s="11"/>
      <c r="J5407" s="11"/>
      <c r="K5407" s="11"/>
      <c r="L5407" s="11"/>
      <c r="M5407" s="11"/>
      <c r="N5407" s="11"/>
      <c r="O5407" s="11"/>
      <c r="P5407" s="11"/>
      <c r="Q5407" s="11"/>
      <c r="R5407" s="11"/>
    </row>
    <row r="5408" spans="1:18" x14ac:dyDescent="0.2">
      <c r="A5408" s="3"/>
      <c r="B5408" s="3"/>
      <c r="C5408" s="11"/>
      <c r="D5408" s="11"/>
      <c r="E5408" s="11"/>
      <c r="F5408" s="11"/>
      <c r="G5408" s="11"/>
      <c r="H5408" s="11"/>
      <c r="I5408" s="11"/>
      <c r="J5408" s="11"/>
      <c r="K5408" s="11"/>
      <c r="L5408" s="11"/>
      <c r="M5408" s="11"/>
      <c r="N5408" s="11"/>
      <c r="O5408" s="11"/>
      <c r="P5408" s="11"/>
      <c r="Q5408" s="11"/>
      <c r="R5408" s="11"/>
    </row>
    <row r="5409" spans="1:18" x14ac:dyDescent="0.2">
      <c r="A5409" s="3"/>
      <c r="B5409" s="3"/>
      <c r="C5409" s="11"/>
      <c r="D5409" s="11"/>
      <c r="E5409" s="11"/>
      <c r="F5409" s="11"/>
      <c r="G5409" s="11"/>
      <c r="H5409" s="11"/>
      <c r="I5409" s="11"/>
      <c r="J5409" s="11"/>
      <c r="K5409" s="11"/>
      <c r="L5409" s="11"/>
      <c r="M5409" s="11"/>
      <c r="N5409" s="11"/>
      <c r="O5409" s="11"/>
      <c r="P5409" s="11"/>
      <c r="Q5409" s="11"/>
      <c r="R5409" s="11"/>
    </row>
    <row r="5410" spans="1:18" x14ac:dyDescent="0.2">
      <c r="A5410" s="3"/>
      <c r="B5410" s="3"/>
      <c r="C5410" s="11"/>
      <c r="D5410" s="11"/>
      <c r="E5410" s="11"/>
      <c r="F5410" s="11"/>
      <c r="G5410" s="11"/>
      <c r="H5410" s="11"/>
      <c r="I5410" s="11"/>
      <c r="J5410" s="11"/>
      <c r="K5410" s="11"/>
      <c r="L5410" s="11"/>
      <c r="M5410" s="11"/>
      <c r="N5410" s="11"/>
      <c r="O5410" s="11"/>
      <c r="P5410" s="11"/>
      <c r="Q5410" s="11"/>
      <c r="R5410" s="11"/>
    </row>
    <row r="5411" spans="1:18" x14ac:dyDescent="0.2">
      <c r="A5411" s="3"/>
      <c r="B5411" s="3"/>
      <c r="C5411" s="11"/>
      <c r="D5411" s="11"/>
      <c r="E5411" s="11"/>
      <c r="F5411" s="11"/>
      <c r="G5411" s="11"/>
      <c r="H5411" s="11"/>
      <c r="I5411" s="11"/>
      <c r="J5411" s="11"/>
      <c r="K5411" s="11"/>
      <c r="L5411" s="11"/>
      <c r="M5411" s="11"/>
      <c r="N5411" s="11"/>
      <c r="O5411" s="11"/>
      <c r="P5411" s="11"/>
      <c r="Q5411" s="11"/>
      <c r="R5411" s="11"/>
    </row>
    <row r="5412" spans="1:18" x14ac:dyDescent="0.2">
      <c r="A5412" s="3"/>
      <c r="B5412" s="3"/>
      <c r="C5412" s="11"/>
      <c r="D5412" s="11"/>
      <c r="E5412" s="11"/>
      <c r="F5412" s="11"/>
      <c r="G5412" s="11"/>
      <c r="H5412" s="11"/>
      <c r="I5412" s="11"/>
      <c r="J5412" s="11"/>
      <c r="K5412" s="11"/>
      <c r="L5412" s="11"/>
      <c r="M5412" s="11"/>
      <c r="N5412" s="11"/>
      <c r="O5412" s="11"/>
      <c r="P5412" s="11"/>
      <c r="Q5412" s="11"/>
      <c r="R5412" s="11"/>
    </row>
    <row r="5413" spans="1:18" x14ac:dyDescent="0.2">
      <c r="A5413" s="3"/>
      <c r="B5413" s="3"/>
      <c r="C5413" s="11"/>
      <c r="D5413" s="11"/>
      <c r="E5413" s="11"/>
      <c r="F5413" s="11"/>
      <c r="G5413" s="11"/>
      <c r="H5413" s="11"/>
      <c r="I5413" s="11"/>
      <c r="J5413" s="11"/>
      <c r="K5413" s="11"/>
      <c r="L5413" s="11"/>
      <c r="M5413" s="11"/>
      <c r="N5413" s="11"/>
      <c r="O5413" s="11"/>
      <c r="P5413" s="11"/>
      <c r="Q5413" s="11"/>
      <c r="R5413" s="11"/>
    </row>
    <row r="5414" spans="1:18" x14ac:dyDescent="0.2">
      <c r="A5414" s="3"/>
      <c r="B5414" s="3"/>
      <c r="C5414" s="11"/>
      <c r="D5414" s="11"/>
      <c r="E5414" s="11"/>
      <c r="F5414" s="11"/>
      <c r="G5414" s="11"/>
      <c r="H5414" s="11"/>
      <c r="I5414" s="11"/>
      <c r="J5414" s="11"/>
      <c r="K5414" s="11"/>
      <c r="L5414" s="11"/>
      <c r="M5414" s="11"/>
      <c r="N5414" s="11"/>
      <c r="O5414" s="11"/>
      <c r="P5414" s="11"/>
      <c r="Q5414" s="11"/>
      <c r="R5414" s="11"/>
    </row>
    <row r="5415" spans="1:18" x14ac:dyDescent="0.2">
      <c r="A5415" s="3"/>
      <c r="B5415" s="3"/>
      <c r="C5415" s="11"/>
      <c r="D5415" s="11"/>
      <c r="E5415" s="11"/>
      <c r="F5415" s="11"/>
      <c r="G5415" s="11"/>
      <c r="H5415" s="11"/>
      <c r="I5415" s="11"/>
      <c r="J5415" s="11"/>
      <c r="K5415" s="11"/>
      <c r="L5415" s="11"/>
      <c r="M5415" s="11"/>
      <c r="N5415" s="11"/>
      <c r="O5415" s="11"/>
      <c r="P5415" s="11"/>
      <c r="Q5415" s="11"/>
      <c r="R5415" s="11"/>
    </row>
    <row r="5416" spans="1:18" x14ac:dyDescent="0.2">
      <c r="A5416" s="3"/>
      <c r="B5416" s="3"/>
      <c r="C5416" s="11"/>
      <c r="D5416" s="11"/>
      <c r="E5416" s="11"/>
      <c r="F5416" s="11"/>
      <c r="G5416" s="11"/>
      <c r="H5416" s="11"/>
      <c r="I5416" s="11"/>
      <c r="J5416" s="11"/>
      <c r="K5416" s="11"/>
      <c r="L5416" s="11"/>
      <c r="M5416" s="11"/>
      <c r="N5416" s="11"/>
      <c r="O5416" s="11"/>
      <c r="P5416" s="11"/>
      <c r="Q5416" s="11"/>
      <c r="R5416" s="11"/>
    </row>
    <row r="5417" spans="1:18" x14ac:dyDescent="0.2">
      <c r="A5417" s="3"/>
      <c r="B5417" s="3"/>
      <c r="C5417" s="11"/>
      <c r="D5417" s="11"/>
      <c r="E5417" s="11"/>
      <c r="F5417" s="11"/>
      <c r="G5417" s="11"/>
      <c r="H5417" s="11"/>
      <c r="I5417" s="11"/>
      <c r="J5417" s="11"/>
      <c r="K5417" s="11"/>
      <c r="L5417" s="11"/>
      <c r="M5417" s="11"/>
      <c r="N5417" s="11"/>
      <c r="O5417" s="11"/>
      <c r="P5417" s="11"/>
      <c r="Q5417" s="11"/>
      <c r="R5417" s="11"/>
    </row>
    <row r="5418" spans="1:18" x14ac:dyDescent="0.2">
      <c r="A5418" s="3"/>
      <c r="B5418" s="3"/>
      <c r="C5418" s="11"/>
      <c r="D5418" s="11"/>
      <c r="E5418" s="11"/>
      <c r="F5418" s="11"/>
      <c r="G5418" s="11"/>
      <c r="H5418" s="11"/>
      <c r="I5418" s="11"/>
      <c r="J5418" s="11"/>
      <c r="K5418" s="11"/>
      <c r="L5418" s="11"/>
      <c r="M5418" s="11"/>
      <c r="N5418" s="11"/>
      <c r="O5418" s="11"/>
      <c r="P5418" s="11"/>
      <c r="Q5418" s="11"/>
      <c r="R5418" s="11"/>
    </row>
    <row r="5419" spans="1:18" x14ac:dyDescent="0.2">
      <c r="A5419" s="3"/>
      <c r="B5419" s="3"/>
      <c r="C5419" s="11"/>
      <c r="D5419" s="11"/>
      <c r="E5419" s="11"/>
      <c r="F5419" s="11"/>
      <c r="G5419" s="11"/>
      <c r="H5419" s="11"/>
      <c r="I5419" s="11"/>
      <c r="J5419" s="11"/>
      <c r="K5419" s="11"/>
      <c r="L5419" s="11"/>
      <c r="M5419" s="11"/>
      <c r="N5419" s="11"/>
      <c r="O5419" s="11"/>
      <c r="P5419" s="11"/>
      <c r="Q5419" s="11"/>
      <c r="R5419" s="11"/>
    </row>
    <row r="5420" spans="1:18" x14ac:dyDescent="0.2">
      <c r="A5420" s="3"/>
      <c r="B5420" s="3"/>
      <c r="C5420" s="11"/>
      <c r="D5420" s="11"/>
      <c r="E5420" s="11"/>
      <c r="F5420" s="11"/>
      <c r="G5420" s="11"/>
      <c r="H5420" s="11"/>
      <c r="I5420" s="11"/>
      <c r="J5420" s="11"/>
      <c r="K5420" s="11"/>
      <c r="L5420" s="11"/>
      <c r="M5420" s="11"/>
      <c r="N5420" s="11"/>
      <c r="O5420" s="11"/>
      <c r="P5420" s="11"/>
      <c r="Q5420" s="11"/>
      <c r="R5420" s="11"/>
    </row>
    <row r="5421" spans="1:18" x14ac:dyDescent="0.2">
      <c r="A5421" s="3"/>
      <c r="B5421" s="3"/>
      <c r="C5421" s="11"/>
      <c r="D5421" s="11"/>
      <c r="E5421" s="11"/>
      <c r="F5421" s="11"/>
      <c r="G5421" s="11"/>
      <c r="H5421" s="11"/>
      <c r="I5421" s="11"/>
      <c r="J5421" s="11"/>
      <c r="K5421" s="11"/>
      <c r="L5421" s="11"/>
      <c r="M5421" s="11"/>
      <c r="N5421" s="11"/>
      <c r="O5421" s="11"/>
      <c r="P5421" s="11"/>
      <c r="Q5421" s="11"/>
      <c r="R5421" s="11"/>
    </row>
    <row r="5422" spans="1:18" x14ac:dyDescent="0.2">
      <c r="A5422" s="3"/>
      <c r="B5422" s="3"/>
      <c r="C5422" s="11"/>
      <c r="D5422" s="11"/>
      <c r="E5422" s="11"/>
      <c r="F5422" s="11"/>
      <c r="G5422" s="11"/>
      <c r="H5422" s="11"/>
      <c r="I5422" s="11"/>
      <c r="J5422" s="11"/>
      <c r="K5422" s="11"/>
      <c r="L5422" s="11"/>
      <c r="M5422" s="11"/>
      <c r="N5422" s="11"/>
      <c r="O5422" s="11"/>
      <c r="P5422" s="11"/>
      <c r="Q5422" s="11"/>
      <c r="R5422" s="11"/>
    </row>
    <row r="5423" spans="1:18" x14ac:dyDescent="0.2">
      <c r="A5423" s="3"/>
      <c r="B5423" s="3"/>
      <c r="C5423" s="11"/>
      <c r="D5423" s="11"/>
      <c r="E5423" s="11"/>
      <c r="F5423" s="11"/>
      <c r="G5423" s="11"/>
      <c r="H5423" s="11"/>
      <c r="I5423" s="11"/>
      <c r="J5423" s="11"/>
      <c r="K5423" s="11"/>
      <c r="L5423" s="11"/>
      <c r="M5423" s="11"/>
      <c r="N5423" s="11"/>
      <c r="O5423" s="11"/>
      <c r="P5423" s="11"/>
      <c r="Q5423" s="11"/>
      <c r="R5423" s="11"/>
    </row>
    <row r="5424" spans="1:18" x14ac:dyDescent="0.2">
      <c r="A5424" s="3"/>
      <c r="B5424" s="3"/>
      <c r="C5424" s="11"/>
      <c r="D5424" s="11"/>
      <c r="E5424" s="11"/>
      <c r="F5424" s="11"/>
      <c r="G5424" s="11"/>
      <c r="H5424" s="11"/>
      <c r="I5424" s="11"/>
      <c r="J5424" s="11"/>
      <c r="K5424" s="11"/>
      <c r="L5424" s="11"/>
      <c r="M5424" s="11"/>
      <c r="N5424" s="11"/>
      <c r="O5424" s="11"/>
      <c r="P5424" s="11"/>
      <c r="Q5424" s="11"/>
      <c r="R5424" s="11"/>
    </row>
    <row r="5425" spans="1:18" x14ac:dyDescent="0.2">
      <c r="A5425" s="3"/>
      <c r="B5425" s="3"/>
      <c r="C5425" s="11"/>
      <c r="D5425" s="11"/>
      <c r="E5425" s="11"/>
      <c r="F5425" s="11"/>
      <c r="G5425" s="11"/>
      <c r="H5425" s="11"/>
      <c r="I5425" s="11"/>
      <c r="J5425" s="11"/>
      <c r="K5425" s="11"/>
      <c r="L5425" s="11"/>
      <c r="M5425" s="11"/>
      <c r="N5425" s="11"/>
      <c r="O5425" s="11"/>
      <c r="P5425" s="11"/>
      <c r="Q5425" s="11"/>
      <c r="R5425" s="11"/>
    </row>
    <row r="5426" spans="1:18" x14ac:dyDescent="0.2">
      <c r="A5426" s="3"/>
      <c r="B5426" s="3"/>
      <c r="C5426" s="11"/>
      <c r="D5426" s="11"/>
      <c r="E5426" s="11"/>
      <c r="F5426" s="11"/>
      <c r="G5426" s="11"/>
      <c r="H5426" s="11"/>
      <c r="I5426" s="11"/>
      <c r="J5426" s="11"/>
      <c r="K5426" s="11"/>
      <c r="L5426" s="11"/>
      <c r="M5426" s="11"/>
      <c r="N5426" s="11"/>
      <c r="O5426" s="11"/>
      <c r="P5426" s="11"/>
      <c r="Q5426" s="11"/>
      <c r="R5426" s="11"/>
    </row>
    <row r="5427" spans="1:18" x14ac:dyDescent="0.2">
      <c r="A5427" s="3"/>
      <c r="B5427" s="3"/>
      <c r="C5427" s="11"/>
      <c r="D5427" s="11"/>
      <c r="E5427" s="11"/>
      <c r="F5427" s="11"/>
      <c r="G5427" s="11"/>
      <c r="H5427" s="11"/>
      <c r="I5427" s="11"/>
      <c r="J5427" s="11"/>
      <c r="K5427" s="11"/>
      <c r="L5427" s="11"/>
      <c r="M5427" s="11"/>
      <c r="N5427" s="11"/>
      <c r="O5427" s="11"/>
      <c r="P5427" s="11"/>
      <c r="Q5427" s="11"/>
      <c r="R5427" s="11"/>
    </row>
    <row r="5428" spans="1:18" x14ac:dyDescent="0.2">
      <c r="A5428" s="3"/>
      <c r="B5428" s="3"/>
      <c r="C5428" s="11"/>
      <c r="D5428" s="11"/>
      <c r="E5428" s="11"/>
      <c r="F5428" s="11"/>
      <c r="G5428" s="11"/>
      <c r="H5428" s="11"/>
      <c r="I5428" s="11"/>
      <c r="J5428" s="11"/>
      <c r="K5428" s="11"/>
      <c r="L5428" s="11"/>
      <c r="M5428" s="11"/>
      <c r="N5428" s="11"/>
      <c r="O5428" s="11"/>
      <c r="P5428" s="11"/>
      <c r="Q5428" s="11"/>
      <c r="R5428" s="11"/>
    </row>
    <row r="5429" spans="1:18" x14ac:dyDescent="0.2">
      <c r="A5429" s="3"/>
      <c r="B5429" s="3"/>
      <c r="C5429" s="11"/>
      <c r="D5429" s="11"/>
      <c r="E5429" s="11"/>
      <c r="F5429" s="11"/>
      <c r="G5429" s="11"/>
      <c r="H5429" s="11"/>
      <c r="I5429" s="11"/>
      <c r="J5429" s="11"/>
      <c r="K5429" s="11"/>
      <c r="L5429" s="11"/>
      <c r="M5429" s="11"/>
      <c r="N5429" s="11"/>
      <c r="O5429" s="11"/>
      <c r="P5429" s="11"/>
      <c r="Q5429" s="11"/>
      <c r="R5429" s="11"/>
    </row>
    <row r="5430" spans="1:18" x14ac:dyDescent="0.2">
      <c r="A5430" s="3"/>
      <c r="B5430" s="3"/>
      <c r="C5430" s="11"/>
      <c r="D5430" s="11"/>
      <c r="E5430" s="11"/>
      <c r="F5430" s="11"/>
      <c r="G5430" s="11"/>
      <c r="H5430" s="11"/>
      <c r="I5430" s="11"/>
      <c r="J5430" s="11"/>
      <c r="K5430" s="11"/>
      <c r="L5430" s="11"/>
      <c r="M5430" s="11"/>
      <c r="N5430" s="11"/>
      <c r="O5430" s="11"/>
      <c r="P5430" s="11"/>
      <c r="Q5430" s="11"/>
      <c r="R5430" s="11"/>
    </row>
    <row r="5431" spans="1:18" x14ac:dyDescent="0.2">
      <c r="A5431" s="3"/>
      <c r="B5431" s="3"/>
      <c r="C5431" s="11"/>
      <c r="D5431" s="11"/>
      <c r="E5431" s="11"/>
      <c r="F5431" s="11"/>
      <c r="G5431" s="11"/>
      <c r="H5431" s="11"/>
      <c r="I5431" s="11"/>
      <c r="J5431" s="11"/>
      <c r="K5431" s="11"/>
      <c r="L5431" s="11"/>
      <c r="M5431" s="11"/>
      <c r="N5431" s="11"/>
      <c r="O5431" s="11"/>
      <c r="P5431" s="11"/>
      <c r="Q5431" s="11"/>
      <c r="R5431" s="11"/>
    </row>
    <row r="5432" spans="1:18" x14ac:dyDescent="0.2">
      <c r="A5432" s="3"/>
      <c r="B5432" s="3"/>
      <c r="C5432" s="11"/>
      <c r="D5432" s="11"/>
      <c r="E5432" s="11"/>
      <c r="F5432" s="11"/>
      <c r="G5432" s="11"/>
      <c r="H5432" s="11"/>
      <c r="I5432" s="11"/>
      <c r="J5432" s="11"/>
      <c r="K5432" s="11"/>
      <c r="L5432" s="11"/>
      <c r="M5432" s="11"/>
      <c r="N5432" s="11"/>
      <c r="O5432" s="11"/>
      <c r="P5432" s="11"/>
      <c r="Q5432" s="11"/>
      <c r="R5432" s="11"/>
    </row>
    <row r="5433" spans="1:18" x14ac:dyDescent="0.2">
      <c r="A5433" s="3"/>
      <c r="B5433" s="3"/>
      <c r="C5433" s="11"/>
      <c r="D5433" s="11"/>
      <c r="E5433" s="11"/>
      <c r="F5433" s="11"/>
      <c r="G5433" s="11"/>
      <c r="H5433" s="11"/>
      <c r="I5433" s="11"/>
      <c r="J5433" s="11"/>
      <c r="K5433" s="11"/>
      <c r="L5433" s="11"/>
      <c r="M5433" s="11"/>
      <c r="N5433" s="11"/>
      <c r="O5433" s="11"/>
      <c r="P5433" s="11"/>
      <c r="Q5433" s="11"/>
      <c r="R5433" s="11"/>
    </row>
    <row r="5434" spans="1:18" x14ac:dyDescent="0.2">
      <c r="A5434" s="3"/>
      <c r="B5434" s="3"/>
      <c r="C5434" s="11"/>
      <c r="D5434" s="11"/>
      <c r="E5434" s="11"/>
      <c r="F5434" s="11"/>
      <c r="G5434" s="11"/>
      <c r="H5434" s="11"/>
      <c r="I5434" s="11"/>
      <c r="J5434" s="11"/>
      <c r="K5434" s="11"/>
      <c r="L5434" s="11"/>
      <c r="M5434" s="11"/>
      <c r="N5434" s="11"/>
      <c r="O5434" s="11"/>
      <c r="P5434" s="11"/>
      <c r="Q5434" s="11"/>
      <c r="R5434" s="11"/>
    </row>
    <row r="5435" spans="1:18" x14ac:dyDescent="0.2">
      <c r="A5435" s="3"/>
      <c r="B5435" s="3"/>
      <c r="C5435" s="11"/>
      <c r="D5435" s="11"/>
      <c r="E5435" s="11"/>
      <c r="F5435" s="11"/>
      <c r="G5435" s="11"/>
      <c r="H5435" s="11"/>
      <c r="I5435" s="11"/>
      <c r="J5435" s="11"/>
      <c r="K5435" s="11"/>
      <c r="L5435" s="11"/>
      <c r="M5435" s="11"/>
      <c r="N5435" s="11"/>
      <c r="O5435" s="11"/>
      <c r="P5435" s="11"/>
      <c r="Q5435" s="11"/>
      <c r="R5435" s="11"/>
    </row>
    <row r="5436" spans="1:18" x14ac:dyDescent="0.2">
      <c r="A5436" s="3"/>
      <c r="B5436" s="3"/>
      <c r="C5436" s="11"/>
      <c r="D5436" s="11"/>
      <c r="E5436" s="11"/>
      <c r="F5436" s="11"/>
      <c r="G5436" s="11"/>
      <c r="H5436" s="11"/>
      <c r="I5436" s="11"/>
      <c r="J5436" s="11"/>
      <c r="K5436" s="11"/>
      <c r="L5436" s="11"/>
      <c r="M5436" s="11"/>
      <c r="N5436" s="11"/>
      <c r="O5436" s="11"/>
      <c r="P5436" s="11"/>
      <c r="Q5436" s="11"/>
      <c r="R5436" s="11"/>
    </row>
    <row r="5437" spans="1:18" x14ac:dyDescent="0.2">
      <c r="A5437" s="3"/>
      <c r="B5437" s="3"/>
      <c r="C5437" s="11"/>
      <c r="D5437" s="11"/>
      <c r="E5437" s="11"/>
      <c r="F5437" s="11"/>
      <c r="G5437" s="11"/>
      <c r="H5437" s="11"/>
      <c r="I5437" s="11"/>
      <c r="J5437" s="11"/>
      <c r="K5437" s="11"/>
      <c r="L5437" s="11"/>
      <c r="M5437" s="11"/>
      <c r="N5437" s="11"/>
      <c r="O5437" s="11"/>
      <c r="P5437" s="11"/>
      <c r="Q5437" s="11"/>
      <c r="R5437" s="11"/>
    </row>
    <row r="5438" spans="1:18" x14ac:dyDescent="0.2">
      <c r="A5438" s="3"/>
      <c r="B5438" s="3"/>
      <c r="C5438" s="11"/>
      <c r="D5438" s="11"/>
      <c r="E5438" s="11"/>
      <c r="F5438" s="11"/>
      <c r="G5438" s="11"/>
      <c r="H5438" s="11"/>
      <c r="I5438" s="11"/>
      <c r="J5438" s="11"/>
      <c r="K5438" s="11"/>
      <c r="L5438" s="11"/>
      <c r="M5438" s="11"/>
      <c r="N5438" s="11"/>
      <c r="O5438" s="11"/>
      <c r="P5438" s="11"/>
      <c r="Q5438" s="11"/>
      <c r="R5438" s="11"/>
    </row>
    <row r="5439" spans="1:18" x14ac:dyDescent="0.2">
      <c r="A5439" s="3"/>
      <c r="B5439" s="3"/>
      <c r="C5439" s="11"/>
      <c r="D5439" s="11"/>
      <c r="E5439" s="11"/>
      <c r="F5439" s="11"/>
      <c r="G5439" s="11"/>
      <c r="H5439" s="11"/>
      <c r="I5439" s="11"/>
      <c r="J5439" s="11"/>
      <c r="K5439" s="11"/>
      <c r="L5439" s="11"/>
      <c r="M5439" s="11"/>
      <c r="N5439" s="11"/>
      <c r="O5439" s="11"/>
      <c r="P5439" s="11"/>
      <c r="Q5439" s="11"/>
      <c r="R5439" s="11"/>
    </row>
    <row r="5440" spans="1:18" x14ac:dyDescent="0.2">
      <c r="A5440" s="3"/>
      <c r="B5440" s="3"/>
      <c r="C5440" s="11"/>
      <c r="D5440" s="11"/>
      <c r="E5440" s="11"/>
      <c r="F5440" s="11"/>
      <c r="G5440" s="11"/>
      <c r="H5440" s="11"/>
      <c r="I5440" s="11"/>
      <c r="J5440" s="11"/>
      <c r="K5440" s="11"/>
      <c r="L5440" s="11"/>
      <c r="M5440" s="11"/>
      <c r="N5440" s="11"/>
      <c r="O5440" s="11"/>
      <c r="P5440" s="11"/>
      <c r="Q5440" s="11"/>
      <c r="R5440" s="11"/>
    </row>
    <row r="5441" spans="1:18" x14ac:dyDescent="0.2">
      <c r="A5441" s="3"/>
      <c r="B5441" s="3"/>
      <c r="C5441" s="11"/>
      <c r="D5441" s="11"/>
      <c r="E5441" s="11"/>
      <c r="F5441" s="11"/>
      <c r="G5441" s="11"/>
      <c r="H5441" s="11"/>
      <c r="I5441" s="11"/>
      <c r="J5441" s="11"/>
      <c r="K5441" s="11"/>
      <c r="L5441" s="11"/>
      <c r="M5441" s="11"/>
      <c r="N5441" s="11"/>
      <c r="O5441" s="11"/>
      <c r="P5441" s="11"/>
      <c r="Q5441" s="11"/>
      <c r="R5441" s="11"/>
    </row>
    <row r="5442" spans="1:18" x14ac:dyDescent="0.2">
      <c r="A5442" s="3"/>
      <c r="B5442" s="3"/>
      <c r="C5442" s="11"/>
      <c r="D5442" s="11"/>
      <c r="E5442" s="11"/>
      <c r="F5442" s="11"/>
      <c r="G5442" s="11"/>
      <c r="H5442" s="11"/>
      <c r="I5442" s="11"/>
      <c r="J5442" s="11"/>
      <c r="K5442" s="11"/>
      <c r="L5442" s="11"/>
      <c r="M5442" s="11"/>
      <c r="N5442" s="11"/>
      <c r="O5442" s="11"/>
      <c r="P5442" s="11"/>
      <c r="Q5442" s="11"/>
      <c r="R5442" s="11"/>
    </row>
    <row r="5443" spans="1:18" x14ac:dyDescent="0.2">
      <c r="A5443" s="3"/>
      <c r="B5443" s="3"/>
      <c r="C5443" s="11"/>
      <c r="D5443" s="11"/>
      <c r="E5443" s="11"/>
      <c r="F5443" s="11"/>
      <c r="G5443" s="11"/>
      <c r="H5443" s="11"/>
      <c r="I5443" s="11"/>
      <c r="J5443" s="11"/>
      <c r="K5443" s="11"/>
      <c r="L5443" s="11"/>
      <c r="M5443" s="11"/>
      <c r="N5443" s="11"/>
      <c r="O5443" s="11"/>
      <c r="P5443" s="11"/>
      <c r="Q5443" s="11"/>
      <c r="R5443" s="11"/>
    </row>
    <row r="5444" spans="1:18" x14ac:dyDescent="0.2">
      <c r="A5444" s="3"/>
      <c r="B5444" s="3"/>
      <c r="C5444" s="11"/>
      <c r="D5444" s="11"/>
      <c r="E5444" s="11"/>
      <c r="F5444" s="11"/>
      <c r="G5444" s="11"/>
      <c r="H5444" s="11"/>
      <c r="I5444" s="11"/>
      <c r="J5444" s="11"/>
      <c r="K5444" s="11"/>
      <c r="L5444" s="11"/>
      <c r="M5444" s="11"/>
      <c r="N5444" s="11"/>
      <c r="O5444" s="11"/>
      <c r="P5444" s="11"/>
      <c r="Q5444" s="11"/>
      <c r="R5444" s="11"/>
    </row>
    <row r="5445" spans="1:18" x14ac:dyDescent="0.2">
      <c r="A5445" s="3"/>
      <c r="B5445" s="3"/>
      <c r="C5445" s="11"/>
      <c r="D5445" s="11"/>
      <c r="E5445" s="11"/>
      <c r="F5445" s="11"/>
      <c r="G5445" s="11"/>
      <c r="H5445" s="11"/>
      <c r="I5445" s="11"/>
      <c r="J5445" s="11"/>
      <c r="K5445" s="11"/>
      <c r="L5445" s="11"/>
      <c r="M5445" s="11"/>
      <c r="N5445" s="11"/>
      <c r="O5445" s="11"/>
      <c r="P5445" s="11"/>
      <c r="Q5445" s="11"/>
      <c r="R5445" s="11"/>
    </row>
    <row r="5446" spans="1:18" x14ac:dyDescent="0.2">
      <c r="A5446" s="3"/>
      <c r="B5446" s="3"/>
      <c r="C5446" s="11"/>
      <c r="D5446" s="11"/>
      <c r="E5446" s="11"/>
      <c r="F5446" s="11"/>
      <c r="G5446" s="11"/>
      <c r="H5446" s="11"/>
      <c r="I5446" s="11"/>
      <c r="J5446" s="11"/>
      <c r="K5446" s="11"/>
      <c r="L5446" s="11"/>
      <c r="M5446" s="11"/>
      <c r="N5446" s="11"/>
      <c r="O5446" s="11"/>
      <c r="P5446" s="11"/>
      <c r="Q5446" s="11"/>
      <c r="R5446" s="11"/>
    </row>
    <row r="5447" spans="1:18" x14ac:dyDescent="0.2">
      <c r="A5447" s="3"/>
      <c r="B5447" s="3"/>
      <c r="C5447" s="11"/>
      <c r="D5447" s="11"/>
      <c r="E5447" s="11"/>
      <c r="F5447" s="11"/>
      <c r="G5447" s="11"/>
      <c r="H5447" s="11"/>
      <c r="I5447" s="11"/>
      <c r="J5447" s="11"/>
      <c r="K5447" s="11"/>
      <c r="L5447" s="11"/>
      <c r="M5447" s="11"/>
      <c r="N5447" s="11"/>
      <c r="O5447" s="11"/>
      <c r="P5447" s="11"/>
      <c r="Q5447" s="11"/>
      <c r="R5447" s="11"/>
    </row>
    <row r="5448" spans="1:18" x14ac:dyDescent="0.2">
      <c r="A5448" s="3"/>
      <c r="B5448" s="3"/>
      <c r="C5448" s="11"/>
      <c r="D5448" s="11"/>
      <c r="E5448" s="11"/>
      <c r="F5448" s="11"/>
      <c r="G5448" s="11"/>
      <c r="H5448" s="11"/>
      <c r="I5448" s="11"/>
      <c r="J5448" s="11"/>
      <c r="K5448" s="11"/>
      <c r="L5448" s="11"/>
      <c r="M5448" s="11"/>
      <c r="N5448" s="11"/>
      <c r="O5448" s="11"/>
      <c r="P5448" s="11"/>
      <c r="Q5448" s="11"/>
      <c r="R5448" s="11"/>
    </row>
    <row r="5449" spans="1:18" x14ac:dyDescent="0.2">
      <c r="A5449" s="3"/>
      <c r="B5449" s="3"/>
      <c r="C5449" s="11"/>
      <c r="D5449" s="11"/>
      <c r="E5449" s="11"/>
      <c r="F5449" s="11"/>
      <c r="G5449" s="11"/>
      <c r="H5449" s="11"/>
      <c r="I5449" s="11"/>
      <c r="J5449" s="11"/>
      <c r="K5449" s="11"/>
      <c r="L5449" s="11"/>
      <c r="M5449" s="11"/>
      <c r="N5449" s="11"/>
      <c r="O5449" s="11"/>
      <c r="P5449" s="11"/>
      <c r="Q5449" s="11"/>
      <c r="R5449" s="11"/>
    </row>
    <row r="5450" spans="1:18" x14ac:dyDescent="0.2">
      <c r="A5450" s="3"/>
      <c r="B5450" s="3"/>
      <c r="C5450" s="11"/>
      <c r="D5450" s="11"/>
      <c r="E5450" s="11"/>
      <c r="F5450" s="11"/>
      <c r="G5450" s="11"/>
      <c r="H5450" s="11"/>
      <c r="I5450" s="11"/>
      <c r="J5450" s="11"/>
      <c r="K5450" s="11"/>
      <c r="L5450" s="11"/>
      <c r="M5450" s="11"/>
      <c r="N5450" s="11"/>
      <c r="O5450" s="11"/>
      <c r="P5450" s="11"/>
      <c r="Q5450" s="11"/>
      <c r="R5450" s="11"/>
    </row>
    <row r="5451" spans="1:18" x14ac:dyDescent="0.2">
      <c r="A5451" s="3"/>
      <c r="B5451" s="3"/>
      <c r="C5451" s="11"/>
      <c r="D5451" s="11"/>
      <c r="E5451" s="11"/>
      <c r="F5451" s="11"/>
      <c r="G5451" s="11"/>
      <c r="H5451" s="11"/>
      <c r="I5451" s="11"/>
      <c r="J5451" s="11"/>
      <c r="K5451" s="11"/>
      <c r="L5451" s="11"/>
      <c r="M5451" s="11"/>
      <c r="N5451" s="11"/>
      <c r="O5451" s="11"/>
      <c r="P5451" s="11"/>
      <c r="Q5451" s="11"/>
      <c r="R5451" s="11"/>
    </row>
    <row r="5452" spans="1:18" x14ac:dyDescent="0.2">
      <c r="A5452" s="3"/>
      <c r="B5452" s="3"/>
      <c r="C5452" s="11"/>
      <c r="D5452" s="11"/>
      <c r="E5452" s="11"/>
      <c r="F5452" s="11"/>
      <c r="G5452" s="11"/>
      <c r="H5452" s="11"/>
      <c r="I5452" s="11"/>
      <c r="J5452" s="11"/>
      <c r="K5452" s="11"/>
      <c r="L5452" s="11"/>
      <c r="M5452" s="11"/>
      <c r="N5452" s="11"/>
      <c r="O5452" s="11"/>
      <c r="P5452" s="11"/>
      <c r="Q5452" s="11"/>
      <c r="R5452" s="11"/>
    </row>
    <row r="5453" spans="1:18" x14ac:dyDescent="0.2">
      <c r="A5453" s="3"/>
      <c r="B5453" s="3"/>
      <c r="C5453" s="11"/>
      <c r="D5453" s="11"/>
      <c r="E5453" s="11"/>
      <c r="F5453" s="11"/>
      <c r="G5453" s="11"/>
      <c r="H5453" s="11"/>
      <c r="I5453" s="11"/>
      <c r="J5453" s="11"/>
      <c r="K5453" s="11"/>
      <c r="L5453" s="11"/>
      <c r="M5453" s="11"/>
      <c r="N5453" s="11"/>
      <c r="O5453" s="11"/>
      <c r="P5453" s="11"/>
      <c r="Q5453" s="11"/>
      <c r="R5453" s="11"/>
    </row>
    <row r="5454" spans="1:18" x14ac:dyDescent="0.2">
      <c r="A5454" s="3"/>
      <c r="B5454" s="3"/>
      <c r="C5454" s="11"/>
      <c r="D5454" s="11"/>
      <c r="E5454" s="11"/>
      <c r="F5454" s="11"/>
      <c r="G5454" s="11"/>
      <c r="H5454" s="11"/>
      <c r="I5454" s="11"/>
      <c r="J5454" s="11"/>
      <c r="K5454" s="11"/>
      <c r="L5454" s="11"/>
      <c r="M5454" s="11"/>
      <c r="N5454" s="11"/>
      <c r="O5454" s="11"/>
      <c r="P5454" s="11"/>
      <c r="Q5454" s="11"/>
      <c r="R5454" s="11"/>
    </row>
    <row r="5455" spans="1:18" x14ac:dyDescent="0.2">
      <c r="A5455" s="3"/>
      <c r="B5455" s="3"/>
      <c r="C5455" s="11"/>
      <c r="D5455" s="11"/>
      <c r="E5455" s="11"/>
      <c r="F5455" s="11"/>
      <c r="G5455" s="11"/>
      <c r="H5455" s="11"/>
      <c r="I5455" s="11"/>
      <c r="J5455" s="11"/>
      <c r="K5455" s="11"/>
      <c r="L5455" s="11"/>
      <c r="M5455" s="11"/>
      <c r="N5455" s="11"/>
      <c r="O5455" s="11"/>
      <c r="P5455" s="11"/>
      <c r="Q5455" s="11"/>
      <c r="R5455" s="11"/>
    </row>
    <row r="5456" spans="1:18" x14ac:dyDescent="0.2">
      <c r="A5456" s="3"/>
      <c r="B5456" s="3"/>
      <c r="C5456" s="11"/>
      <c r="D5456" s="11"/>
      <c r="E5456" s="11"/>
      <c r="F5456" s="11"/>
      <c r="G5456" s="11"/>
      <c r="H5456" s="11"/>
      <c r="I5456" s="11"/>
      <c r="J5456" s="11"/>
      <c r="K5456" s="11"/>
      <c r="L5456" s="11"/>
      <c r="M5456" s="11"/>
      <c r="N5456" s="11"/>
      <c r="O5456" s="11"/>
      <c r="P5456" s="11"/>
      <c r="Q5456" s="11"/>
      <c r="R5456" s="11"/>
    </row>
    <row r="5457" spans="1:18" x14ac:dyDescent="0.2">
      <c r="A5457" s="3"/>
      <c r="B5457" s="3"/>
      <c r="C5457" s="11"/>
      <c r="D5457" s="11"/>
      <c r="E5457" s="11"/>
      <c r="F5457" s="11"/>
      <c r="G5457" s="11"/>
      <c r="H5457" s="11"/>
      <c r="I5457" s="11"/>
      <c r="J5457" s="11"/>
      <c r="K5457" s="11"/>
      <c r="L5457" s="11"/>
      <c r="M5457" s="11"/>
      <c r="N5457" s="11"/>
      <c r="O5457" s="11"/>
      <c r="P5457" s="11"/>
      <c r="Q5457" s="11"/>
      <c r="R5457" s="11"/>
    </row>
    <row r="5458" spans="1:18" x14ac:dyDescent="0.2">
      <c r="A5458" s="3"/>
      <c r="B5458" s="3"/>
      <c r="C5458" s="11"/>
      <c r="D5458" s="11"/>
      <c r="E5458" s="11"/>
      <c r="F5458" s="11"/>
      <c r="G5458" s="11"/>
      <c r="H5458" s="11"/>
      <c r="I5458" s="11"/>
      <c r="J5458" s="11"/>
      <c r="K5458" s="11"/>
      <c r="L5458" s="11"/>
      <c r="M5458" s="11"/>
      <c r="N5458" s="11"/>
      <c r="O5458" s="11"/>
      <c r="P5458" s="11"/>
      <c r="Q5458" s="11"/>
      <c r="R5458" s="11"/>
    </row>
    <row r="5459" spans="1:18" x14ac:dyDescent="0.2">
      <c r="A5459" s="3"/>
      <c r="B5459" s="3"/>
      <c r="C5459" s="11"/>
      <c r="D5459" s="11"/>
      <c r="E5459" s="11"/>
      <c r="F5459" s="11"/>
      <c r="G5459" s="11"/>
      <c r="H5459" s="11"/>
      <c r="I5459" s="11"/>
      <c r="J5459" s="11"/>
      <c r="K5459" s="11"/>
      <c r="L5459" s="11"/>
      <c r="M5459" s="11"/>
      <c r="N5459" s="11"/>
      <c r="O5459" s="11"/>
      <c r="P5459" s="11"/>
      <c r="Q5459" s="11"/>
      <c r="R5459" s="11"/>
    </row>
    <row r="5460" spans="1:18" x14ac:dyDescent="0.2">
      <c r="A5460" s="3"/>
      <c r="B5460" s="3"/>
      <c r="C5460" s="11"/>
      <c r="D5460" s="11"/>
      <c r="E5460" s="11"/>
      <c r="F5460" s="11"/>
      <c r="G5460" s="11"/>
      <c r="H5460" s="11"/>
      <c r="I5460" s="11"/>
      <c r="J5460" s="11"/>
      <c r="K5460" s="11"/>
      <c r="L5460" s="11"/>
      <c r="M5460" s="11"/>
      <c r="N5460" s="11"/>
      <c r="O5460" s="11"/>
      <c r="P5460" s="11"/>
      <c r="Q5460" s="11"/>
      <c r="R5460" s="11"/>
    </row>
    <row r="5461" spans="1:18" x14ac:dyDescent="0.2">
      <c r="A5461" s="3"/>
      <c r="B5461" s="3"/>
      <c r="C5461" s="11"/>
      <c r="D5461" s="11"/>
      <c r="E5461" s="11"/>
      <c r="F5461" s="11"/>
      <c r="G5461" s="11"/>
      <c r="H5461" s="11"/>
      <c r="I5461" s="11"/>
      <c r="J5461" s="11"/>
      <c r="K5461" s="11"/>
      <c r="L5461" s="11"/>
      <c r="M5461" s="11"/>
      <c r="N5461" s="11"/>
      <c r="O5461" s="11"/>
      <c r="P5461" s="11"/>
      <c r="Q5461" s="11"/>
      <c r="R5461" s="11"/>
    </row>
    <row r="5462" spans="1:18" x14ac:dyDescent="0.2">
      <c r="A5462" s="3"/>
      <c r="B5462" s="3"/>
      <c r="C5462" s="11"/>
      <c r="D5462" s="11"/>
      <c r="E5462" s="11"/>
      <c r="F5462" s="11"/>
      <c r="G5462" s="11"/>
      <c r="H5462" s="11"/>
      <c r="I5462" s="11"/>
      <c r="J5462" s="11"/>
      <c r="K5462" s="11"/>
      <c r="L5462" s="11"/>
      <c r="M5462" s="11"/>
      <c r="N5462" s="11"/>
      <c r="O5462" s="11"/>
      <c r="P5462" s="11"/>
      <c r="Q5462" s="11"/>
      <c r="R5462" s="11"/>
    </row>
    <row r="5463" spans="1:18" x14ac:dyDescent="0.2">
      <c r="A5463" s="3"/>
      <c r="B5463" s="3"/>
      <c r="C5463" s="11"/>
      <c r="D5463" s="11"/>
      <c r="E5463" s="11"/>
      <c r="F5463" s="11"/>
      <c r="G5463" s="11"/>
      <c r="H5463" s="11"/>
      <c r="I5463" s="11"/>
      <c r="J5463" s="11"/>
      <c r="K5463" s="11"/>
      <c r="L5463" s="11"/>
      <c r="M5463" s="11"/>
      <c r="N5463" s="11"/>
      <c r="O5463" s="11"/>
      <c r="P5463" s="11"/>
      <c r="Q5463" s="11"/>
      <c r="R5463" s="11"/>
    </row>
    <row r="5464" spans="1:18" x14ac:dyDescent="0.2">
      <c r="A5464" s="3"/>
      <c r="B5464" s="3"/>
      <c r="C5464" s="11"/>
      <c r="D5464" s="11"/>
      <c r="E5464" s="11"/>
      <c r="F5464" s="11"/>
      <c r="G5464" s="11"/>
      <c r="H5464" s="11"/>
      <c r="I5464" s="11"/>
      <c r="J5464" s="11"/>
      <c r="K5464" s="11"/>
      <c r="L5464" s="11"/>
      <c r="M5464" s="11"/>
      <c r="N5464" s="11"/>
      <c r="O5464" s="11"/>
      <c r="P5464" s="11"/>
      <c r="Q5464" s="11"/>
      <c r="R5464" s="11"/>
    </row>
    <row r="5465" spans="1:18" x14ac:dyDescent="0.2">
      <c r="A5465" s="3"/>
      <c r="B5465" s="3"/>
      <c r="C5465" s="11"/>
      <c r="D5465" s="11"/>
      <c r="E5465" s="11"/>
      <c r="F5465" s="11"/>
      <c r="G5465" s="11"/>
      <c r="H5465" s="11"/>
      <c r="I5465" s="11"/>
      <c r="J5465" s="11"/>
      <c r="K5465" s="11"/>
      <c r="L5465" s="11"/>
      <c r="M5465" s="11"/>
      <c r="N5465" s="11"/>
      <c r="O5465" s="11"/>
      <c r="P5465" s="11"/>
      <c r="Q5465" s="11"/>
      <c r="R5465" s="11"/>
    </row>
    <row r="5466" spans="1:18" x14ac:dyDescent="0.2">
      <c r="A5466" s="3"/>
      <c r="B5466" s="3"/>
      <c r="C5466" s="11"/>
      <c r="D5466" s="11"/>
      <c r="E5466" s="11"/>
      <c r="F5466" s="11"/>
      <c r="G5466" s="11"/>
      <c r="H5466" s="11"/>
      <c r="I5466" s="11"/>
      <c r="J5466" s="11"/>
      <c r="K5466" s="11"/>
      <c r="L5466" s="11"/>
      <c r="M5466" s="11"/>
      <c r="N5466" s="11"/>
      <c r="O5466" s="11"/>
      <c r="P5466" s="11"/>
      <c r="Q5466" s="11"/>
      <c r="R5466" s="11"/>
    </row>
    <row r="5467" spans="1:18" x14ac:dyDescent="0.2">
      <c r="A5467" s="3"/>
      <c r="B5467" s="3"/>
      <c r="C5467" s="11"/>
      <c r="D5467" s="11"/>
      <c r="E5467" s="11"/>
      <c r="F5467" s="11"/>
      <c r="G5467" s="11"/>
      <c r="H5467" s="11"/>
      <c r="I5467" s="11"/>
      <c r="J5467" s="11"/>
      <c r="K5467" s="11"/>
      <c r="L5467" s="11"/>
      <c r="M5467" s="11"/>
      <c r="N5467" s="11"/>
      <c r="O5467" s="11"/>
      <c r="P5467" s="11"/>
      <c r="Q5467" s="11"/>
      <c r="R5467" s="11"/>
    </row>
    <row r="5468" spans="1:18" x14ac:dyDescent="0.2">
      <c r="A5468" s="3"/>
      <c r="B5468" s="3"/>
      <c r="C5468" s="11"/>
      <c r="D5468" s="11"/>
      <c r="E5468" s="11"/>
      <c r="F5468" s="11"/>
      <c r="G5468" s="11"/>
      <c r="H5468" s="11"/>
      <c r="I5468" s="11"/>
      <c r="J5468" s="11"/>
      <c r="K5468" s="11"/>
      <c r="L5468" s="11"/>
      <c r="M5468" s="11"/>
      <c r="N5468" s="11"/>
      <c r="O5468" s="11"/>
      <c r="P5468" s="11"/>
      <c r="Q5468" s="11"/>
      <c r="R5468" s="11"/>
    </row>
    <row r="5469" spans="1:18" x14ac:dyDescent="0.2">
      <c r="A5469" s="3"/>
      <c r="B5469" s="3"/>
      <c r="C5469" s="11"/>
      <c r="D5469" s="11"/>
      <c r="E5469" s="11"/>
      <c r="F5469" s="11"/>
      <c r="G5469" s="11"/>
      <c r="H5469" s="11"/>
      <c r="I5469" s="11"/>
      <c r="J5469" s="11"/>
      <c r="K5469" s="11"/>
      <c r="L5469" s="11"/>
      <c r="M5469" s="11"/>
      <c r="N5469" s="11"/>
      <c r="O5469" s="11"/>
      <c r="P5469" s="11"/>
      <c r="Q5469" s="11"/>
      <c r="R5469" s="11"/>
    </row>
    <row r="5470" spans="1:18" x14ac:dyDescent="0.2">
      <c r="A5470" s="3"/>
      <c r="B5470" s="3"/>
      <c r="C5470" s="11"/>
      <c r="D5470" s="11"/>
      <c r="E5470" s="11"/>
      <c r="F5470" s="11"/>
      <c r="G5470" s="11"/>
      <c r="H5470" s="11"/>
      <c r="I5470" s="11"/>
      <c r="J5470" s="11"/>
      <c r="K5470" s="11"/>
      <c r="L5470" s="11"/>
      <c r="M5470" s="11"/>
      <c r="N5470" s="11"/>
      <c r="O5470" s="11"/>
      <c r="P5470" s="11"/>
      <c r="Q5470" s="11"/>
      <c r="R5470" s="11"/>
    </row>
    <row r="5471" spans="1:18" x14ac:dyDescent="0.2">
      <c r="A5471" s="3"/>
      <c r="B5471" s="3"/>
      <c r="C5471" s="11"/>
      <c r="D5471" s="11"/>
      <c r="E5471" s="11"/>
      <c r="F5471" s="11"/>
      <c r="G5471" s="11"/>
      <c r="H5471" s="11"/>
      <c r="I5471" s="11"/>
      <c r="J5471" s="11"/>
      <c r="K5471" s="11"/>
      <c r="L5471" s="11"/>
      <c r="M5471" s="11"/>
      <c r="N5471" s="11"/>
      <c r="O5471" s="11"/>
      <c r="P5471" s="11"/>
      <c r="Q5471" s="11"/>
      <c r="R5471" s="11"/>
    </row>
    <row r="5472" spans="1:18" x14ac:dyDescent="0.2">
      <c r="A5472" s="3"/>
      <c r="B5472" s="3"/>
      <c r="C5472" s="11"/>
      <c r="D5472" s="11"/>
      <c r="E5472" s="11"/>
      <c r="F5472" s="11"/>
      <c r="G5472" s="11"/>
      <c r="H5472" s="11"/>
      <c r="I5472" s="11"/>
      <c r="J5472" s="11"/>
      <c r="K5472" s="11"/>
      <c r="L5472" s="11"/>
      <c r="M5472" s="11"/>
      <c r="N5472" s="11"/>
      <c r="O5472" s="11"/>
      <c r="P5472" s="11"/>
      <c r="Q5472" s="11"/>
      <c r="R5472" s="11"/>
    </row>
    <row r="5473" spans="1:18" x14ac:dyDescent="0.2">
      <c r="A5473" s="3"/>
      <c r="B5473" s="3"/>
      <c r="C5473" s="11"/>
      <c r="D5473" s="11"/>
      <c r="E5473" s="11"/>
      <c r="F5473" s="11"/>
      <c r="G5473" s="11"/>
      <c r="H5473" s="11"/>
      <c r="I5473" s="11"/>
      <c r="J5473" s="11"/>
      <c r="K5473" s="11"/>
      <c r="L5473" s="11"/>
      <c r="M5473" s="11"/>
      <c r="N5473" s="11"/>
      <c r="O5473" s="11"/>
      <c r="P5473" s="11"/>
      <c r="Q5473" s="11"/>
      <c r="R5473" s="11"/>
    </row>
    <row r="5474" spans="1:18" x14ac:dyDescent="0.2">
      <c r="A5474" s="3"/>
      <c r="B5474" s="3"/>
      <c r="C5474" s="11"/>
      <c r="D5474" s="11"/>
      <c r="E5474" s="11"/>
      <c r="F5474" s="11"/>
      <c r="G5474" s="11"/>
      <c r="H5474" s="11"/>
      <c r="I5474" s="11"/>
      <c r="J5474" s="11"/>
      <c r="K5474" s="11"/>
      <c r="L5474" s="11"/>
      <c r="M5474" s="11"/>
      <c r="N5474" s="11"/>
      <c r="O5474" s="11"/>
      <c r="P5474" s="11"/>
      <c r="Q5474" s="11"/>
      <c r="R5474" s="11"/>
    </row>
    <row r="5475" spans="1:18" x14ac:dyDescent="0.2">
      <c r="A5475" s="3"/>
      <c r="B5475" s="3"/>
      <c r="C5475" s="11"/>
      <c r="D5475" s="11"/>
      <c r="E5475" s="11"/>
      <c r="F5475" s="11"/>
      <c r="G5475" s="11"/>
      <c r="H5475" s="11"/>
      <c r="I5475" s="11"/>
      <c r="J5475" s="11"/>
      <c r="K5475" s="11"/>
      <c r="L5475" s="11"/>
      <c r="M5475" s="11"/>
      <c r="N5475" s="11"/>
      <c r="O5475" s="11"/>
      <c r="P5475" s="11"/>
      <c r="Q5475" s="11"/>
      <c r="R5475" s="11"/>
    </row>
    <row r="5476" spans="1:18" x14ac:dyDescent="0.2">
      <c r="A5476" s="3"/>
      <c r="B5476" s="3"/>
      <c r="C5476" s="11"/>
      <c r="D5476" s="11"/>
      <c r="E5476" s="11"/>
      <c r="F5476" s="11"/>
      <c r="G5476" s="11"/>
      <c r="H5476" s="11"/>
      <c r="I5476" s="11"/>
      <c r="J5476" s="11"/>
      <c r="K5476" s="11"/>
      <c r="L5476" s="11"/>
      <c r="M5476" s="11"/>
      <c r="N5476" s="11"/>
      <c r="O5476" s="11"/>
      <c r="P5476" s="11"/>
      <c r="Q5476" s="11"/>
      <c r="R5476" s="11"/>
    </row>
    <row r="5477" spans="1:18" x14ac:dyDescent="0.2">
      <c r="A5477" s="3"/>
      <c r="B5477" s="3"/>
      <c r="C5477" s="11"/>
      <c r="D5477" s="11"/>
      <c r="E5477" s="11"/>
      <c r="F5477" s="11"/>
      <c r="G5477" s="11"/>
      <c r="H5477" s="11"/>
      <c r="I5477" s="11"/>
      <c r="J5477" s="11"/>
      <c r="K5477" s="11"/>
      <c r="L5477" s="11"/>
      <c r="M5477" s="11"/>
      <c r="N5477" s="11"/>
      <c r="O5477" s="11"/>
      <c r="P5477" s="11"/>
      <c r="Q5477" s="11"/>
      <c r="R5477" s="11"/>
    </row>
    <row r="5478" spans="1:18" x14ac:dyDescent="0.2">
      <c r="A5478" s="3"/>
      <c r="B5478" s="3"/>
      <c r="C5478" s="11"/>
      <c r="D5478" s="11"/>
      <c r="E5478" s="11"/>
      <c r="F5478" s="11"/>
      <c r="G5478" s="11"/>
      <c r="H5478" s="11"/>
      <c r="I5478" s="11"/>
      <c r="J5478" s="11"/>
      <c r="K5478" s="11"/>
      <c r="L5478" s="11"/>
      <c r="M5478" s="11"/>
      <c r="N5478" s="11"/>
      <c r="O5478" s="11"/>
      <c r="P5478" s="11"/>
      <c r="Q5478" s="11"/>
      <c r="R5478" s="11"/>
    </row>
    <row r="5479" spans="1:18" x14ac:dyDescent="0.2">
      <c r="A5479" s="3"/>
      <c r="B5479" s="3"/>
      <c r="C5479" s="11"/>
      <c r="D5479" s="11"/>
      <c r="E5479" s="11"/>
      <c r="F5479" s="11"/>
      <c r="G5479" s="11"/>
      <c r="H5479" s="11"/>
      <c r="I5479" s="11"/>
      <c r="J5479" s="11"/>
      <c r="K5479" s="11"/>
      <c r="L5479" s="11"/>
      <c r="M5479" s="11"/>
      <c r="N5479" s="11"/>
      <c r="O5479" s="11"/>
      <c r="P5479" s="11"/>
      <c r="Q5479" s="11"/>
      <c r="R5479" s="11"/>
    </row>
    <row r="5480" spans="1:18" x14ac:dyDescent="0.2">
      <c r="A5480" s="3"/>
      <c r="B5480" s="3"/>
      <c r="C5480" s="11"/>
      <c r="D5480" s="11"/>
      <c r="E5480" s="11"/>
      <c r="F5480" s="11"/>
      <c r="G5480" s="11"/>
      <c r="H5480" s="11"/>
      <c r="I5480" s="11"/>
      <c r="J5480" s="11"/>
      <c r="K5480" s="11"/>
      <c r="L5480" s="11"/>
      <c r="M5480" s="11"/>
      <c r="N5480" s="11"/>
      <c r="O5480" s="11"/>
      <c r="P5480" s="11"/>
      <c r="Q5480" s="11"/>
      <c r="R5480" s="11"/>
    </row>
    <row r="5481" spans="1:18" x14ac:dyDescent="0.2">
      <c r="A5481" s="3"/>
      <c r="B5481" s="3"/>
      <c r="C5481" s="11"/>
      <c r="D5481" s="11"/>
      <c r="E5481" s="11"/>
      <c r="F5481" s="11"/>
      <c r="G5481" s="11"/>
      <c r="H5481" s="11"/>
      <c r="I5481" s="11"/>
      <c r="J5481" s="11"/>
      <c r="K5481" s="11"/>
      <c r="L5481" s="11"/>
      <c r="M5481" s="11"/>
      <c r="N5481" s="11"/>
      <c r="O5481" s="11"/>
      <c r="P5481" s="11"/>
      <c r="Q5481" s="11"/>
      <c r="R5481" s="11"/>
    </row>
    <row r="5482" spans="1:18" x14ac:dyDescent="0.2">
      <c r="A5482" s="3"/>
      <c r="B5482" s="3"/>
      <c r="C5482" s="11"/>
      <c r="D5482" s="11"/>
      <c r="E5482" s="11"/>
      <c r="F5482" s="11"/>
      <c r="G5482" s="11"/>
      <c r="H5482" s="11"/>
      <c r="I5482" s="11"/>
      <c r="J5482" s="11"/>
      <c r="K5482" s="11"/>
      <c r="L5482" s="11"/>
      <c r="M5482" s="11"/>
      <c r="N5482" s="11"/>
      <c r="O5482" s="11"/>
      <c r="P5482" s="11"/>
      <c r="Q5482" s="11"/>
      <c r="R5482" s="11"/>
    </row>
    <row r="5483" spans="1:18" x14ac:dyDescent="0.2">
      <c r="A5483" s="3"/>
      <c r="B5483" s="3"/>
      <c r="C5483" s="11"/>
      <c r="D5483" s="11"/>
      <c r="E5483" s="11"/>
      <c r="F5483" s="11"/>
      <c r="G5483" s="11"/>
      <c r="H5483" s="11"/>
      <c r="I5483" s="11"/>
      <c r="J5483" s="11"/>
      <c r="K5483" s="11"/>
      <c r="L5483" s="11"/>
      <c r="M5483" s="11"/>
      <c r="N5483" s="11"/>
      <c r="O5483" s="11"/>
      <c r="P5483" s="11"/>
      <c r="Q5483" s="11"/>
      <c r="R5483" s="11"/>
    </row>
    <row r="5484" spans="1:18" x14ac:dyDescent="0.2">
      <c r="A5484" s="3"/>
      <c r="B5484" s="3"/>
      <c r="C5484" s="11"/>
      <c r="D5484" s="11"/>
      <c r="E5484" s="11"/>
      <c r="F5484" s="11"/>
      <c r="G5484" s="11"/>
      <c r="H5484" s="11"/>
      <c r="I5484" s="11"/>
      <c r="J5484" s="11"/>
      <c r="K5484" s="11"/>
      <c r="L5484" s="11"/>
      <c r="M5484" s="11"/>
      <c r="N5484" s="11"/>
      <c r="O5484" s="11"/>
      <c r="P5484" s="11"/>
      <c r="Q5484" s="11"/>
      <c r="R5484" s="11"/>
    </row>
    <row r="5485" spans="1:18" x14ac:dyDescent="0.2">
      <c r="A5485" s="3"/>
      <c r="B5485" s="3"/>
      <c r="C5485" s="11"/>
      <c r="D5485" s="11"/>
      <c r="E5485" s="11"/>
      <c r="F5485" s="11"/>
      <c r="G5485" s="11"/>
      <c r="H5485" s="11"/>
      <c r="I5485" s="11"/>
      <c r="J5485" s="11"/>
      <c r="K5485" s="11"/>
      <c r="L5485" s="11"/>
      <c r="M5485" s="11"/>
      <c r="N5485" s="11"/>
      <c r="O5485" s="11"/>
      <c r="P5485" s="11"/>
      <c r="Q5485" s="11"/>
      <c r="R5485" s="11"/>
    </row>
    <row r="5486" spans="1:18" x14ac:dyDescent="0.2">
      <c r="A5486" s="3"/>
      <c r="B5486" s="3"/>
      <c r="C5486" s="11"/>
      <c r="D5486" s="11"/>
      <c r="E5486" s="11"/>
      <c r="F5486" s="11"/>
      <c r="G5486" s="11"/>
      <c r="H5486" s="11"/>
      <c r="I5486" s="11"/>
      <c r="J5486" s="11"/>
      <c r="K5486" s="11"/>
      <c r="L5486" s="11"/>
      <c r="M5486" s="11"/>
      <c r="N5486" s="11"/>
      <c r="O5486" s="11"/>
      <c r="P5486" s="11"/>
      <c r="Q5486" s="11"/>
      <c r="R5486" s="11"/>
    </row>
    <row r="5487" spans="1:18" x14ac:dyDescent="0.2">
      <c r="A5487" s="3"/>
      <c r="B5487" s="3"/>
      <c r="C5487" s="11"/>
      <c r="D5487" s="11"/>
      <c r="E5487" s="11"/>
      <c r="F5487" s="11"/>
      <c r="G5487" s="11"/>
      <c r="H5487" s="11"/>
      <c r="I5487" s="11"/>
      <c r="J5487" s="11"/>
      <c r="K5487" s="11"/>
      <c r="L5487" s="11"/>
      <c r="M5487" s="11"/>
      <c r="N5487" s="11"/>
      <c r="O5487" s="11"/>
      <c r="P5487" s="11"/>
      <c r="Q5487" s="11"/>
      <c r="R5487" s="11"/>
    </row>
    <row r="5488" spans="1:18" x14ac:dyDescent="0.2">
      <c r="A5488" s="3"/>
      <c r="B5488" s="3"/>
      <c r="C5488" s="11"/>
      <c r="D5488" s="11"/>
      <c r="E5488" s="11"/>
      <c r="F5488" s="11"/>
      <c r="G5488" s="11"/>
      <c r="H5488" s="11"/>
      <c r="I5488" s="11"/>
      <c r="J5488" s="11"/>
      <c r="K5488" s="11"/>
      <c r="L5488" s="11"/>
      <c r="M5488" s="11"/>
      <c r="N5488" s="11"/>
      <c r="O5488" s="11"/>
      <c r="P5488" s="11"/>
      <c r="Q5488" s="11"/>
      <c r="R5488" s="11"/>
    </row>
    <row r="5489" spans="1:18" x14ac:dyDescent="0.2">
      <c r="A5489" s="3"/>
      <c r="B5489" s="3"/>
      <c r="C5489" s="11"/>
      <c r="D5489" s="11"/>
      <c r="E5489" s="11"/>
      <c r="F5489" s="11"/>
      <c r="G5489" s="11"/>
      <c r="H5489" s="11"/>
      <c r="I5489" s="11"/>
      <c r="J5489" s="11"/>
      <c r="K5489" s="11"/>
      <c r="L5489" s="11"/>
      <c r="M5489" s="11"/>
      <c r="N5489" s="11"/>
      <c r="O5489" s="11"/>
      <c r="P5489" s="11"/>
      <c r="Q5489" s="11"/>
      <c r="R5489" s="11"/>
    </row>
    <row r="5490" spans="1:18" x14ac:dyDescent="0.2">
      <c r="A5490" s="3"/>
      <c r="B5490" s="3"/>
      <c r="C5490" s="11"/>
      <c r="D5490" s="11"/>
      <c r="E5490" s="11"/>
      <c r="F5490" s="11"/>
      <c r="G5490" s="11"/>
      <c r="H5490" s="11"/>
      <c r="I5490" s="11"/>
      <c r="J5490" s="11"/>
      <c r="K5490" s="11"/>
      <c r="L5490" s="11"/>
      <c r="M5490" s="11"/>
      <c r="N5490" s="11"/>
      <c r="O5490" s="11"/>
      <c r="P5490" s="11"/>
      <c r="Q5490" s="11"/>
      <c r="R5490" s="11"/>
    </row>
    <row r="5491" spans="1:18" x14ac:dyDescent="0.2">
      <c r="A5491" s="3"/>
      <c r="B5491" s="3"/>
      <c r="C5491" s="11"/>
      <c r="D5491" s="11"/>
      <c r="E5491" s="11"/>
      <c r="F5491" s="11"/>
      <c r="G5491" s="11"/>
      <c r="H5491" s="11"/>
      <c r="I5491" s="11"/>
      <c r="J5491" s="11"/>
      <c r="K5491" s="11"/>
      <c r="L5491" s="11"/>
      <c r="M5491" s="11"/>
      <c r="N5491" s="11"/>
      <c r="O5491" s="11"/>
      <c r="P5491" s="11"/>
      <c r="Q5491" s="11"/>
      <c r="R5491" s="11"/>
    </row>
    <row r="5492" spans="1:18" x14ac:dyDescent="0.2">
      <c r="A5492" s="3"/>
      <c r="B5492" s="3"/>
      <c r="C5492" s="11"/>
      <c r="D5492" s="11"/>
      <c r="E5492" s="11"/>
      <c r="F5492" s="11"/>
      <c r="G5492" s="11"/>
      <c r="H5492" s="11"/>
      <c r="I5492" s="11"/>
      <c r="J5492" s="11"/>
      <c r="K5492" s="11"/>
      <c r="L5492" s="11"/>
      <c r="M5492" s="11"/>
      <c r="N5492" s="11"/>
      <c r="O5492" s="11"/>
      <c r="P5492" s="11"/>
      <c r="Q5492" s="11"/>
      <c r="R5492" s="11"/>
    </row>
    <row r="5493" spans="1:18" x14ac:dyDescent="0.2">
      <c r="A5493" s="3"/>
      <c r="B5493" s="3"/>
      <c r="C5493" s="11"/>
      <c r="D5493" s="11"/>
      <c r="E5493" s="11"/>
      <c r="F5493" s="11"/>
      <c r="G5493" s="11"/>
      <c r="H5493" s="11"/>
      <c r="I5493" s="11"/>
      <c r="J5493" s="11"/>
      <c r="K5493" s="11"/>
      <c r="L5493" s="11"/>
      <c r="M5493" s="11"/>
      <c r="N5493" s="11"/>
      <c r="O5493" s="11"/>
      <c r="P5493" s="11"/>
      <c r="Q5493" s="11"/>
      <c r="R5493" s="11"/>
    </row>
    <row r="5494" spans="1:18" x14ac:dyDescent="0.2">
      <c r="A5494" s="3"/>
      <c r="B5494" s="3"/>
      <c r="C5494" s="11"/>
      <c r="D5494" s="11"/>
      <c r="E5494" s="11"/>
      <c r="F5494" s="11"/>
      <c r="G5494" s="11"/>
      <c r="H5494" s="11"/>
      <c r="I5494" s="11"/>
      <c r="J5494" s="11"/>
      <c r="K5494" s="11"/>
      <c r="L5494" s="11"/>
      <c r="M5494" s="11"/>
      <c r="N5494" s="11"/>
      <c r="O5494" s="11"/>
      <c r="P5494" s="11"/>
      <c r="Q5494" s="11"/>
      <c r="R5494" s="11"/>
    </row>
    <row r="5495" spans="1:18" x14ac:dyDescent="0.2">
      <c r="A5495" s="3"/>
      <c r="B5495" s="3"/>
      <c r="C5495" s="11"/>
      <c r="D5495" s="11"/>
      <c r="E5495" s="11"/>
      <c r="F5495" s="11"/>
      <c r="G5495" s="11"/>
      <c r="H5495" s="11"/>
      <c r="I5495" s="11"/>
      <c r="J5495" s="11"/>
      <c r="K5495" s="11"/>
      <c r="L5495" s="11"/>
      <c r="M5495" s="11"/>
      <c r="N5495" s="11"/>
      <c r="O5495" s="11"/>
      <c r="P5495" s="11"/>
      <c r="Q5495" s="11"/>
      <c r="R5495" s="11"/>
    </row>
    <row r="5496" spans="1:18" x14ac:dyDescent="0.2">
      <c r="A5496" s="3"/>
      <c r="B5496" s="3"/>
      <c r="C5496" s="11"/>
      <c r="D5496" s="11"/>
      <c r="E5496" s="11"/>
      <c r="F5496" s="11"/>
      <c r="G5496" s="11"/>
      <c r="H5496" s="11"/>
      <c r="I5496" s="11"/>
      <c r="J5496" s="11"/>
      <c r="K5496" s="11"/>
      <c r="L5496" s="11"/>
      <c r="M5496" s="11"/>
      <c r="N5496" s="11"/>
      <c r="O5496" s="11"/>
      <c r="P5496" s="11"/>
      <c r="Q5496" s="11"/>
      <c r="R5496" s="11"/>
    </row>
    <row r="5497" spans="1:18" x14ac:dyDescent="0.2">
      <c r="A5497" s="3"/>
      <c r="B5497" s="3"/>
      <c r="C5497" s="11"/>
      <c r="D5497" s="11"/>
      <c r="E5497" s="11"/>
      <c r="F5497" s="11"/>
      <c r="G5497" s="11"/>
      <c r="H5497" s="11"/>
      <c r="I5497" s="11"/>
      <c r="J5497" s="11"/>
      <c r="K5497" s="11"/>
      <c r="L5497" s="11"/>
      <c r="M5497" s="11"/>
      <c r="N5497" s="11"/>
      <c r="O5497" s="11"/>
      <c r="P5497" s="11"/>
      <c r="Q5497" s="11"/>
      <c r="R5497" s="11"/>
    </row>
    <row r="5498" spans="1:18" x14ac:dyDescent="0.2">
      <c r="A5498" s="3"/>
      <c r="B5498" s="3"/>
      <c r="C5498" s="11"/>
      <c r="D5498" s="11"/>
      <c r="E5498" s="11"/>
      <c r="F5498" s="11"/>
      <c r="G5498" s="11"/>
      <c r="H5498" s="11"/>
      <c r="I5498" s="11"/>
      <c r="J5498" s="11"/>
      <c r="K5498" s="11"/>
      <c r="L5498" s="11"/>
      <c r="M5498" s="11"/>
      <c r="N5498" s="11"/>
      <c r="O5498" s="11"/>
      <c r="P5498" s="11"/>
      <c r="Q5498" s="11"/>
      <c r="R5498" s="11"/>
    </row>
    <row r="5499" spans="1:18" x14ac:dyDescent="0.2">
      <c r="A5499" s="3"/>
      <c r="B5499" s="3"/>
      <c r="C5499" s="11"/>
      <c r="D5499" s="11"/>
      <c r="E5499" s="11"/>
      <c r="F5499" s="11"/>
      <c r="G5499" s="11"/>
      <c r="H5499" s="11"/>
      <c r="I5499" s="11"/>
      <c r="J5499" s="11"/>
      <c r="K5499" s="11"/>
      <c r="L5499" s="11"/>
      <c r="M5499" s="11"/>
      <c r="N5499" s="11"/>
      <c r="O5499" s="11"/>
      <c r="P5499" s="11"/>
      <c r="Q5499" s="11"/>
      <c r="R5499" s="11"/>
    </row>
    <row r="5500" spans="1:18" x14ac:dyDescent="0.2">
      <c r="A5500" s="3"/>
      <c r="B5500" s="3"/>
      <c r="C5500" s="11"/>
      <c r="D5500" s="11"/>
      <c r="E5500" s="11"/>
      <c r="F5500" s="11"/>
      <c r="G5500" s="11"/>
      <c r="H5500" s="11"/>
      <c r="I5500" s="11"/>
      <c r="J5500" s="11"/>
      <c r="K5500" s="11"/>
      <c r="L5500" s="11"/>
      <c r="M5500" s="11"/>
      <c r="N5500" s="11"/>
      <c r="O5500" s="11"/>
      <c r="P5500" s="11"/>
      <c r="Q5500" s="11"/>
      <c r="R5500" s="11"/>
    </row>
    <row r="5501" spans="1:18" x14ac:dyDescent="0.2">
      <c r="A5501" s="3"/>
      <c r="B5501" s="3"/>
      <c r="C5501" s="11"/>
      <c r="D5501" s="11"/>
      <c r="E5501" s="11"/>
      <c r="F5501" s="11"/>
      <c r="G5501" s="11"/>
      <c r="H5501" s="11"/>
      <c r="I5501" s="11"/>
      <c r="J5501" s="11"/>
      <c r="K5501" s="11"/>
      <c r="L5501" s="11"/>
      <c r="M5501" s="11"/>
      <c r="N5501" s="11"/>
      <c r="O5501" s="11"/>
      <c r="P5501" s="11"/>
      <c r="Q5501" s="11"/>
      <c r="R5501" s="11"/>
    </row>
    <row r="5502" spans="1:18" x14ac:dyDescent="0.2">
      <c r="A5502" s="3"/>
      <c r="B5502" s="3"/>
      <c r="C5502" s="11"/>
      <c r="D5502" s="11"/>
      <c r="E5502" s="11"/>
      <c r="F5502" s="11"/>
      <c r="G5502" s="11"/>
      <c r="H5502" s="11"/>
      <c r="I5502" s="11"/>
      <c r="J5502" s="11"/>
      <c r="K5502" s="11"/>
      <c r="L5502" s="11"/>
      <c r="M5502" s="11"/>
      <c r="N5502" s="11"/>
      <c r="O5502" s="11"/>
      <c r="P5502" s="11"/>
      <c r="Q5502" s="11"/>
      <c r="R5502" s="11"/>
    </row>
    <row r="5503" spans="1:18" x14ac:dyDescent="0.2">
      <c r="A5503" s="3"/>
      <c r="B5503" s="3"/>
      <c r="C5503" s="11"/>
      <c r="D5503" s="11"/>
      <c r="E5503" s="11"/>
      <c r="F5503" s="11"/>
      <c r="G5503" s="11"/>
      <c r="H5503" s="11"/>
      <c r="I5503" s="11"/>
      <c r="J5503" s="11"/>
      <c r="K5503" s="11"/>
      <c r="L5503" s="11"/>
      <c r="M5503" s="11"/>
      <c r="N5503" s="11"/>
      <c r="O5503" s="11"/>
      <c r="P5503" s="11"/>
      <c r="Q5503" s="11"/>
      <c r="R5503" s="11"/>
    </row>
    <row r="5504" spans="1:18" x14ac:dyDescent="0.2">
      <c r="A5504" s="3"/>
      <c r="B5504" s="3"/>
      <c r="C5504" s="11"/>
      <c r="D5504" s="11"/>
      <c r="E5504" s="11"/>
      <c r="F5504" s="11"/>
      <c r="G5504" s="11"/>
      <c r="H5504" s="11"/>
      <c r="I5504" s="11"/>
      <c r="J5504" s="11"/>
      <c r="K5504" s="11"/>
      <c r="L5504" s="11"/>
      <c r="M5504" s="11"/>
      <c r="N5504" s="11"/>
      <c r="O5504" s="11"/>
      <c r="P5504" s="11"/>
      <c r="Q5504" s="11"/>
      <c r="R5504" s="11"/>
    </row>
    <row r="5505" spans="1:18" x14ac:dyDescent="0.2">
      <c r="A5505" s="3"/>
      <c r="B5505" s="3"/>
      <c r="C5505" s="11"/>
      <c r="D5505" s="11"/>
      <c r="E5505" s="11"/>
      <c r="F5505" s="11"/>
      <c r="G5505" s="11"/>
      <c r="H5505" s="11"/>
      <c r="I5505" s="11"/>
      <c r="J5505" s="11"/>
      <c r="K5505" s="11"/>
      <c r="L5505" s="11"/>
      <c r="M5505" s="11"/>
      <c r="N5505" s="11"/>
      <c r="O5505" s="11"/>
      <c r="P5505" s="11"/>
      <c r="Q5505" s="11"/>
      <c r="R5505" s="11"/>
    </row>
    <row r="5506" spans="1:18" x14ac:dyDescent="0.2">
      <c r="A5506" s="3"/>
      <c r="B5506" s="3"/>
      <c r="C5506" s="11"/>
      <c r="D5506" s="11"/>
      <c r="E5506" s="11"/>
      <c r="F5506" s="11"/>
      <c r="G5506" s="11"/>
      <c r="H5506" s="11"/>
      <c r="I5506" s="11"/>
      <c r="J5506" s="11"/>
      <c r="K5506" s="11"/>
      <c r="L5506" s="11"/>
      <c r="M5506" s="11"/>
      <c r="N5506" s="11"/>
      <c r="O5506" s="11"/>
      <c r="P5506" s="11"/>
      <c r="Q5506" s="11"/>
      <c r="R5506" s="11"/>
    </row>
    <row r="5507" spans="1:18" x14ac:dyDescent="0.2">
      <c r="A5507" s="3"/>
      <c r="B5507" s="3"/>
      <c r="C5507" s="11"/>
      <c r="D5507" s="11"/>
      <c r="E5507" s="11"/>
      <c r="F5507" s="11"/>
      <c r="G5507" s="11"/>
      <c r="H5507" s="11"/>
      <c r="I5507" s="11"/>
      <c r="J5507" s="11"/>
      <c r="K5507" s="11"/>
      <c r="L5507" s="11"/>
      <c r="M5507" s="11"/>
      <c r="N5507" s="11"/>
      <c r="O5507" s="11"/>
      <c r="P5507" s="11"/>
      <c r="Q5507" s="11"/>
      <c r="R5507" s="11"/>
    </row>
    <row r="5508" spans="1:18" x14ac:dyDescent="0.2">
      <c r="A5508" s="3"/>
      <c r="B5508" s="3"/>
      <c r="C5508" s="11"/>
      <c r="D5508" s="11"/>
      <c r="E5508" s="11"/>
      <c r="F5508" s="11"/>
      <c r="G5508" s="11"/>
      <c r="H5508" s="11"/>
      <c r="I5508" s="11"/>
      <c r="J5508" s="11"/>
      <c r="K5508" s="11"/>
      <c r="L5508" s="11"/>
      <c r="M5508" s="11"/>
      <c r="N5508" s="11"/>
      <c r="O5508" s="11"/>
      <c r="P5508" s="11"/>
      <c r="Q5508" s="11"/>
      <c r="R5508" s="11"/>
    </row>
    <row r="5509" spans="1:18" x14ac:dyDescent="0.2">
      <c r="A5509" s="3"/>
      <c r="B5509" s="3"/>
      <c r="C5509" s="11"/>
      <c r="D5509" s="11"/>
      <c r="E5509" s="11"/>
      <c r="F5509" s="11"/>
      <c r="G5509" s="11"/>
      <c r="H5509" s="11"/>
      <c r="I5509" s="11"/>
      <c r="J5509" s="11"/>
      <c r="K5509" s="11"/>
      <c r="L5509" s="11"/>
      <c r="M5509" s="11"/>
      <c r="N5509" s="11"/>
      <c r="O5509" s="11"/>
      <c r="P5509" s="11"/>
      <c r="Q5509" s="11"/>
      <c r="R5509" s="11"/>
    </row>
    <row r="5510" spans="1:18" x14ac:dyDescent="0.2">
      <c r="A5510" s="3"/>
      <c r="B5510" s="3"/>
      <c r="C5510" s="11"/>
      <c r="D5510" s="11"/>
      <c r="E5510" s="11"/>
      <c r="F5510" s="11"/>
      <c r="G5510" s="11"/>
      <c r="H5510" s="11"/>
      <c r="I5510" s="11"/>
      <c r="J5510" s="11"/>
      <c r="K5510" s="11"/>
      <c r="L5510" s="11"/>
      <c r="M5510" s="11"/>
      <c r="N5510" s="11"/>
      <c r="O5510" s="11"/>
      <c r="P5510" s="11"/>
      <c r="Q5510" s="11"/>
      <c r="R5510" s="11"/>
    </row>
    <row r="5511" spans="1:18" x14ac:dyDescent="0.2">
      <c r="A5511" s="3"/>
      <c r="B5511" s="3"/>
      <c r="C5511" s="11"/>
      <c r="D5511" s="11"/>
      <c r="E5511" s="11"/>
      <c r="F5511" s="11"/>
      <c r="G5511" s="11"/>
      <c r="H5511" s="11"/>
      <c r="I5511" s="11"/>
      <c r="J5511" s="11"/>
      <c r="K5511" s="11"/>
      <c r="L5511" s="11"/>
      <c r="M5511" s="11"/>
      <c r="N5511" s="11"/>
      <c r="O5511" s="11"/>
      <c r="P5511" s="11"/>
      <c r="Q5511" s="11"/>
      <c r="R5511" s="11"/>
    </row>
    <row r="5512" spans="1:18" x14ac:dyDescent="0.2">
      <c r="A5512" s="3"/>
      <c r="B5512" s="3"/>
      <c r="C5512" s="11"/>
      <c r="D5512" s="11"/>
      <c r="E5512" s="11"/>
      <c r="F5512" s="11"/>
      <c r="G5512" s="11"/>
      <c r="H5512" s="11"/>
      <c r="I5512" s="11"/>
      <c r="J5512" s="11"/>
      <c r="K5512" s="11"/>
      <c r="L5512" s="11"/>
      <c r="M5512" s="11"/>
      <c r="N5512" s="11"/>
      <c r="O5512" s="11"/>
      <c r="P5512" s="11"/>
      <c r="Q5512" s="11"/>
      <c r="R5512" s="11"/>
    </row>
    <row r="5513" spans="1:18" x14ac:dyDescent="0.2">
      <c r="A5513" s="3"/>
      <c r="B5513" s="3"/>
      <c r="C5513" s="11"/>
      <c r="D5513" s="11"/>
      <c r="E5513" s="11"/>
      <c r="F5513" s="11"/>
      <c r="G5513" s="11"/>
      <c r="H5513" s="11"/>
      <c r="I5513" s="11"/>
      <c r="J5513" s="11"/>
      <c r="K5513" s="11"/>
      <c r="L5513" s="11"/>
      <c r="M5513" s="11"/>
      <c r="N5513" s="11"/>
      <c r="O5513" s="11"/>
      <c r="P5513" s="11"/>
      <c r="Q5513" s="11"/>
      <c r="R5513" s="11"/>
    </row>
    <row r="5514" spans="1:18" x14ac:dyDescent="0.2">
      <c r="A5514" s="3"/>
      <c r="B5514" s="3"/>
      <c r="C5514" s="11"/>
      <c r="D5514" s="11"/>
      <c r="E5514" s="11"/>
      <c r="F5514" s="11"/>
      <c r="G5514" s="11"/>
      <c r="H5514" s="11"/>
      <c r="I5514" s="11"/>
      <c r="J5514" s="11"/>
      <c r="K5514" s="11"/>
      <c r="L5514" s="11"/>
      <c r="M5514" s="11"/>
      <c r="N5514" s="11"/>
      <c r="O5514" s="11"/>
      <c r="P5514" s="11"/>
      <c r="Q5514" s="11"/>
      <c r="R5514" s="11"/>
    </row>
    <row r="5515" spans="1:18" x14ac:dyDescent="0.2">
      <c r="A5515" s="3"/>
      <c r="B5515" s="3"/>
      <c r="C5515" s="11"/>
      <c r="D5515" s="11"/>
      <c r="E5515" s="11"/>
      <c r="F5515" s="11"/>
      <c r="G5515" s="11"/>
      <c r="H5515" s="11"/>
      <c r="I5515" s="11"/>
      <c r="J5515" s="11"/>
      <c r="K5515" s="11"/>
      <c r="L5515" s="11"/>
      <c r="M5515" s="11"/>
      <c r="N5515" s="11"/>
      <c r="O5515" s="11"/>
      <c r="P5515" s="11"/>
      <c r="Q5515" s="11"/>
      <c r="R5515" s="11"/>
    </row>
    <row r="5516" spans="1:18" x14ac:dyDescent="0.2">
      <c r="A5516" s="3"/>
      <c r="B5516" s="3"/>
      <c r="C5516" s="11"/>
      <c r="D5516" s="11"/>
      <c r="E5516" s="11"/>
      <c r="F5516" s="11"/>
      <c r="G5516" s="11"/>
      <c r="H5516" s="11"/>
      <c r="I5516" s="11"/>
      <c r="J5516" s="11"/>
      <c r="K5516" s="11"/>
      <c r="L5516" s="11"/>
      <c r="M5516" s="11"/>
      <c r="N5516" s="11"/>
      <c r="O5516" s="11"/>
      <c r="P5516" s="11"/>
      <c r="Q5516" s="11"/>
      <c r="R5516" s="11"/>
    </row>
    <row r="5517" spans="1:18" x14ac:dyDescent="0.2">
      <c r="A5517" s="3"/>
      <c r="B5517" s="3"/>
      <c r="C5517" s="11"/>
      <c r="D5517" s="11"/>
      <c r="E5517" s="11"/>
      <c r="F5517" s="11"/>
      <c r="G5517" s="11"/>
      <c r="H5517" s="11"/>
      <c r="I5517" s="11"/>
      <c r="J5517" s="11"/>
      <c r="K5517" s="11"/>
      <c r="L5517" s="11"/>
      <c r="M5517" s="11"/>
      <c r="N5517" s="11"/>
      <c r="O5517" s="11"/>
      <c r="P5517" s="11"/>
      <c r="Q5517" s="11"/>
      <c r="R5517" s="11"/>
    </row>
    <row r="5518" spans="1:18" x14ac:dyDescent="0.2">
      <c r="A5518" s="3"/>
      <c r="B5518" s="3"/>
      <c r="C5518" s="11"/>
      <c r="D5518" s="11"/>
      <c r="E5518" s="11"/>
      <c r="F5518" s="11"/>
      <c r="G5518" s="11"/>
      <c r="H5518" s="11"/>
      <c r="I5518" s="11"/>
      <c r="J5518" s="11"/>
      <c r="K5518" s="11"/>
      <c r="L5518" s="11"/>
      <c r="M5518" s="11"/>
      <c r="N5518" s="11"/>
      <c r="O5518" s="11"/>
      <c r="P5518" s="11"/>
      <c r="Q5518" s="11"/>
      <c r="R5518" s="11"/>
    </row>
    <row r="5519" spans="1:18" x14ac:dyDescent="0.2">
      <c r="A5519" s="3"/>
      <c r="B5519" s="3"/>
      <c r="C5519" s="11"/>
      <c r="D5519" s="11"/>
      <c r="E5519" s="11"/>
      <c r="F5519" s="11"/>
      <c r="G5519" s="11"/>
      <c r="H5519" s="11"/>
      <c r="I5519" s="11"/>
      <c r="J5519" s="11"/>
      <c r="K5519" s="11"/>
      <c r="L5519" s="11"/>
      <c r="M5519" s="11"/>
      <c r="N5519" s="11"/>
      <c r="O5519" s="11"/>
      <c r="P5519" s="11"/>
      <c r="Q5519" s="11"/>
      <c r="R5519" s="11"/>
    </row>
    <row r="5520" spans="1:18" x14ac:dyDescent="0.2">
      <c r="A5520" s="3"/>
      <c r="B5520" s="3"/>
      <c r="C5520" s="11"/>
      <c r="D5520" s="11"/>
      <c r="E5520" s="11"/>
      <c r="F5520" s="11"/>
      <c r="G5520" s="11"/>
      <c r="H5520" s="11"/>
      <c r="I5520" s="11"/>
      <c r="J5520" s="11"/>
      <c r="K5520" s="11"/>
      <c r="L5520" s="11"/>
      <c r="M5520" s="11"/>
      <c r="N5520" s="11"/>
      <c r="O5520" s="11"/>
      <c r="P5520" s="11"/>
      <c r="Q5520" s="11"/>
      <c r="R5520" s="11"/>
    </row>
    <row r="5521" spans="1:18" x14ac:dyDescent="0.2">
      <c r="A5521" s="3"/>
      <c r="B5521" s="3"/>
      <c r="C5521" s="11"/>
      <c r="D5521" s="11"/>
      <c r="E5521" s="11"/>
      <c r="F5521" s="11"/>
      <c r="G5521" s="11"/>
      <c r="H5521" s="11"/>
      <c r="I5521" s="11"/>
      <c r="J5521" s="11"/>
      <c r="K5521" s="11"/>
      <c r="L5521" s="11"/>
      <c r="M5521" s="11"/>
      <c r="N5521" s="11"/>
      <c r="O5521" s="11"/>
      <c r="P5521" s="11"/>
      <c r="Q5521" s="11"/>
      <c r="R5521" s="11"/>
    </row>
    <row r="5522" spans="1:18" x14ac:dyDescent="0.2">
      <c r="A5522" s="3"/>
      <c r="B5522" s="3"/>
      <c r="C5522" s="11"/>
      <c r="D5522" s="11"/>
      <c r="E5522" s="11"/>
      <c r="F5522" s="11"/>
      <c r="G5522" s="11"/>
      <c r="H5522" s="11"/>
      <c r="I5522" s="11"/>
      <c r="J5522" s="11"/>
      <c r="K5522" s="11"/>
      <c r="L5522" s="11"/>
      <c r="M5522" s="11"/>
      <c r="N5522" s="11"/>
      <c r="O5522" s="11"/>
      <c r="P5522" s="11"/>
      <c r="Q5522" s="11"/>
      <c r="R5522" s="11"/>
    </row>
    <row r="5523" spans="1:18" x14ac:dyDescent="0.2">
      <c r="A5523" s="3"/>
      <c r="B5523" s="3"/>
      <c r="C5523" s="11"/>
      <c r="D5523" s="11"/>
      <c r="E5523" s="11"/>
      <c r="F5523" s="11"/>
      <c r="G5523" s="11"/>
      <c r="H5523" s="11"/>
      <c r="I5523" s="11"/>
      <c r="J5523" s="11"/>
      <c r="K5523" s="11"/>
      <c r="L5523" s="11"/>
      <c r="M5523" s="11"/>
      <c r="N5523" s="11"/>
      <c r="O5523" s="11"/>
      <c r="P5523" s="11"/>
      <c r="Q5523" s="11"/>
      <c r="R5523" s="11"/>
    </row>
    <row r="5524" spans="1:18" x14ac:dyDescent="0.2">
      <c r="A5524" s="3"/>
      <c r="B5524" s="3"/>
      <c r="C5524" s="11"/>
      <c r="D5524" s="11"/>
      <c r="E5524" s="11"/>
      <c r="F5524" s="11"/>
      <c r="G5524" s="11"/>
      <c r="H5524" s="11"/>
      <c r="I5524" s="11"/>
      <c r="J5524" s="11"/>
      <c r="K5524" s="11"/>
      <c r="L5524" s="11"/>
      <c r="M5524" s="11"/>
      <c r="N5524" s="11"/>
      <c r="O5524" s="11"/>
      <c r="P5524" s="11"/>
      <c r="Q5524" s="11"/>
      <c r="R5524" s="11"/>
    </row>
    <row r="5525" spans="1:18" x14ac:dyDescent="0.2">
      <c r="A5525" s="3"/>
      <c r="B5525" s="3"/>
      <c r="C5525" s="11"/>
      <c r="D5525" s="11"/>
      <c r="E5525" s="11"/>
      <c r="F5525" s="11"/>
      <c r="G5525" s="11"/>
      <c r="H5525" s="11"/>
      <c r="I5525" s="11"/>
      <c r="J5525" s="11"/>
      <c r="K5525" s="11"/>
      <c r="L5525" s="11"/>
      <c r="M5525" s="11"/>
      <c r="N5525" s="11"/>
      <c r="O5525" s="11"/>
      <c r="P5525" s="11"/>
      <c r="Q5525" s="11"/>
      <c r="R5525" s="11"/>
    </row>
    <row r="5526" spans="1:18" x14ac:dyDescent="0.2">
      <c r="A5526" s="3"/>
      <c r="B5526" s="3"/>
      <c r="C5526" s="11"/>
      <c r="D5526" s="11"/>
      <c r="E5526" s="11"/>
      <c r="F5526" s="11"/>
      <c r="G5526" s="11"/>
      <c r="H5526" s="11"/>
      <c r="I5526" s="11"/>
      <c r="J5526" s="11"/>
      <c r="K5526" s="11"/>
      <c r="L5526" s="11"/>
      <c r="M5526" s="11"/>
      <c r="N5526" s="11"/>
      <c r="O5526" s="11"/>
      <c r="P5526" s="11"/>
      <c r="Q5526" s="11"/>
      <c r="R5526" s="11"/>
    </row>
    <row r="5527" spans="1:18" x14ac:dyDescent="0.2">
      <c r="A5527" s="3"/>
      <c r="B5527" s="3"/>
      <c r="C5527" s="11"/>
      <c r="D5527" s="11"/>
      <c r="E5527" s="11"/>
      <c r="F5527" s="11"/>
      <c r="G5527" s="11"/>
      <c r="H5527" s="11"/>
      <c r="I5527" s="11"/>
      <c r="J5527" s="11"/>
      <c r="K5527" s="11"/>
      <c r="L5527" s="11"/>
      <c r="M5527" s="11"/>
      <c r="N5527" s="11"/>
      <c r="O5527" s="11"/>
      <c r="P5527" s="11"/>
      <c r="Q5527" s="11"/>
      <c r="R5527" s="11"/>
    </row>
    <row r="5528" spans="1:18" x14ac:dyDescent="0.2">
      <c r="A5528" s="3"/>
      <c r="B5528" s="3"/>
      <c r="C5528" s="11"/>
      <c r="D5528" s="11"/>
      <c r="E5528" s="11"/>
      <c r="F5528" s="11"/>
      <c r="G5528" s="11"/>
      <c r="H5528" s="11"/>
      <c r="I5528" s="11"/>
      <c r="J5528" s="11"/>
      <c r="K5528" s="11"/>
      <c r="L5528" s="11"/>
      <c r="M5528" s="11"/>
      <c r="N5528" s="11"/>
      <c r="O5528" s="11"/>
      <c r="P5528" s="11"/>
      <c r="Q5528" s="11"/>
      <c r="R5528" s="11"/>
    </row>
    <row r="5529" spans="1:18" x14ac:dyDescent="0.2">
      <c r="A5529" s="3"/>
      <c r="B5529" s="3"/>
      <c r="C5529" s="11"/>
      <c r="D5529" s="11"/>
      <c r="E5529" s="11"/>
      <c r="F5529" s="11"/>
      <c r="G5529" s="11"/>
      <c r="H5529" s="11"/>
      <c r="I5529" s="11"/>
      <c r="J5529" s="11"/>
      <c r="K5529" s="11"/>
      <c r="L5529" s="11"/>
      <c r="M5529" s="11"/>
      <c r="N5529" s="11"/>
      <c r="O5529" s="11"/>
      <c r="P5529" s="11"/>
      <c r="Q5529" s="11"/>
      <c r="R5529" s="11"/>
    </row>
    <row r="5530" spans="1:18" x14ac:dyDescent="0.2">
      <c r="A5530" s="3"/>
      <c r="B5530" s="3"/>
      <c r="C5530" s="11"/>
      <c r="D5530" s="11"/>
      <c r="E5530" s="11"/>
      <c r="F5530" s="11"/>
      <c r="G5530" s="11"/>
      <c r="H5530" s="11"/>
      <c r="I5530" s="11"/>
      <c r="J5530" s="11"/>
      <c r="K5530" s="11"/>
      <c r="L5530" s="11"/>
      <c r="M5530" s="11"/>
      <c r="N5530" s="11"/>
      <c r="O5530" s="11"/>
      <c r="P5530" s="11"/>
      <c r="Q5530" s="11"/>
      <c r="R5530" s="11"/>
    </row>
    <row r="5531" spans="1:18" x14ac:dyDescent="0.2">
      <c r="A5531" s="3"/>
      <c r="B5531" s="3"/>
      <c r="C5531" s="11"/>
      <c r="D5531" s="11"/>
      <c r="E5531" s="11"/>
      <c r="F5531" s="11"/>
      <c r="G5531" s="11"/>
      <c r="H5531" s="11"/>
      <c r="I5531" s="11"/>
      <c r="J5531" s="11"/>
      <c r="K5531" s="11"/>
      <c r="L5531" s="11"/>
      <c r="M5531" s="11"/>
      <c r="N5531" s="11"/>
      <c r="O5531" s="11"/>
      <c r="P5531" s="11"/>
      <c r="Q5531" s="11"/>
      <c r="R5531" s="11"/>
    </row>
    <row r="5532" spans="1:18" x14ac:dyDescent="0.2">
      <c r="A5532" s="3"/>
      <c r="B5532" s="3"/>
      <c r="C5532" s="11"/>
      <c r="D5532" s="11"/>
      <c r="E5532" s="11"/>
      <c r="F5532" s="11"/>
      <c r="G5532" s="11"/>
      <c r="H5532" s="11"/>
      <c r="I5532" s="11"/>
      <c r="J5532" s="11"/>
      <c r="K5532" s="11"/>
      <c r="L5532" s="11"/>
      <c r="M5532" s="11"/>
      <c r="N5532" s="11"/>
      <c r="O5532" s="11"/>
      <c r="P5532" s="11"/>
      <c r="Q5532" s="11"/>
      <c r="R5532" s="11"/>
    </row>
    <row r="5533" spans="1:18" x14ac:dyDescent="0.2">
      <c r="A5533" s="3"/>
      <c r="B5533" s="3"/>
      <c r="C5533" s="11"/>
      <c r="D5533" s="11"/>
      <c r="E5533" s="11"/>
      <c r="F5533" s="11"/>
      <c r="G5533" s="11"/>
      <c r="H5533" s="11"/>
      <c r="I5533" s="11"/>
      <c r="J5533" s="11"/>
      <c r="K5533" s="11"/>
      <c r="L5533" s="11"/>
      <c r="M5533" s="11"/>
      <c r="N5533" s="11"/>
      <c r="O5533" s="11"/>
      <c r="P5533" s="11"/>
      <c r="Q5533" s="11"/>
      <c r="R5533" s="11"/>
    </row>
    <row r="5534" spans="1:18" x14ac:dyDescent="0.2">
      <c r="A5534" s="3"/>
      <c r="B5534" s="3"/>
      <c r="C5534" s="11"/>
      <c r="D5534" s="11"/>
      <c r="E5534" s="11"/>
      <c r="F5534" s="11"/>
      <c r="G5534" s="11"/>
      <c r="H5534" s="11"/>
      <c r="I5534" s="11"/>
      <c r="J5534" s="11"/>
      <c r="K5534" s="11"/>
      <c r="L5534" s="11"/>
      <c r="M5534" s="11"/>
      <c r="N5534" s="11"/>
      <c r="O5534" s="11"/>
      <c r="P5534" s="11"/>
      <c r="Q5534" s="11"/>
      <c r="R5534" s="11"/>
    </row>
    <row r="5535" spans="1:18" x14ac:dyDescent="0.2">
      <c r="A5535" s="3"/>
      <c r="B5535" s="3"/>
      <c r="C5535" s="11"/>
      <c r="D5535" s="11"/>
      <c r="E5535" s="11"/>
      <c r="F5535" s="11"/>
      <c r="G5535" s="11"/>
      <c r="H5535" s="11"/>
      <c r="I5535" s="11"/>
      <c r="J5535" s="11"/>
      <c r="K5535" s="11"/>
      <c r="L5535" s="11"/>
      <c r="M5535" s="11"/>
      <c r="N5535" s="11"/>
      <c r="O5535" s="11"/>
      <c r="P5535" s="11"/>
      <c r="Q5535" s="11"/>
      <c r="R5535" s="11"/>
    </row>
    <row r="5536" spans="1:18" x14ac:dyDescent="0.2">
      <c r="A5536" s="3"/>
      <c r="B5536" s="3"/>
      <c r="C5536" s="11"/>
      <c r="D5536" s="11"/>
      <c r="E5536" s="11"/>
      <c r="F5536" s="11"/>
      <c r="G5536" s="11"/>
      <c r="H5536" s="11"/>
      <c r="I5536" s="11"/>
      <c r="J5536" s="11"/>
      <c r="K5536" s="11"/>
      <c r="L5536" s="11"/>
      <c r="M5536" s="11"/>
      <c r="N5536" s="11"/>
      <c r="O5536" s="11"/>
      <c r="P5536" s="11"/>
      <c r="Q5536" s="11"/>
      <c r="R5536" s="11"/>
    </row>
    <row r="5537" spans="1:18" x14ac:dyDescent="0.2">
      <c r="A5537" s="3"/>
      <c r="B5537" s="3"/>
      <c r="C5537" s="11"/>
      <c r="D5537" s="11"/>
      <c r="E5537" s="11"/>
      <c r="F5537" s="11"/>
      <c r="G5537" s="11"/>
      <c r="H5537" s="11"/>
      <c r="I5537" s="11"/>
      <c r="J5537" s="11"/>
      <c r="K5537" s="11"/>
      <c r="L5537" s="11"/>
      <c r="M5537" s="11"/>
      <c r="N5537" s="11"/>
      <c r="O5537" s="11"/>
      <c r="P5537" s="11"/>
      <c r="Q5537" s="11"/>
      <c r="R5537" s="11"/>
    </row>
    <row r="5538" spans="1:18" x14ac:dyDescent="0.2">
      <c r="A5538" s="3"/>
      <c r="B5538" s="3"/>
      <c r="C5538" s="11"/>
      <c r="D5538" s="11"/>
      <c r="E5538" s="11"/>
      <c r="F5538" s="11"/>
      <c r="G5538" s="11"/>
      <c r="H5538" s="11"/>
      <c r="I5538" s="11"/>
      <c r="J5538" s="11"/>
      <c r="K5538" s="11"/>
      <c r="L5538" s="11"/>
      <c r="M5538" s="11"/>
      <c r="N5538" s="11"/>
      <c r="O5538" s="11"/>
      <c r="P5538" s="11"/>
      <c r="Q5538" s="11"/>
      <c r="R5538" s="11"/>
    </row>
    <row r="5539" spans="1:18" x14ac:dyDescent="0.2">
      <c r="A5539" s="3"/>
      <c r="B5539" s="3"/>
      <c r="C5539" s="11"/>
      <c r="D5539" s="11"/>
      <c r="E5539" s="11"/>
      <c r="F5539" s="11"/>
      <c r="G5539" s="11"/>
      <c r="H5539" s="11"/>
      <c r="I5539" s="11"/>
      <c r="J5539" s="11"/>
      <c r="K5539" s="11"/>
      <c r="L5539" s="11"/>
      <c r="M5539" s="11"/>
      <c r="N5539" s="11"/>
      <c r="O5539" s="11"/>
      <c r="P5539" s="11"/>
      <c r="Q5539" s="11"/>
      <c r="R5539" s="11"/>
    </row>
    <row r="5540" spans="1:18" x14ac:dyDescent="0.2">
      <c r="A5540" s="3"/>
      <c r="B5540" s="3"/>
      <c r="C5540" s="11"/>
      <c r="D5540" s="11"/>
      <c r="E5540" s="11"/>
      <c r="F5540" s="11"/>
      <c r="G5540" s="11"/>
      <c r="H5540" s="11"/>
      <c r="I5540" s="11"/>
      <c r="J5540" s="11"/>
      <c r="K5540" s="11"/>
      <c r="L5540" s="11"/>
      <c r="M5540" s="11"/>
      <c r="N5540" s="11"/>
      <c r="O5540" s="11"/>
      <c r="P5540" s="11"/>
      <c r="Q5540" s="11"/>
      <c r="R5540" s="11"/>
    </row>
    <row r="5541" spans="1:18" x14ac:dyDescent="0.2">
      <c r="A5541" s="3"/>
      <c r="B5541" s="3"/>
      <c r="C5541" s="11"/>
      <c r="D5541" s="11"/>
      <c r="E5541" s="11"/>
      <c r="F5541" s="11"/>
      <c r="G5541" s="11"/>
      <c r="H5541" s="11"/>
      <c r="I5541" s="11"/>
      <c r="J5541" s="11"/>
      <c r="K5541" s="11"/>
      <c r="L5541" s="11"/>
      <c r="M5541" s="11"/>
      <c r="N5541" s="11"/>
      <c r="O5541" s="11"/>
      <c r="P5541" s="11"/>
      <c r="Q5541" s="11"/>
      <c r="R5541" s="11"/>
    </row>
    <row r="5542" spans="1:18" x14ac:dyDescent="0.2">
      <c r="A5542" s="3"/>
      <c r="B5542" s="3"/>
      <c r="C5542" s="11"/>
      <c r="D5542" s="11"/>
      <c r="E5542" s="11"/>
      <c r="F5542" s="11"/>
      <c r="G5542" s="11"/>
      <c r="H5542" s="11"/>
      <c r="I5542" s="11"/>
      <c r="J5542" s="11"/>
      <c r="K5542" s="11"/>
      <c r="L5542" s="11"/>
      <c r="M5542" s="11"/>
      <c r="N5542" s="11"/>
      <c r="O5542" s="11"/>
      <c r="P5542" s="11"/>
      <c r="Q5542" s="11"/>
      <c r="R5542" s="11"/>
    </row>
    <row r="5543" spans="1:18" x14ac:dyDescent="0.2">
      <c r="A5543" s="3"/>
      <c r="B5543" s="3"/>
      <c r="C5543" s="11"/>
      <c r="D5543" s="11"/>
      <c r="E5543" s="11"/>
      <c r="F5543" s="11"/>
      <c r="G5543" s="11"/>
      <c r="H5543" s="11"/>
      <c r="I5543" s="11"/>
      <c r="J5543" s="11"/>
      <c r="K5543" s="11"/>
      <c r="L5543" s="11"/>
      <c r="M5543" s="11"/>
      <c r="N5543" s="11"/>
      <c r="O5543" s="11"/>
      <c r="P5543" s="11"/>
      <c r="Q5543" s="11"/>
      <c r="R5543" s="11"/>
    </row>
    <row r="5544" spans="1:18" x14ac:dyDescent="0.2">
      <c r="A5544" s="3"/>
      <c r="B5544" s="3"/>
      <c r="C5544" s="11"/>
      <c r="D5544" s="11"/>
      <c r="E5544" s="11"/>
      <c r="F5544" s="11"/>
      <c r="G5544" s="11"/>
      <c r="H5544" s="11"/>
      <c r="I5544" s="11"/>
      <c r="J5544" s="11"/>
      <c r="K5544" s="11"/>
      <c r="L5544" s="11"/>
      <c r="M5544" s="11"/>
      <c r="N5544" s="11"/>
      <c r="O5544" s="11"/>
      <c r="P5544" s="11"/>
      <c r="Q5544" s="11"/>
      <c r="R5544" s="11"/>
    </row>
    <row r="5545" spans="1:18" x14ac:dyDescent="0.2">
      <c r="A5545" s="3"/>
      <c r="B5545" s="3"/>
      <c r="C5545" s="11"/>
      <c r="D5545" s="11"/>
      <c r="E5545" s="11"/>
      <c r="F5545" s="11"/>
      <c r="G5545" s="11"/>
      <c r="H5545" s="11"/>
      <c r="I5545" s="11"/>
      <c r="J5545" s="11"/>
      <c r="K5545" s="11"/>
      <c r="L5545" s="11"/>
      <c r="M5545" s="11"/>
      <c r="N5545" s="11"/>
      <c r="O5545" s="11"/>
      <c r="P5545" s="11"/>
      <c r="Q5545" s="11"/>
      <c r="R5545" s="11"/>
    </row>
    <row r="5546" spans="1:18" x14ac:dyDescent="0.2">
      <c r="A5546" s="3"/>
      <c r="B5546" s="3"/>
      <c r="C5546" s="11"/>
      <c r="D5546" s="11"/>
      <c r="E5546" s="11"/>
      <c r="F5546" s="11"/>
      <c r="G5546" s="11"/>
      <c r="H5546" s="11"/>
      <c r="I5546" s="11"/>
      <c r="J5546" s="11"/>
      <c r="K5546" s="11"/>
      <c r="L5546" s="11"/>
      <c r="M5546" s="11"/>
      <c r="N5546" s="11"/>
      <c r="O5546" s="11"/>
      <c r="P5546" s="11"/>
      <c r="Q5546" s="11"/>
      <c r="R5546" s="11"/>
    </row>
    <row r="5547" spans="1:18" x14ac:dyDescent="0.2">
      <c r="A5547" s="3"/>
      <c r="B5547" s="3"/>
      <c r="C5547" s="11"/>
      <c r="D5547" s="11"/>
      <c r="E5547" s="11"/>
      <c r="F5547" s="11"/>
      <c r="G5547" s="11"/>
      <c r="H5547" s="11"/>
      <c r="I5547" s="11"/>
      <c r="J5547" s="11"/>
      <c r="K5547" s="11"/>
      <c r="L5547" s="11"/>
      <c r="M5547" s="11"/>
      <c r="N5547" s="11"/>
      <c r="O5547" s="11"/>
      <c r="P5547" s="11"/>
      <c r="Q5547" s="11"/>
      <c r="R5547" s="11"/>
    </row>
    <row r="5548" spans="1:18" x14ac:dyDescent="0.2">
      <c r="A5548" s="3"/>
      <c r="B5548" s="3"/>
      <c r="C5548" s="11"/>
      <c r="D5548" s="11"/>
      <c r="E5548" s="11"/>
      <c r="F5548" s="11"/>
      <c r="G5548" s="11"/>
      <c r="H5548" s="11"/>
      <c r="I5548" s="11"/>
      <c r="J5548" s="11"/>
      <c r="K5548" s="11"/>
      <c r="L5548" s="11"/>
      <c r="M5548" s="11"/>
      <c r="N5548" s="11"/>
      <c r="O5548" s="11"/>
      <c r="P5548" s="11"/>
      <c r="Q5548" s="11"/>
      <c r="R5548" s="11"/>
    </row>
    <row r="5549" spans="1:18" x14ac:dyDescent="0.2">
      <c r="A5549" s="3"/>
      <c r="B5549" s="3"/>
      <c r="C5549" s="11"/>
      <c r="D5549" s="11"/>
      <c r="E5549" s="11"/>
      <c r="F5549" s="11"/>
      <c r="G5549" s="11"/>
      <c r="H5549" s="11"/>
      <c r="I5549" s="11"/>
      <c r="J5549" s="11"/>
      <c r="K5549" s="11"/>
      <c r="L5549" s="11"/>
      <c r="M5549" s="11"/>
      <c r="N5549" s="11"/>
      <c r="O5549" s="11"/>
      <c r="P5549" s="11"/>
      <c r="Q5549" s="11"/>
      <c r="R5549" s="11"/>
    </row>
    <row r="5550" spans="1:18" x14ac:dyDescent="0.2">
      <c r="A5550" s="3"/>
      <c r="B5550" s="3"/>
      <c r="C5550" s="11"/>
      <c r="D5550" s="11"/>
      <c r="E5550" s="11"/>
      <c r="F5550" s="11"/>
      <c r="G5550" s="11"/>
      <c r="H5550" s="11"/>
      <c r="I5550" s="11"/>
      <c r="J5550" s="11"/>
      <c r="K5550" s="11"/>
      <c r="L5550" s="11"/>
      <c r="M5550" s="11"/>
      <c r="N5550" s="11"/>
      <c r="O5550" s="11"/>
      <c r="P5550" s="11"/>
      <c r="Q5550" s="11"/>
      <c r="R5550" s="11"/>
    </row>
    <row r="5551" spans="1:18" x14ac:dyDescent="0.2">
      <c r="A5551" s="3"/>
      <c r="B5551" s="3"/>
      <c r="C5551" s="11"/>
      <c r="D5551" s="11"/>
      <c r="E5551" s="11"/>
      <c r="F5551" s="11"/>
      <c r="G5551" s="11"/>
      <c r="H5551" s="11"/>
      <c r="I5551" s="11"/>
      <c r="J5551" s="11"/>
      <c r="K5551" s="11"/>
      <c r="L5551" s="11"/>
      <c r="M5551" s="11"/>
      <c r="N5551" s="11"/>
      <c r="O5551" s="11"/>
      <c r="P5551" s="11"/>
      <c r="Q5551" s="11"/>
      <c r="R5551" s="11"/>
    </row>
    <row r="5552" spans="1:18" x14ac:dyDescent="0.2">
      <c r="A5552" s="3"/>
      <c r="B5552" s="3"/>
      <c r="C5552" s="11"/>
      <c r="D5552" s="11"/>
      <c r="E5552" s="11"/>
      <c r="F5552" s="11"/>
      <c r="G5552" s="11"/>
      <c r="H5552" s="11"/>
      <c r="I5552" s="11"/>
      <c r="J5552" s="11"/>
      <c r="K5552" s="11"/>
      <c r="L5552" s="11"/>
      <c r="M5552" s="11"/>
      <c r="N5552" s="11"/>
      <c r="O5552" s="11"/>
      <c r="P5552" s="11"/>
      <c r="Q5552" s="11"/>
      <c r="R5552" s="11"/>
    </row>
    <row r="5553" spans="1:18" x14ac:dyDescent="0.2">
      <c r="A5553" s="3"/>
      <c r="B5553" s="3"/>
      <c r="C5553" s="11"/>
      <c r="D5553" s="11"/>
      <c r="E5553" s="11"/>
      <c r="F5553" s="11"/>
      <c r="G5553" s="11"/>
      <c r="H5553" s="11"/>
      <c r="I5553" s="11"/>
      <c r="J5553" s="11"/>
      <c r="K5553" s="11"/>
      <c r="L5553" s="11"/>
      <c r="M5553" s="11"/>
      <c r="N5553" s="11"/>
      <c r="O5553" s="11"/>
      <c r="P5553" s="11"/>
      <c r="Q5553" s="11"/>
      <c r="R5553" s="11"/>
    </row>
    <row r="5554" spans="1:18" x14ac:dyDescent="0.2">
      <c r="A5554" s="3"/>
      <c r="B5554" s="3"/>
      <c r="C5554" s="11"/>
      <c r="D5554" s="11"/>
      <c r="E5554" s="11"/>
      <c r="F5554" s="11"/>
      <c r="G5554" s="11"/>
      <c r="H5554" s="11"/>
      <c r="I5554" s="11"/>
      <c r="J5554" s="11"/>
      <c r="K5554" s="11"/>
      <c r="L5554" s="11"/>
      <c r="M5554" s="11"/>
      <c r="N5554" s="11"/>
      <c r="O5554" s="11"/>
      <c r="P5554" s="11"/>
      <c r="Q5554" s="11"/>
      <c r="R5554" s="11"/>
    </row>
    <row r="5555" spans="1:18" x14ac:dyDescent="0.2">
      <c r="A5555" s="3"/>
      <c r="B5555" s="3"/>
      <c r="C5555" s="11"/>
      <c r="D5555" s="11"/>
      <c r="E5555" s="11"/>
      <c r="F5555" s="11"/>
      <c r="G5555" s="11"/>
      <c r="H5555" s="11"/>
      <c r="I5555" s="11"/>
      <c r="J5555" s="11"/>
      <c r="K5555" s="11"/>
      <c r="L5555" s="11"/>
      <c r="M5555" s="11"/>
      <c r="N5555" s="11"/>
      <c r="O5555" s="11"/>
      <c r="P5555" s="11"/>
      <c r="Q5555" s="11"/>
      <c r="R5555" s="11"/>
    </row>
    <row r="5556" spans="1:18" x14ac:dyDescent="0.2">
      <c r="A5556" s="3"/>
      <c r="B5556" s="3"/>
      <c r="C5556" s="11"/>
      <c r="D5556" s="11"/>
      <c r="E5556" s="11"/>
      <c r="F5556" s="11"/>
      <c r="G5556" s="11"/>
      <c r="H5556" s="11"/>
      <c r="I5556" s="11"/>
      <c r="J5556" s="11"/>
      <c r="K5556" s="11"/>
      <c r="L5556" s="11"/>
      <c r="M5556" s="11"/>
      <c r="N5556" s="11"/>
      <c r="O5556" s="11"/>
      <c r="P5556" s="11"/>
      <c r="Q5556" s="11"/>
      <c r="R5556" s="11"/>
    </row>
    <row r="5557" spans="1:18" x14ac:dyDescent="0.2">
      <c r="A5557" s="3"/>
      <c r="B5557" s="3"/>
      <c r="C5557" s="11"/>
      <c r="D5557" s="11"/>
      <c r="E5557" s="11"/>
      <c r="F5557" s="11"/>
      <c r="G5557" s="11"/>
      <c r="H5557" s="11"/>
      <c r="I5557" s="11"/>
      <c r="J5557" s="11"/>
      <c r="K5557" s="11"/>
      <c r="L5557" s="11"/>
      <c r="M5557" s="11"/>
      <c r="N5557" s="11"/>
      <c r="O5557" s="11"/>
      <c r="P5557" s="11"/>
      <c r="Q5557" s="11"/>
      <c r="R5557" s="11"/>
    </row>
    <row r="5558" spans="1:18" x14ac:dyDescent="0.2">
      <c r="A5558" s="3"/>
      <c r="B5558" s="3"/>
      <c r="C5558" s="11"/>
      <c r="D5558" s="11"/>
      <c r="E5558" s="11"/>
      <c r="F5558" s="11"/>
      <c r="G5558" s="11"/>
      <c r="H5558" s="11"/>
      <c r="I5558" s="11"/>
      <c r="J5558" s="11"/>
      <c r="K5558" s="11"/>
      <c r="L5558" s="11"/>
      <c r="M5558" s="11"/>
      <c r="N5558" s="11"/>
      <c r="O5558" s="11"/>
      <c r="P5558" s="11"/>
      <c r="Q5558" s="11"/>
      <c r="R5558" s="11"/>
    </row>
    <row r="5559" spans="1:18" x14ac:dyDescent="0.2">
      <c r="A5559" s="3"/>
      <c r="B5559" s="3"/>
      <c r="C5559" s="11"/>
      <c r="D5559" s="11"/>
      <c r="E5559" s="11"/>
      <c r="F5559" s="11"/>
      <c r="G5559" s="11"/>
      <c r="H5559" s="11"/>
      <c r="I5559" s="11"/>
      <c r="J5559" s="11"/>
      <c r="K5559" s="11"/>
      <c r="L5559" s="11"/>
      <c r="M5559" s="11"/>
      <c r="N5559" s="11"/>
      <c r="O5559" s="11"/>
      <c r="P5559" s="11"/>
      <c r="Q5559" s="11"/>
      <c r="R5559" s="11"/>
    </row>
    <row r="5560" spans="1:18" x14ac:dyDescent="0.2">
      <c r="A5560" s="3"/>
      <c r="B5560" s="3"/>
      <c r="C5560" s="11"/>
      <c r="D5560" s="11"/>
      <c r="E5560" s="11"/>
      <c r="F5560" s="11"/>
      <c r="G5560" s="11"/>
      <c r="H5560" s="11"/>
      <c r="I5560" s="11"/>
      <c r="J5560" s="11"/>
      <c r="K5560" s="11"/>
      <c r="L5560" s="11"/>
      <c r="M5560" s="11"/>
      <c r="N5560" s="11"/>
      <c r="O5560" s="11"/>
      <c r="P5560" s="11"/>
      <c r="Q5560" s="11"/>
      <c r="R5560" s="11"/>
    </row>
    <row r="5561" spans="1:18" x14ac:dyDescent="0.2">
      <c r="A5561" s="3"/>
      <c r="B5561" s="3"/>
      <c r="C5561" s="11"/>
      <c r="D5561" s="11"/>
      <c r="E5561" s="11"/>
      <c r="F5561" s="11"/>
      <c r="G5561" s="11"/>
      <c r="H5561" s="11"/>
      <c r="I5561" s="11"/>
      <c r="J5561" s="11"/>
      <c r="K5561" s="11"/>
      <c r="L5561" s="11"/>
      <c r="M5561" s="11"/>
      <c r="N5561" s="11"/>
      <c r="O5561" s="11"/>
      <c r="P5561" s="11"/>
      <c r="Q5561" s="11"/>
      <c r="R5561" s="11"/>
    </row>
    <row r="5562" spans="1:18" x14ac:dyDescent="0.2">
      <c r="A5562" s="3"/>
      <c r="B5562" s="3"/>
      <c r="C5562" s="11"/>
      <c r="D5562" s="11"/>
      <c r="E5562" s="11"/>
      <c r="F5562" s="11"/>
      <c r="G5562" s="11"/>
      <c r="H5562" s="11"/>
      <c r="I5562" s="11"/>
      <c r="J5562" s="11"/>
      <c r="K5562" s="11"/>
      <c r="L5562" s="11"/>
      <c r="M5562" s="11"/>
      <c r="N5562" s="11"/>
      <c r="O5562" s="11"/>
      <c r="P5562" s="11"/>
      <c r="Q5562" s="11"/>
      <c r="R5562" s="11"/>
    </row>
    <row r="5563" spans="1:18" x14ac:dyDescent="0.2">
      <c r="A5563" s="3"/>
      <c r="B5563" s="3"/>
      <c r="C5563" s="11"/>
      <c r="D5563" s="11"/>
      <c r="E5563" s="11"/>
      <c r="F5563" s="11"/>
      <c r="G5563" s="11"/>
      <c r="H5563" s="11"/>
      <c r="I5563" s="11"/>
      <c r="J5563" s="11"/>
      <c r="K5563" s="11"/>
      <c r="L5563" s="11"/>
      <c r="M5563" s="11"/>
      <c r="N5563" s="11"/>
      <c r="O5563" s="11"/>
      <c r="P5563" s="11"/>
      <c r="Q5563" s="11"/>
      <c r="R5563" s="11"/>
    </row>
    <row r="5564" spans="1:18" x14ac:dyDescent="0.2">
      <c r="A5564" s="3"/>
      <c r="B5564" s="3"/>
      <c r="C5564" s="11"/>
      <c r="D5564" s="11"/>
      <c r="E5564" s="11"/>
      <c r="F5564" s="11"/>
      <c r="G5564" s="11"/>
      <c r="H5564" s="11"/>
      <c r="I5564" s="11"/>
      <c r="J5564" s="11"/>
      <c r="K5564" s="11"/>
      <c r="L5564" s="11"/>
      <c r="M5564" s="11"/>
      <c r="N5564" s="11"/>
      <c r="O5564" s="11"/>
      <c r="P5564" s="11"/>
      <c r="Q5564" s="11"/>
      <c r="R5564" s="11"/>
    </row>
    <row r="5565" spans="1:18" x14ac:dyDescent="0.2">
      <c r="A5565" s="3"/>
      <c r="B5565" s="3"/>
      <c r="C5565" s="11"/>
      <c r="D5565" s="11"/>
      <c r="E5565" s="11"/>
      <c r="F5565" s="11"/>
      <c r="G5565" s="11"/>
      <c r="H5565" s="11"/>
      <c r="I5565" s="11"/>
      <c r="J5565" s="11"/>
      <c r="K5565" s="11"/>
      <c r="L5565" s="11"/>
      <c r="M5565" s="11"/>
      <c r="N5565" s="11"/>
      <c r="O5565" s="11"/>
      <c r="P5565" s="11"/>
      <c r="Q5565" s="11"/>
      <c r="R5565" s="11"/>
    </row>
    <row r="5566" spans="1:18" x14ac:dyDescent="0.2">
      <c r="A5566" s="3"/>
      <c r="B5566" s="3"/>
      <c r="C5566" s="11"/>
      <c r="D5566" s="11"/>
      <c r="E5566" s="11"/>
      <c r="F5566" s="11"/>
      <c r="G5566" s="11"/>
      <c r="H5566" s="11"/>
      <c r="I5566" s="11"/>
      <c r="J5566" s="11"/>
      <c r="K5566" s="11"/>
      <c r="L5566" s="11"/>
      <c r="M5566" s="11"/>
      <c r="N5566" s="11"/>
      <c r="O5566" s="11"/>
      <c r="P5566" s="11"/>
      <c r="Q5566" s="11"/>
      <c r="R5566" s="11"/>
    </row>
    <row r="5567" spans="1:18" x14ac:dyDescent="0.2">
      <c r="A5567" s="3"/>
      <c r="B5567" s="3"/>
      <c r="C5567" s="11"/>
      <c r="D5567" s="11"/>
      <c r="E5567" s="11"/>
      <c r="F5567" s="11"/>
      <c r="G5567" s="11"/>
      <c r="H5567" s="11"/>
      <c r="I5567" s="11"/>
      <c r="J5567" s="11"/>
      <c r="K5567" s="11"/>
      <c r="L5567" s="11"/>
      <c r="M5567" s="11"/>
      <c r="N5567" s="11"/>
      <c r="O5567" s="11"/>
      <c r="P5567" s="11"/>
      <c r="Q5567" s="11"/>
      <c r="R5567" s="11"/>
    </row>
    <row r="5568" spans="1:18" x14ac:dyDescent="0.2">
      <c r="A5568" s="3"/>
      <c r="B5568" s="3"/>
      <c r="C5568" s="11"/>
      <c r="D5568" s="11"/>
      <c r="E5568" s="11"/>
      <c r="F5568" s="11"/>
      <c r="G5568" s="11"/>
      <c r="H5568" s="11"/>
      <c r="I5568" s="11"/>
      <c r="J5568" s="11"/>
      <c r="K5568" s="11"/>
      <c r="L5568" s="11"/>
      <c r="M5568" s="11"/>
      <c r="N5568" s="11"/>
      <c r="O5568" s="11"/>
      <c r="P5568" s="11"/>
      <c r="Q5568" s="11"/>
      <c r="R5568" s="11"/>
    </row>
    <row r="5569" spans="1:18" x14ac:dyDescent="0.2">
      <c r="A5569" s="3"/>
      <c r="B5569" s="3"/>
      <c r="C5569" s="11"/>
      <c r="D5569" s="11"/>
      <c r="E5569" s="11"/>
      <c r="F5569" s="11"/>
      <c r="G5569" s="11"/>
      <c r="H5569" s="11"/>
      <c r="I5569" s="11"/>
      <c r="J5569" s="11"/>
      <c r="K5569" s="11"/>
      <c r="L5569" s="11"/>
      <c r="M5569" s="11"/>
      <c r="N5569" s="11"/>
      <c r="O5569" s="11"/>
      <c r="P5569" s="11"/>
      <c r="Q5569" s="11"/>
      <c r="R5569" s="11"/>
    </row>
    <row r="5570" spans="1:18" x14ac:dyDescent="0.2">
      <c r="A5570" s="3"/>
      <c r="B5570" s="3"/>
      <c r="C5570" s="11"/>
      <c r="D5570" s="11"/>
      <c r="E5570" s="11"/>
      <c r="F5570" s="11"/>
      <c r="G5570" s="11"/>
      <c r="H5570" s="11"/>
      <c r="I5570" s="11"/>
      <c r="J5570" s="11"/>
      <c r="K5570" s="11"/>
      <c r="L5570" s="11"/>
      <c r="M5570" s="11"/>
      <c r="N5570" s="11"/>
      <c r="O5570" s="11"/>
      <c r="P5570" s="11"/>
      <c r="Q5570" s="11"/>
      <c r="R5570" s="11"/>
    </row>
    <row r="5571" spans="1:18" x14ac:dyDescent="0.2">
      <c r="A5571" s="3"/>
      <c r="B5571" s="3"/>
      <c r="C5571" s="11"/>
      <c r="D5571" s="11"/>
      <c r="E5571" s="11"/>
      <c r="F5571" s="11"/>
      <c r="G5571" s="11"/>
      <c r="H5571" s="11"/>
      <c r="I5571" s="11"/>
      <c r="J5571" s="11"/>
      <c r="K5571" s="11"/>
      <c r="L5571" s="11"/>
      <c r="M5571" s="11"/>
      <c r="N5571" s="11"/>
      <c r="O5571" s="11"/>
      <c r="P5571" s="11"/>
      <c r="Q5571" s="11"/>
      <c r="R5571" s="11"/>
    </row>
    <row r="5572" spans="1:18" x14ac:dyDescent="0.2">
      <c r="A5572" s="3"/>
      <c r="B5572" s="3"/>
      <c r="C5572" s="11"/>
      <c r="D5572" s="11"/>
      <c r="E5572" s="11"/>
      <c r="F5572" s="11"/>
      <c r="G5572" s="11"/>
      <c r="H5572" s="11"/>
      <c r="I5572" s="11"/>
      <c r="J5572" s="11"/>
      <c r="K5572" s="11"/>
      <c r="L5572" s="11"/>
      <c r="M5572" s="11"/>
      <c r="N5572" s="11"/>
      <c r="O5572" s="11"/>
      <c r="P5572" s="11"/>
      <c r="Q5572" s="11"/>
      <c r="R5572" s="11"/>
    </row>
    <row r="5573" spans="1:18" x14ac:dyDescent="0.2">
      <c r="A5573" s="3"/>
      <c r="B5573" s="3"/>
      <c r="C5573" s="11"/>
      <c r="D5573" s="11"/>
      <c r="E5573" s="11"/>
      <c r="F5573" s="11"/>
      <c r="G5573" s="11"/>
      <c r="H5573" s="11"/>
      <c r="I5573" s="11"/>
      <c r="J5573" s="11"/>
      <c r="K5573" s="11"/>
      <c r="L5573" s="11"/>
      <c r="M5573" s="11"/>
      <c r="N5573" s="11"/>
      <c r="O5573" s="11"/>
      <c r="P5573" s="11"/>
      <c r="Q5573" s="11"/>
      <c r="R5573" s="11"/>
    </row>
    <row r="5574" spans="1:18" x14ac:dyDescent="0.2">
      <c r="A5574" s="3"/>
      <c r="B5574" s="3"/>
      <c r="C5574" s="11"/>
      <c r="D5574" s="11"/>
      <c r="E5574" s="11"/>
      <c r="F5574" s="11"/>
      <c r="G5574" s="11"/>
      <c r="H5574" s="11"/>
      <c r="I5574" s="11"/>
      <c r="J5574" s="11"/>
      <c r="K5574" s="11"/>
      <c r="L5574" s="11"/>
      <c r="M5574" s="11"/>
      <c r="N5574" s="11"/>
      <c r="O5574" s="11"/>
      <c r="P5574" s="11"/>
      <c r="Q5574" s="11"/>
      <c r="R5574" s="11"/>
    </row>
    <row r="5575" spans="1:18" x14ac:dyDescent="0.2">
      <c r="A5575" s="3"/>
      <c r="B5575" s="3"/>
      <c r="C5575" s="11"/>
      <c r="D5575" s="11"/>
      <c r="E5575" s="11"/>
      <c r="F5575" s="11"/>
      <c r="G5575" s="11"/>
      <c r="H5575" s="11"/>
      <c r="I5575" s="11"/>
      <c r="J5575" s="11"/>
      <c r="K5575" s="11"/>
      <c r="L5575" s="11"/>
      <c r="M5575" s="11"/>
      <c r="N5575" s="11"/>
      <c r="O5575" s="11"/>
      <c r="P5575" s="11"/>
      <c r="Q5575" s="11"/>
      <c r="R5575" s="11"/>
    </row>
    <row r="5576" spans="1:18" x14ac:dyDescent="0.2">
      <c r="A5576" s="3"/>
      <c r="B5576" s="3"/>
      <c r="C5576" s="11"/>
      <c r="D5576" s="11"/>
      <c r="E5576" s="11"/>
      <c r="F5576" s="11"/>
      <c r="G5576" s="11"/>
      <c r="H5576" s="11"/>
      <c r="I5576" s="11"/>
      <c r="J5576" s="11"/>
      <c r="K5576" s="11"/>
      <c r="L5576" s="11"/>
      <c r="M5576" s="11"/>
      <c r="N5576" s="11"/>
      <c r="O5576" s="11"/>
      <c r="P5576" s="11"/>
      <c r="Q5576" s="11"/>
      <c r="R5576" s="11"/>
    </row>
    <row r="5577" spans="1:18" x14ac:dyDescent="0.2">
      <c r="A5577" s="3"/>
      <c r="B5577" s="3"/>
      <c r="C5577" s="11"/>
      <c r="D5577" s="11"/>
      <c r="E5577" s="11"/>
      <c r="F5577" s="11"/>
      <c r="G5577" s="11"/>
      <c r="H5577" s="11"/>
      <c r="I5577" s="11"/>
      <c r="J5577" s="11"/>
      <c r="K5577" s="11"/>
      <c r="L5577" s="11"/>
      <c r="M5577" s="11"/>
      <c r="N5577" s="11"/>
      <c r="O5577" s="11"/>
      <c r="P5577" s="11"/>
      <c r="Q5577" s="11"/>
      <c r="R5577" s="11"/>
    </row>
    <row r="5578" spans="1:18" x14ac:dyDescent="0.2">
      <c r="A5578" s="3"/>
      <c r="B5578" s="3"/>
      <c r="C5578" s="11"/>
      <c r="D5578" s="11"/>
      <c r="E5578" s="11"/>
      <c r="F5578" s="11"/>
      <c r="G5578" s="11"/>
      <c r="H5578" s="11"/>
      <c r="I5578" s="11"/>
      <c r="J5578" s="11"/>
      <c r="K5578" s="11"/>
      <c r="L5578" s="11"/>
      <c r="M5578" s="11"/>
      <c r="N5578" s="11"/>
      <c r="O5578" s="11"/>
      <c r="P5578" s="11"/>
      <c r="Q5578" s="11"/>
      <c r="R5578" s="11"/>
    </row>
    <row r="5579" spans="1:18" x14ac:dyDescent="0.2">
      <c r="A5579" s="3"/>
      <c r="B5579" s="3"/>
      <c r="C5579" s="11"/>
      <c r="D5579" s="11"/>
      <c r="E5579" s="11"/>
      <c r="F5579" s="11"/>
      <c r="G5579" s="11"/>
      <c r="H5579" s="11"/>
      <c r="I5579" s="11"/>
      <c r="J5579" s="11"/>
      <c r="K5579" s="11"/>
      <c r="L5579" s="11"/>
      <c r="M5579" s="11"/>
      <c r="N5579" s="11"/>
      <c r="O5579" s="11"/>
      <c r="P5579" s="11"/>
      <c r="Q5579" s="11"/>
      <c r="R5579" s="11"/>
    </row>
    <row r="5580" spans="1:18" x14ac:dyDescent="0.2">
      <c r="A5580" s="3"/>
      <c r="B5580" s="3"/>
      <c r="C5580" s="11"/>
      <c r="D5580" s="11"/>
      <c r="E5580" s="11"/>
      <c r="F5580" s="11"/>
      <c r="G5580" s="11"/>
      <c r="H5580" s="11"/>
      <c r="I5580" s="11"/>
      <c r="J5580" s="11"/>
      <c r="K5580" s="11"/>
      <c r="L5580" s="11"/>
      <c r="M5580" s="11"/>
      <c r="N5580" s="11"/>
      <c r="O5580" s="11"/>
      <c r="P5580" s="11"/>
      <c r="Q5580" s="11"/>
      <c r="R5580" s="11"/>
    </row>
    <row r="5581" spans="1:18" x14ac:dyDescent="0.2">
      <c r="A5581" s="3"/>
      <c r="B5581" s="3"/>
      <c r="C5581" s="11"/>
      <c r="D5581" s="11"/>
      <c r="E5581" s="11"/>
      <c r="F5581" s="11"/>
      <c r="G5581" s="11"/>
      <c r="H5581" s="11"/>
      <c r="I5581" s="11"/>
      <c r="J5581" s="11"/>
      <c r="K5581" s="11"/>
      <c r="L5581" s="11"/>
      <c r="M5581" s="11"/>
      <c r="N5581" s="11"/>
      <c r="O5581" s="11"/>
      <c r="P5581" s="11"/>
      <c r="Q5581" s="11"/>
      <c r="R5581" s="11"/>
    </row>
    <row r="5582" spans="1:18" x14ac:dyDescent="0.2">
      <c r="A5582" s="3"/>
      <c r="B5582" s="3"/>
      <c r="C5582" s="11"/>
      <c r="D5582" s="11"/>
      <c r="E5582" s="11"/>
      <c r="F5582" s="11"/>
      <c r="G5582" s="11"/>
      <c r="H5582" s="11"/>
      <c r="I5582" s="11"/>
      <c r="J5582" s="11"/>
      <c r="K5582" s="11"/>
      <c r="L5582" s="11"/>
      <c r="M5582" s="11"/>
      <c r="N5582" s="11"/>
      <c r="O5582" s="11"/>
      <c r="P5582" s="11"/>
      <c r="Q5582" s="11"/>
      <c r="R5582" s="11"/>
    </row>
    <row r="5583" spans="1:18" x14ac:dyDescent="0.2">
      <c r="A5583" s="3"/>
      <c r="B5583" s="3"/>
      <c r="C5583" s="11"/>
      <c r="D5583" s="11"/>
      <c r="E5583" s="11"/>
      <c r="F5583" s="11"/>
      <c r="G5583" s="11"/>
      <c r="H5583" s="11"/>
      <c r="I5583" s="11"/>
      <c r="J5583" s="11"/>
      <c r="K5583" s="11"/>
      <c r="L5583" s="11"/>
      <c r="M5583" s="11"/>
      <c r="N5583" s="11"/>
      <c r="O5583" s="11"/>
      <c r="P5583" s="11"/>
      <c r="Q5583" s="11"/>
      <c r="R5583" s="11"/>
    </row>
    <row r="5584" spans="1:18" x14ac:dyDescent="0.2">
      <c r="A5584" s="3"/>
      <c r="B5584" s="3"/>
      <c r="C5584" s="11"/>
      <c r="D5584" s="11"/>
      <c r="E5584" s="11"/>
      <c r="F5584" s="11"/>
      <c r="G5584" s="11"/>
      <c r="H5584" s="11"/>
      <c r="I5584" s="11"/>
      <c r="J5584" s="11"/>
      <c r="K5584" s="11"/>
      <c r="L5584" s="11"/>
      <c r="M5584" s="11"/>
      <c r="N5584" s="11"/>
      <c r="O5584" s="11"/>
      <c r="P5584" s="11"/>
      <c r="Q5584" s="11"/>
      <c r="R5584" s="11"/>
    </row>
    <row r="5585" spans="1:18" x14ac:dyDescent="0.2">
      <c r="A5585" s="3"/>
      <c r="B5585" s="3"/>
      <c r="C5585" s="11"/>
      <c r="D5585" s="11"/>
      <c r="E5585" s="11"/>
      <c r="F5585" s="11"/>
      <c r="G5585" s="11"/>
      <c r="H5585" s="11"/>
      <c r="I5585" s="11"/>
      <c r="J5585" s="11"/>
      <c r="K5585" s="11"/>
      <c r="L5585" s="11"/>
      <c r="M5585" s="11"/>
      <c r="N5585" s="11"/>
      <c r="O5585" s="11"/>
      <c r="P5585" s="11"/>
      <c r="Q5585" s="11"/>
      <c r="R5585" s="11"/>
    </row>
    <row r="5586" spans="1:18" x14ac:dyDescent="0.2">
      <c r="A5586" s="3"/>
      <c r="B5586" s="3"/>
      <c r="C5586" s="11"/>
      <c r="D5586" s="11"/>
      <c r="E5586" s="11"/>
      <c r="F5586" s="11"/>
      <c r="G5586" s="11"/>
      <c r="H5586" s="11"/>
      <c r="I5586" s="11"/>
      <c r="J5586" s="11"/>
      <c r="K5586" s="11"/>
      <c r="L5586" s="11"/>
      <c r="M5586" s="11"/>
      <c r="N5586" s="11"/>
      <c r="O5586" s="11"/>
      <c r="P5586" s="11"/>
      <c r="Q5586" s="11"/>
      <c r="R5586" s="11"/>
    </row>
    <row r="5587" spans="1:18" x14ac:dyDescent="0.2">
      <c r="A5587" s="3"/>
      <c r="B5587" s="3"/>
      <c r="C5587" s="11"/>
      <c r="D5587" s="11"/>
      <c r="E5587" s="11"/>
      <c r="F5587" s="11"/>
      <c r="G5587" s="11"/>
      <c r="H5587" s="11"/>
      <c r="I5587" s="11"/>
      <c r="J5587" s="11"/>
      <c r="K5587" s="11"/>
      <c r="L5587" s="11"/>
      <c r="M5587" s="11"/>
      <c r="N5587" s="11"/>
      <c r="O5587" s="11"/>
      <c r="P5587" s="11"/>
      <c r="Q5587" s="11"/>
      <c r="R5587" s="11"/>
    </row>
    <row r="5588" spans="1:18" x14ac:dyDescent="0.2">
      <c r="A5588" s="3"/>
      <c r="B5588" s="3"/>
      <c r="C5588" s="11"/>
      <c r="D5588" s="11"/>
      <c r="E5588" s="11"/>
      <c r="F5588" s="11"/>
      <c r="G5588" s="11"/>
      <c r="H5588" s="11"/>
      <c r="I5588" s="11"/>
      <c r="J5588" s="11"/>
      <c r="K5588" s="11"/>
      <c r="L5588" s="11"/>
      <c r="M5588" s="11"/>
      <c r="N5588" s="11"/>
      <c r="O5588" s="11"/>
      <c r="P5588" s="11"/>
      <c r="Q5588" s="11"/>
      <c r="R5588" s="11"/>
    </row>
    <row r="5589" spans="1:18" x14ac:dyDescent="0.2">
      <c r="A5589" s="3"/>
      <c r="B5589" s="3"/>
      <c r="C5589" s="11"/>
      <c r="D5589" s="11"/>
      <c r="E5589" s="11"/>
      <c r="F5589" s="11"/>
      <c r="G5589" s="11"/>
      <c r="H5589" s="11"/>
      <c r="I5589" s="11"/>
      <c r="J5589" s="11"/>
      <c r="K5589" s="11"/>
      <c r="L5589" s="11"/>
      <c r="M5589" s="11"/>
      <c r="N5589" s="11"/>
      <c r="O5589" s="11"/>
      <c r="P5589" s="11"/>
      <c r="Q5589" s="11"/>
      <c r="R5589" s="11"/>
    </row>
    <row r="5590" spans="1:18" x14ac:dyDescent="0.2">
      <c r="A5590" s="3"/>
      <c r="B5590" s="3"/>
      <c r="C5590" s="11"/>
      <c r="D5590" s="11"/>
      <c r="E5590" s="11"/>
      <c r="F5590" s="11"/>
      <c r="G5590" s="11"/>
      <c r="H5590" s="11"/>
      <c r="I5590" s="11"/>
      <c r="J5590" s="11"/>
      <c r="K5590" s="11"/>
      <c r="L5590" s="11"/>
      <c r="M5590" s="11"/>
      <c r="N5590" s="11"/>
      <c r="O5590" s="11"/>
      <c r="P5590" s="11"/>
      <c r="Q5590" s="11"/>
      <c r="R5590" s="11"/>
    </row>
    <row r="5591" spans="1:18" x14ac:dyDescent="0.2">
      <c r="A5591" s="3"/>
      <c r="B5591" s="3"/>
      <c r="C5591" s="11"/>
      <c r="D5591" s="11"/>
      <c r="E5591" s="11"/>
      <c r="F5591" s="11"/>
      <c r="G5591" s="11"/>
      <c r="H5591" s="11"/>
      <c r="I5591" s="11"/>
      <c r="J5591" s="11"/>
      <c r="K5591" s="11"/>
      <c r="L5591" s="11"/>
      <c r="M5591" s="11"/>
      <c r="N5591" s="11"/>
      <c r="O5591" s="11"/>
      <c r="P5591" s="11"/>
      <c r="Q5591" s="11"/>
      <c r="R5591" s="11"/>
    </row>
    <row r="5592" spans="1:18" x14ac:dyDescent="0.2">
      <c r="A5592" s="3"/>
      <c r="B5592" s="3"/>
      <c r="C5592" s="11"/>
      <c r="D5592" s="11"/>
      <c r="E5592" s="11"/>
      <c r="F5592" s="11"/>
      <c r="G5592" s="11"/>
      <c r="H5592" s="11"/>
      <c r="I5592" s="11"/>
      <c r="J5592" s="11"/>
      <c r="K5592" s="11"/>
      <c r="L5592" s="11"/>
      <c r="M5592" s="11"/>
      <c r="N5592" s="11"/>
      <c r="O5592" s="11"/>
      <c r="P5592" s="11"/>
      <c r="Q5592" s="11"/>
      <c r="R5592" s="11"/>
    </row>
    <row r="5593" spans="1:18" x14ac:dyDescent="0.2">
      <c r="A5593" s="3"/>
      <c r="B5593" s="3"/>
      <c r="C5593" s="11"/>
      <c r="D5593" s="11"/>
      <c r="E5593" s="11"/>
      <c r="F5593" s="11"/>
      <c r="G5593" s="11"/>
      <c r="H5593" s="11"/>
      <c r="I5593" s="11"/>
      <c r="J5593" s="11"/>
      <c r="K5593" s="11"/>
      <c r="L5593" s="11"/>
      <c r="M5593" s="11"/>
      <c r="N5593" s="11"/>
      <c r="O5593" s="11"/>
      <c r="P5593" s="11"/>
      <c r="Q5593" s="11"/>
      <c r="R5593" s="11"/>
    </row>
    <row r="5594" spans="1:18" x14ac:dyDescent="0.2">
      <c r="A5594" s="3"/>
      <c r="B5594" s="3"/>
      <c r="C5594" s="11"/>
      <c r="D5594" s="11"/>
      <c r="E5594" s="11"/>
      <c r="F5594" s="11"/>
      <c r="G5594" s="11"/>
      <c r="H5594" s="11"/>
      <c r="I5594" s="11"/>
      <c r="J5594" s="11"/>
      <c r="K5594" s="11"/>
      <c r="L5594" s="11"/>
      <c r="M5594" s="11"/>
      <c r="N5594" s="11"/>
      <c r="O5594" s="11"/>
      <c r="P5594" s="11"/>
      <c r="Q5594" s="11"/>
      <c r="R5594" s="11"/>
    </row>
    <row r="5595" spans="1:18" x14ac:dyDescent="0.2">
      <c r="A5595" s="3"/>
      <c r="B5595" s="3"/>
      <c r="C5595" s="11"/>
      <c r="D5595" s="11"/>
      <c r="E5595" s="11"/>
      <c r="F5595" s="11"/>
      <c r="G5595" s="11"/>
      <c r="H5595" s="11"/>
      <c r="I5595" s="11"/>
      <c r="J5595" s="11"/>
      <c r="K5595" s="11"/>
      <c r="L5595" s="11"/>
      <c r="M5595" s="11"/>
      <c r="N5595" s="11"/>
      <c r="O5595" s="11"/>
      <c r="P5595" s="11"/>
      <c r="Q5595" s="11"/>
      <c r="R5595" s="11"/>
    </row>
    <row r="5596" spans="1:18" x14ac:dyDescent="0.2">
      <c r="A5596" s="3"/>
      <c r="B5596" s="3"/>
      <c r="C5596" s="11"/>
      <c r="D5596" s="11"/>
      <c r="E5596" s="11"/>
      <c r="F5596" s="11"/>
      <c r="G5596" s="11"/>
      <c r="H5596" s="11"/>
      <c r="I5596" s="11"/>
      <c r="J5596" s="11"/>
      <c r="K5596" s="11"/>
      <c r="L5596" s="11"/>
      <c r="M5596" s="11"/>
      <c r="N5596" s="11"/>
      <c r="O5596" s="11"/>
      <c r="P5596" s="11"/>
      <c r="Q5596" s="11"/>
      <c r="R5596" s="11"/>
    </row>
    <row r="5597" spans="1:18" x14ac:dyDescent="0.2">
      <c r="A5597" s="3"/>
      <c r="B5597" s="3"/>
      <c r="C5597" s="11"/>
      <c r="D5597" s="11"/>
      <c r="E5597" s="11"/>
      <c r="F5597" s="11"/>
      <c r="G5597" s="11"/>
      <c r="H5597" s="11"/>
      <c r="I5597" s="11"/>
      <c r="J5597" s="11"/>
      <c r="K5597" s="11"/>
      <c r="L5597" s="11"/>
      <c r="M5597" s="11"/>
      <c r="N5597" s="11"/>
      <c r="O5597" s="11"/>
      <c r="P5597" s="11"/>
      <c r="Q5597" s="11"/>
      <c r="R5597" s="11"/>
    </row>
    <row r="5598" spans="1:18" x14ac:dyDescent="0.2">
      <c r="A5598" s="3"/>
      <c r="B5598" s="3"/>
      <c r="C5598" s="11"/>
      <c r="D5598" s="11"/>
      <c r="E5598" s="11"/>
      <c r="F5598" s="11"/>
      <c r="G5598" s="11"/>
      <c r="H5598" s="11"/>
      <c r="I5598" s="11"/>
      <c r="J5598" s="11"/>
      <c r="K5598" s="11"/>
      <c r="L5598" s="11"/>
      <c r="M5598" s="11"/>
      <c r="N5598" s="11"/>
      <c r="O5598" s="11"/>
      <c r="P5598" s="11"/>
      <c r="Q5598" s="11"/>
      <c r="R5598" s="11"/>
    </row>
    <row r="5599" spans="1:18" x14ac:dyDescent="0.2">
      <c r="A5599" s="3"/>
      <c r="B5599" s="3"/>
      <c r="C5599" s="11"/>
      <c r="D5599" s="11"/>
      <c r="E5599" s="11"/>
      <c r="F5599" s="11"/>
      <c r="G5599" s="11"/>
      <c r="H5599" s="11"/>
      <c r="I5599" s="11"/>
      <c r="J5599" s="11"/>
      <c r="K5599" s="11"/>
      <c r="L5599" s="11"/>
      <c r="M5599" s="11"/>
      <c r="N5599" s="11"/>
      <c r="O5599" s="11"/>
      <c r="P5599" s="11"/>
      <c r="Q5599" s="11"/>
      <c r="R5599" s="11"/>
    </row>
    <row r="5600" spans="1:18" x14ac:dyDescent="0.2">
      <c r="A5600" s="3"/>
      <c r="B5600" s="3"/>
      <c r="C5600" s="11"/>
      <c r="D5600" s="11"/>
      <c r="E5600" s="11"/>
      <c r="F5600" s="11"/>
      <c r="G5600" s="11"/>
      <c r="H5600" s="11"/>
      <c r="I5600" s="11"/>
      <c r="J5600" s="11"/>
      <c r="K5600" s="11"/>
      <c r="L5600" s="11"/>
      <c r="M5600" s="11"/>
      <c r="N5600" s="11"/>
      <c r="O5600" s="11"/>
      <c r="P5600" s="11"/>
      <c r="Q5600" s="11"/>
      <c r="R5600" s="11"/>
    </row>
    <row r="5601" spans="1:18" x14ac:dyDescent="0.2">
      <c r="A5601" s="3"/>
      <c r="B5601" s="3"/>
      <c r="C5601" s="11"/>
      <c r="D5601" s="11"/>
      <c r="E5601" s="11"/>
      <c r="F5601" s="11"/>
      <c r="G5601" s="11"/>
      <c r="H5601" s="11"/>
      <c r="I5601" s="11"/>
      <c r="J5601" s="11"/>
      <c r="K5601" s="11"/>
      <c r="L5601" s="11"/>
      <c r="M5601" s="11"/>
      <c r="N5601" s="11"/>
      <c r="O5601" s="11"/>
      <c r="P5601" s="11"/>
      <c r="Q5601" s="11"/>
      <c r="R5601" s="11"/>
    </row>
    <row r="5602" spans="1:18" x14ac:dyDescent="0.2">
      <c r="A5602" s="3"/>
      <c r="B5602" s="3"/>
      <c r="C5602" s="11"/>
      <c r="D5602" s="11"/>
      <c r="E5602" s="11"/>
      <c r="F5602" s="11"/>
      <c r="G5602" s="11"/>
      <c r="H5602" s="11"/>
      <c r="I5602" s="11"/>
      <c r="J5602" s="11"/>
      <c r="K5602" s="11"/>
      <c r="L5602" s="11"/>
      <c r="M5602" s="11"/>
      <c r="N5602" s="11"/>
      <c r="O5602" s="11"/>
      <c r="P5602" s="11"/>
      <c r="Q5602" s="11"/>
      <c r="R5602" s="11"/>
    </row>
    <row r="5603" spans="1:18" x14ac:dyDescent="0.2">
      <c r="A5603" s="3"/>
      <c r="B5603" s="3"/>
      <c r="C5603" s="11"/>
      <c r="D5603" s="11"/>
      <c r="E5603" s="11"/>
      <c r="F5603" s="11"/>
      <c r="G5603" s="11"/>
      <c r="H5603" s="11"/>
      <c r="I5603" s="11"/>
      <c r="J5603" s="11"/>
      <c r="K5603" s="11"/>
      <c r="L5603" s="11"/>
      <c r="M5603" s="11"/>
      <c r="N5603" s="11"/>
      <c r="O5603" s="11"/>
      <c r="P5603" s="11"/>
      <c r="Q5603" s="11"/>
      <c r="R5603" s="11"/>
    </row>
    <row r="5604" spans="1:18" x14ac:dyDescent="0.2">
      <c r="A5604" s="3"/>
      <c r="B5604" s="3"/>
      <c r="C5604" s="11"/>
      <c r="D5604" s="11"/>
      <c r="E5604" s="11"/>
      <c r="F5604" s="11"/>
      <c r="G5604" s="11"/>
      <c r="H5604" s="11"/>
      <c r="I5604" s="11"/>
      <c r="J5604" s="11"/>
      <c r="K5604" s="11"/>
      <c r="L5604" s="11"/>
      <c r="M5604" s="11"/>
      <c r="N5604" s="11"/>
      <c r="O5604" s="11"/>
      <c r="P5604" s="11"/>
      <c r="Q5604" s="11"/>
      <c r="R5604" s="11"/>
    </row>
    <row r="5605" spans="1:18" x14ac:dyDescent="0.2">
      <c r="A5605" s="3"/>
      <c r="B5605" s="3"/>
      <c r="C5605" s="11"/>
      <c r="D5605" s="11"/>
      <c r="E5605" s="11"/>
      <c r="F5605" s="11"/>
      <c r="G5605" s="11"/>
      <c r="H5605" s="11"/>
      <c r="I5605" s="11"/>
      <c r="J5605" s="11"/>
      <c r="K5605" s="11"/>
      <c r="L5605" s="11"/>
      <c r="M5605" s="11"/>
      <c r="N5605" s="11"/>
      <c r="O5605" s="11"/>
      <c r="P5605" s="11"/>
      <c r="Q5605" s="11"/>
      <c r="R5605" s="11"/>
    </row>
    <row r="5606" spans="1:18" x14ac:dyDescent="0.2">
      <c r="A5606" s="3"/>
      <c r="B5606" s="3"/>
      <c r="C5606" s="11"/>
      <c r="D5606" s="11"/>
      <c r="E5606" s="11"/>
      <c r="F5606" s="11"/>
      <c r="G5606" s="11"/>
      <c r="H5606" s="11"/>
      <c r="I5606" s="11"/>
      <c r="J5606" s="11"/>
      <c r="K5606" s="11"/>
      <c r="L5606" s="11"/>
      <c r="M5606" s="11"/>
      <c r="N5606" s="11"/>
      <c r="O5606" s="11"/>
      <c r="P5606" s="11"/>
      <c r="Q5606" s="11"/>
      <c r="R5606" s="11"/>
    </row>
    <row r="5607" spans="1:18" x14ac:dyDescent="0.2">
      <c r="A5607" s="3"/>
      <c r="B5607" s="3"/>
      <c r="C5607" s="11"/>
      <c r="D5607" s="11"/>
      <c r="E5607" s="11"/>
      <c r="F5607" s="11"/>
      <c r="G5607" s="11"/>
      <c r="H5607" s="11"/>
      <c r="I5607" s="11"/>
      <c r="J5607" s="11"/>
      <c r="K5607" s="11"/>
      <c r="L5607" s="11"/>
      <c r="M5607" s="11"/>
      <c r="N5607" s="11"/>
      <c r="O5607" s="11"/>
      <c r="P5607" s="11"/>
      <c r="Q5607" s="11"/>
      <c r="R5607" s="11"/>
    </row>
    <row r="5608" spans="1:18" x14ac:dyDescent="0.2">
      <c r="A5608" s="3"/>
      <c r="B5608" s="3"/>
      <c r="C5608" s="11"/>
      <c r="D5608" s="11"/>
      <c r="E5608" s="11"/>
      <c r="F5608" s="11"/>
      <c r="G5608" s="11"/>
      <c r="H5608" s="11"/>
      <c r="I5608" s="11"/>
      <c r="J5608" s="11"/>
      <c r="K5608" s="11"/>
      <c r="L5608" s="11"/>
      <c r="M5608" s="11"/>
      <c r="N5608" s="11"/>
      <c r="O5608" s="11"/>
      <c r="P5608" s="11"/>
      <c r="Q5608" s="11"/>
      <c r="R5608" s="11"/>
    </row>
    <row r="5609" spans="1:18" x14ac:dyDescent="0.2">
      <c r="A5609" s="3"/>
      <c r="B5609" s="3"/>
      <c r="C5609" s="11"/>
      <c r="D5609" s="11"/>
      <c r="E5609" s="11"/>
      <c r="F5609" s="11"/>
      <c r="G5609" s="11"/>
      <c r="H5609" s="11"/>
      <c r="I5609" s="11"/>
      <c r="J5609" s="11"/>
      <c r="K5609" s="11"/>
      <c r="L5609" s="11"/>
      <c r="M5609" s="11"/>
      <c r="N5609" s="11"/>
      <c r="O5609" s="11"/>
      <c r="P5609" s="11"/>
      <c r="Q5609" s="11"/>
      <c r="R5609" s="11"/>
    </row>
    <row r="5610" spans="1:18" x14ac:dyDescent="0.2">
      <c r="A5610" s="3"/>
      <c r="B5610" s="3"/>
      <c r="C5610" s="11"/>
      <c r="D5610" s="11"/>
      <c r="E5610" s="11"/>
      <c r="F5610" s="11"/>
      <c r="G5610" s="11"/>
      <c r="H5610" s="11"/>
      <c r="I5610" s="11"/>
      <c r="J5610" s="11"/>
      <c r="K5610" s="11"/>
      <c r="L5610" s="11"/>
      <c r="M5610" s="11"/>
      <c r="N5610" s="11"/>
      <c r="O5610" s="11"/>
      <c r="P5610" s="11"/>
      <c r="Q5610" s="11"/>
      <c r="R5610" s="11"/>
    </row>
    <row r="5611" spans="1:18" x14ac:dyDescent="0.2">
      <c r="A5611" s="3"/>
      <c r="B5611" s="3"/>
      <c r="C5611" s="11"/>
      <c r="D5611" s="11"/>
      <c r="E5611" s="11"/>
      <c r="F5611" s="11"/>
      <c r="G5611" s="11"/>
      <c r="H5611" s="11"/>
      <c r="I5611" s="11"/>
      <c r="J5611" s="11"/>
      <c r="K5611" s="11"/>
      <c r="L5611" s="11"/>
      <c r="M5611" s="11"/>
      <c r="N5611" s="11"/>
      <c r="O5611" s="11"/>
      <c r="P5611" s="11"/>
      <c r="Q5611" s="11"/>
      <c r="R5611" s="11"/>
    </row>
    <row r="5612" spans="1:18" x14ac:dyDescent="0.2">
      <c r="A5612" s="3"/>
      <c r="B5612" s="3"/>
      <c r="C5612" s="11"/>
      <c r="D5612" s="11"/>
      <c r="E5612" s="11"/>
      <c r="F5612" s="11"/>
      <c r="G5612" s="11"/>
      <c r="H5612" s="11"/>
      <c r="I5612" s="11"/>
      <c r="J5612" s="11"/>
      <c r="K5612" s="11"/>
      <c r="L5612" s="11"/>
      <c r="M5612" s="11"/>
      <c r="N5612" s="11"/>
      <c r="O5612" s="11"/>
      <c r="P5612" s="11"/>
      <c r="Q5612" s="11"/>
      <c r="R5612" s="11"/>
    </row>
    <row r="5613" spans="1:18" x14ac:dyDescent="0.2">
      <c r="A5613" s="3"/>
      <c r="B5613" s="3"/>
      <c r="C5613" s="11"/>
      <c r="D5613" s="11"/>
      <c r="E5613" s="11"/>
      <c r="F5613" s="11"/>
      <c r="G5613" s="11"/>
      <c r="H5613" s="11"/>
      <c r="I5613" s="11"/>
      <c r="J5613" s="11"/>
      <c r="K5613" s="11"/>
      <c r="L5613" s="11"/>
      <c r="M5613" s="11"/>
      <c r="N5613" s="11"/>
      <c r="O5613" s="11"/>
      <c r="P5613" s="11"/>
      <c r="Q5613" s="11"/>
      <c r="R5613" s="11"/>
    </row>
    <row r="5614" spans="1:18" x14ac:dyDescent="0.2">
      <c r="A5614" s="3"/>
      <c r="B5614" s="3"/>
      <c r="C5614" s="11"/>
      <c r="D5614" s="11"/>
      <c r="E5614" s="11"/>
      <c r="F5614" s="11"/>
      <c r="G5614" s="11"/>
      <c r="H5614" s="11"/>
      <c r="I5614" s="11"/>
      <c r="J5614" s="11"/>
      <c r="K5614" s="11"/>
      <c r="L5614" s="11"/>
      <c r="M5614" s="11"/>
      <c r="N5614" s="11"/>
      <c r="O5614" s="11"/>
      <c r="P5614" s="11"/>
      <c r="Q5614" s="11"/>
      <c r="R5614" s="11"/>
    </row>
    <row r="5615" spans="1:18" x14ac:dyDescent="0.2">
      <c r="A5615" s="3"/>
      <c r="B5615" s="3"/>
      <c r="C5615" s="11"/>
      <c r="D5615" s="11"/>
      <c r="E5615" s="11"/>
      <c r="F5615" s="11"/>
      <c r="G5615" s="11"/>
      <c r="H5615" s="11"/>
      <c r="I5615" s="11"/>
      <c r="J5615" s="11"/>
      <c r="K5615" s="11"/>
      <c r="L5615" s="11"/>
      <c r="M5615" s="11"/>
      <c r="N5615" s="11"/>
      <c r="O5615" s="11"/>
      <c r="P5615" s="11"/>
      <c r="Q5615" s="11"/>
      <c r="R5615" s="11"/>
    </row>
    <row r="5616" spans="1:18" x14ac:dyDescent="0.2">
      <c r="A5616" s="3"/>
      <c r="B5616" s="3"/>
      <c r="C5616" s="11"/>
      <c r="D5616" s="11"/>
      <c r="E5616" s="11"/>
      <c r="F5616" s="11"/>
      <c r="G5616" s="11"/>
      <c r="H5616" s="11"/>
      <c r="I5616" s="11"/>
      <c r="J5616" s="11"/>
      <c r="K5616" s="11"/>
      <c r="L5616" s="11"/>
      <c r="M5616" s="11"/>
      <c r="N5616" s="11"/>
      <c r="O5616" s="11"/>
      <c r="P5616" s="11"/>
      <c r="Q5616" s="11"/>
      <c r="R5616" s="11"/>
    </row>
    <row r="5617" spans="1:18" x14ac:dyDescent="0.2">
      <c r="A5617" s="3"/>
      <c r="B5617" s="3"/>
      <c r="C5617" s="11"/>
      <c r="D5617" s="11"/>
      <c r="E5617" s="11"/>
      <c r="F5617" s="11"/>
      <c r="G5617" s="11"/>
      <c r="H5617" s="11"/>
      <c r="I5617" s="11"/>
      <c r="J5617" s="11"/>
      <c r="K5617" s="11"/>
      <c r="L5617" s="11"/>
      <c r="M5617" s="11"/>
      <c r="N5617" s="11"/>
      <c r="O5617" s="11"/>
      <c r="P5617" s="11"/>
      <c r="Q5617" s="11"/>
      <c r="R5617" s="11"/>
    </row>
    <row r="5618" spans="1:18" x14ac:dyDescent="0.2">
      <c r="A5618" s="3"/>
      <c r="B5618" s="3"/>
      <c r="C5618" s="11"/>
      <c r="D5618" s="11"/>
      <c r="E5618" s="11"/>
      <c r="F5618" s="11"/>
      <c r="G5618" s="11"/>
      <c r="H5618" s="11"/>
      <c r="I5618" s="11"/>
      <c r="J5618" s="11"/>
      <c r="K5618" s="11"/>
      <c r="L5618" s="11"/>
      <c r="M5618" s="11"/>
      <c r="N5618" s="11"/>
      <c r="O5618" s="11"/>
      <c r="P5618" s="11"/>
      <c r="Q5618" s="11"/>
      <c r="R5618" s="11"/>
    </row>
    <row r="5619" spans="1:18" x14ac:dyDescent="0.2">
      <c r="A5619" s="3"/>
      <c r="B5619" s="3"/>
      <c r="C5619" s="11"/>
      <c r="D5619" s="11"/>
      <c r="E5619" s="11"/>
      <c r="F5619" s="11"/>
      <c r="G5619" s="11"/>
      <c r="H5619" s="11"/>
      <c r="I5619" s="11"/>
      <c r="J5619" s="11"/>
      <c r="K5619" s="11"/>
      <c r="L5619" s="11"/>
      <c r="M5619" s="11"/>
      <c r="N5619" s="11"/>
      <c r="O5619" s="11"/>
      <c r="P5619" s="11"/>
      <c r="Q5619" s="11"/>
      <c r="R5619" s="11"/>
    </row>
    <row r="5620" spans="1:18" x14ac:dyDescent="0.2">
      <c r="A5620" s="3"/>
      <c r="B5620" s="3"/>
      <c r="C5620" s="11"/>
      <c r="D5620" s="11"/>
      <c r="E5620" s="11"/>
      <c r="F5620" s="11"/>
      <c r="G5620" s="11"/>
      <c r="H5620" s="11"/>
      <c r="I5620" s="11"/>
      <c r="J5620" s="11"/>
      <c r="K5620" s="11"/>
      <c r="L5620" s="11"/>
      <c r="M5620" s="11"/>
      <c r="N5620" s="11"/>
      <c r="O5620" s="11"/>
      <c r="P5620" s="11"/>
      <c r="Q5620" s="11"/>
      <c r="R5620" s="11"/>
    </row>
    <row r="5621" spans="1:18" x14ac:dyDescent="0.2">
      <c r="A5621" s="3"/>
      <c r="B5621" s="3"/>
      <c r="C5621" s="11"/>
      <c r="D5621" s="11"/>
      <c r="E5621" s="11"/>
      <c r="F5621" s="11"/>
      <c r="G5621" s="11"/>
      <c r="H5621" s="11"/>
      <c r="I5621" s="11"/>
      <c r="J5621" s="11"/>
      <c r="K5621" s="11"/>
      <c r="L5621" s="11"/>
      <c r="M5621" s="11"/>
      <c r="N5621" s="11"/>
      <c r="O5621" s="11"/>
      <c r="P5621" s="11"/>
      <c r="Q5621" s="11"/>
      <c r="R5621" s="11"/>
    </row>
    <row r="5622" spans="1:18" x14ac:dyDescent="0.2">
      <c r="A5622" s="3"/>
      <c r="B5622" s="3"/>
      <c r="C5622" s="11"/>
      <c r="D5622" s="11"/>
      <c r="E5622" s="11"/>
      <c r="F5622" s="11"/>
      <c r="G5622" s="11"/>
      <c r="H5622" s="11"/>
      <c r="I5622" s="11"/>
      <c r="J5622" s="11"/>
      <c r="K5622" s="11"/>
      <c r="L5622" s="11"/>
      <c r="M5622" s="11"/>
      <c r="N5622" s="11"/>
      <c r="O5622" s="11"/>
      <c r="P5622" s="11"/>
      <c r="Q5622" s="11"/>
      <c r="R5622" s="11"/>
    </row>
    <row r="5623" spans="1:18" x14ac:dyDescent="0.2">
      <c r="A5623" s="3"/>
      <c r="B5623" s="3"/>
      <c r="C5623" s="11"/>
      <c r="D5623" s="11"/>
      <c r="E5623" s="11"/>
      <c r="F5623" s="11"/>
      <c r="G5623" s="11"/>
      <c r="H5623" s="11"/>
      <c r="I5623" s="11"/>
      <c r="J5623" s="11"/>
      <c r="K5623" s="11"/>
      <c r="L5623" s="11"/>
      <c r="M5623" s="11"/>
      <c r="N5623" s="11"/>
      <c r="O5623" s="11"/>
      <c r="P5623" s="11"/>
      <c r="Q5623" s="11"/>
      <c r="R5623" s="11"/>
    </row>
    <row r="5624" spans="1:18" x14ac:dyDescent="0.2">
      <c r="A5624" s="3"/>
      <c r="B5624" s="3"/>
      <c r="C5624" s="11"/>
      <c r="D5624" s="11"/>
      <c r="E5624" s="11"/>
      <c r="F5624" s="11"/>
      <c r="G5624" s="11"/>
      <c r="H5624" s="11"/>
      <c r="I5624" s="11"/>
      <c r="J5624" s="11"/>
      <c r="K5624" s="11"/>
      <c r="L5624" s="11"/>
      <c r="M5624" s="11"/>
      <c r="N5624" s="11"/>
      <c r="O5624" s="11"/>
      <c r="P5624" s="11"/>
      <c r="Q5624" s="11"/>
      <c r="R5624" s="11"/>
    </row>
    <row r="5625" spans="1:18" x14ac:dyDescent="0.2">
      <c r="A5625" s="3"/>
      <c r="B5625" s="3"/>
      <c r="C5625" s="11"/>
      <c r="D5625" s="11"/>
      <c r="E5625" s="11"/>
      <c r="F5625" s="11"/>
      <c r="G5625" s="11"/>
      <c r="H5625" s="11"/>
      <c r="I5625" s="11"/>
      <c r="J5625" s="11"/>
      <c r="K5625" s="11"/>
      <c r="L5625" s="11"/>
      <c r="M5625" s="11"/>
      <c r="N5625" s="11"/>
      <c r="O5625" s="11"/>
      <c r="P5625" s="11"/>
      <c r="Q5625" s="11"/>
      <c r="R5625" s="11"/>
    </row>
    <row r="5626" spans="1:18" x14ac:dyDescent="0.2">
      <c r="A5626" s="3"/>
      <c r="B5626" s="3"/>
      <c r="C5626" s="11"/>
      <c r="D5626" s="11"/>
      <c r="E5626" s="11"/>
      <c r="F5626" s="11"/>
      <c r="G5626" s="11"/>
      <c r="H5626" s="11"/>
      <c r="I5626" s="11"/>
      <c r="J5626" s="11"/>
      <c r="K5626" s="11"/>
      <c r="L5626" s="11"/>
      <c r="M5626" s="11"/>
      <c r="N5626" s="11"/>
      <c r="O5626" s="11"/>
      <c r="P5626" s="11"/>
      <c r="Q5626" s="11"/>
      <c r="R5626" s="11"/>
    </row>
    <row r="5627" spans="1:18" x14ac:dyDescent="0.2">
      <c r="A5627" s="3"/>
      <c r="B5627" s="3"/>
      <c r="C5627" s="11"/>
      <c r="D5627" s="11"/>
      <c r="E5627" s="11"/>
      <c r="F5627" s="11"/>
      <c r="G5627" s="11"/>
      <c r="H5627" s="11"/>
      <c r="I5627" s="11"/>
      <c r="J5627" s="11"/>
      <c r="K5627" s="11"/>
      <c r="L5627" s="11"/>
      <c r="M5627" s="11"/>
      <c r="N5627" s="11"/>
      <c r="O5627" s="11"/>
      <c r="P5627" s="11"/>
      <c r="Q5627" s="11"/>
      <c r="R5627" s="11"/>
    </row>
    <row r="5628" spans="1:18" x14ac:dyDescent="0.2">
      <c r="A5628" s="3"/>
      <c r="B5628" s="3"/>
      <c r="C5628" s="11"/>
      <c r="D5628" s="11"/>
      <c r="E5628" s="11"/>
      <c r="F5628" s="11"/>
      <c r="G5628" s="11"/>
      <c r="H5628" s="11"/>
      <c r="I5628" s="11"/>
      <c r="J5628" s="11"/>
      <c r="K5628" s="11"/>
      <c r="L5628" s="11"/>
      <c r="M5628" s="11"/>
      <c r="N5628" s="11"/>
      <c r="O5628" s="11"/>
      <c r="P5628" s="11"/>
      <c r="Q5628" s="11"/>
      <c r="R5628" s="11"/>
    </row>
    <row r="5629" spans="1:18" x14ac:dyDescent="0.2">
      <c r="A5629" s="3"/>
      <c r="B5629" s="3"/>
      <c r="C5629" s="11"/>
      <c r="D5629" s="11"/>
      <c r="E5629" s="11"/>
      <c r="F5629" s="11"/>
      <c r="G5629" s="11"/>
      <c r="H5629" s="11"/>
      <c r="I5629" s="11"/>
      <c r="J5629" s="11"/>
      <c r="K5629" s="11"/>
      <c r="L5629" s="11"/>
      <c r="M5629" s="11"/>
      <c r="N5629" s="11"/>
      <c r="O5629" s="11"/>
      <c r="P5629" s="11"/>
      <c r="Q5629" s="11"/>
      <c r="R5629" s="11"/>
    </row>
    <row r="5630" spans="1:18" x14ac:dyDescent="0.2">
      <c r="A5630" s="3"/>
      <c r="B5630" s="3"/>
      <c r="C5630" s="11"/>
      <c r="D5630" s="11"/>
      <c r="E5630" s="11"/>
      <c r="F5630" s="11"/>
      <c r="G5630" s="11"/>
      <c r="H5630" s="11"/>
      <c r="I5630" s="11"/>
      <c r="J5630" s="11"/>
      <c r="K5630" s="11"/>
      <c r="L5630" s="11"/>
      <c r="M5630" s="11"/>
      <c r="N5630" s="11"/>
      <c r="O5630" s="11"/>
      <c r="P5630" s="11"/>
      <c r="Q5630" s="11"/>
      <c r="R5630" s="11"/>
    </row>
    <row r="5631" spans="1:18" x14ac:dyDescent="0.2">
      <c r="A5631" s="3"/>
      <c r="B5631" s="3"/>
      <c r="C5631" s="11"/>
      <c r="D5631" s="11"/>
      <c r="E5631" s="11"/>
      <c r="F5631" s="11"/>
      <c r="G5631" s="11"/>
      <c r="H5631" s="11"/>
      <c r="I5631" s="11"/>
      <c r="J5631" s="11"/>
      <c r="K5631" s="11"/>
      <c r="L5631" s="11"/>
      <c r="M5631" s="11"/>
      <c r="N5631" s="11"/>
      <c r="O5631" s="11"/>
      <c r="P5631" s="11"/>
      <c r="Q5631" s="11"/>
      <c r="R5631" s="11"/>
    </row>
    <row r="5632" spans="1:18" x14ac:dyDescent="0.2">
      <c r="A5632" s="3"/>
      <c r="B5632" s="3"/>
      <c r="C5632" s="11"/>
      <c r="D5632" s="11"/>
      <c r="E5632" s="11"/>
      <c r="F5632" s="11"/>
      <c r="G5632" s="11"/>
      <c r="H5632" s="11"/>
      <c r="I5632" s="11"/>
      <c r="J5632" s="11"/>
      <c r="K5632" s="11"/>
      <c r="L5632" s="11"/>
      <c r="M5632" s="11"/>
      <c r="N5632" s="11"/>
      <c r="O5632" s="11"/>
      <c r="P5632" s="11"/>
      <c r="Q5632" s="11"/>
      <c r="R5632" s="11"/>
    </row>
    <row r="5633" spans="1:18" x14ac:dyDescent="0.2">
      <c r="A5633" s="3"/>
      <c r="B5633" s="3"/>
      <c r="C5633" s="11"/>
      <c r="D5633" s="11"/>
      <c r="E5633" s="11"/>
      <c r="F5633" s="11"/>
      <c r="G5633" s="11"/>
      <c r="H5633" s="11"/>
      <c r="I5633" s="11"/>
      <c r="J5633" s="11"/>
      <c r="K5633" s="11"/>
      <c r="L5633" s="11"/>
      <c r="M5633" s="11"/>
      <c r="N5633" s="11"/>
      <c r="O5633" s="11"/>
      <c r="P5633" s="11"/>
      <c r="Q5633" s="11"/>
      <c r="R5633" s="11"/>
    </row>
    <row r="5634" spans="1:18" x14ac:dyDescent="0.2">
      <c r="A5634" s="3"/>
      <c r="B5634" s="3"/>
      <c r="C5634" s="11"/>
      <c r="D5634" s="11"/>
      <c r="E5634" s="11"/>
      <c r="F5634" s="11"/>
      <c r="G5634" s="11"/>
      <c r="H5634" s="11"/>
      <c r="I5634" s="11"/>
      <c r="J5634" s="11"/>
      <c r="K5634" s="11"/>
      <c r="L5634" s="11"/>
      <c r="M5634" s="11"/>
      <c r="N5634" s="11"/>
      <c r="O5634" s="11"/>
      <c r="P5634" s="11"/>
      <c r="Q5634" s="11"/>
      <c r="R5634" s="11"/>
    </row>
    <row r="5635" spans="1:18" x14ac:dyDescent="0.2">
      <c r="A5635" s="3"/>
      <c r="B5635" s="3"/>
      <c r="C5635" s="11"/>
      <c r="D5635" s="11"/>
      <c r="E5635" s="11"/>
      <c r="F5635" s="11"/>
      <c r="G5635" s="11"/>
      <c r="H5635" s="11"/>
      <c r="I5635" s="11"/>
      <c r="J5635" s="11"/>
      <c r="K5635" s="11"/>
      <c r="L5635" s="11"/>
      <c r="M5635" s="11"/>
      <c r="N5635" s="11"/>
      <c r="O5635" s="11"/>
      <c r="P5635" s="11"/>
      <c r="Q5635" s="11"/>
      <c r="R5635" s="11"/>
    </row>
    <row r="5636" spans="1:18" x14ac:dyDescent="0.2">
      <c r="A5636" s="3"/>
      <c r="B5636" s="3"/>
      <c r="C5636" s="11"/>
      <c r="D5636" s="11"/>
      <c r="E5636" s="11"/>
      <c r="F5636" s="11"/>
      <c r="G5636" s="11"/>
      <c r="H5636" s="11"/>
      <c r="I5636" s="11"/>
      <c r="J5636" s="11"/>
      <c r="K5636" s="11"/>
      <c r="L5636" s="11"/>
      <c r="M5636" s="11"/>
      <c r="N5636" s="11"/>
      <c r="O5636" s="11"/>
      <c r="P5636" s="11"/>
      <c r="Q5636" s="11"/>
      <c r="R5636" s="11"/>
    </row>
    <row r="5637" spans="1:18" x14ac:dyDescent="0.2">
      <c r="A5637" s="3"/>
      <c r="B5637" s="3"/>
      <c r="C5637" s="11"/>
      <c r="D5637" s="11"/>
      <c r="E5637" s="11"/>
      <c r="F5637" s="11"/>
      <c r="G5637" s="11"/>
      <c r="H5637" s="11"/>
      <c r="I5637" s="11"/>
      <c r="J5637" s="11"/>
      <c r="K5637" s="11"/>
      <c r="L5637" s="11"/>
      <c r="M5637" s="11"/>
      <c r="N5637" s="11"/>
      <c r="O5637" s="11"/>
      <c r="P5637" s="11"/>
      <c r="Q5637" s="11"/>
      <c r="R5637" s="11"/>
    </row>
    <row r="5638" spans="1:18" x14ac:dyDescent="0.2">
      <c r="A5638" s="3"/>
      <c r="B5638" s="3"/>
      <c r="C5638" s="11"/>
      <c r="D5638" s="11"/>
      <c r="E5638" s="11"/>
      <c r="F5638" s="11"/>
      <c r="G5638" s="11"/>
      <c r="H5638" s="11"/>
      <c r="I5638" s="11"/>
      <c r="J5638" s="11"/>
      <c r="K5638" s="11"/>
      <c r="L5638" s="11"/>
      <c r="M5638" s="11"/>
      <c r="N5638" s="11"/>
      <c r="O5638" s="11"/>
      <c r="P5638" s="11"/>
      <c r="Q5638" s="11"/>
      <c r="R5638" s="11"/>
    </row>
    <row r="5639" spans="1:18" x14ac:dyDescent="0.2">
      <c r="A5639" s="3"/>
      <c r="B5639" s="3"/>
      <c r="C5639" s="11"/>
      <c r="D5639" s="11"/>
      <c r="E5639" s="11"/>
      <c r="F5639" s="11"/>
      <c r="G5639" s="11"/>
      <c r="H5639" s="11"/>
      <c r="I5639" s="11"/>
      <c r="J5639" s="11"/>
      <c r="K5639" s="11"/>
      <c r="L5639" s="11"/>
      <c r="M5639" s="11"/>
      <c r="N5639" s="11"/>
      <c r="O5639" s="11"/>
      <c r="P5639" s="11"/>
      <c r="Q5639" s="11"/>
      <c r="R5639" s="11"/>
    </row>
    <row r="5640" spans="1:18" x14ac:dyDescent="0.2">
      <c r="A5640" s="3"/>
      <c r="B5640" s="3"/>
      <c r="C5640" s="11"/>
      <c r="D5640" s="11"/>
      <c r="E5640" s="11"/>
      <c r="F5640" s="11"/>
      <c r="G5640" s="11"/>
      <c r="H5640" s="11"/>
      <c r="I5640" s="11"/>
      <c r="J5640" s="11"/>
      <c r="K5640" s="11"/>
      <c r="L5640" s="11"/>
      <c r="M5640" s="11"/>
      <c r="N5640" s="11"/>
      <c r="O5640" s="11"/>
      <c r="P5640" s="11"/>
      <c r="Q5640" s="11"/>
      <c r="R5640" s="11"/>
    </row>
    <row r="5641" spans="1:18" x14ac:dyDescent="0.2">
      <c r="A5641" s="3"/>
      <c r="B5641" s="3"/>
      <c r="C5641" s="11"/>
      <c r="D5641" s="11"/>
      <c r="E5641" s="11"/>
      <c r="F5641" s="11"/>
      <c r="G5641" s="11"/>
      <c r="H5641" s="11"/>
      <c r="I5641" s="11"/>
      <c r="J5641" s="11"/>
      <c r="K5641" s="11"/>
      <c r="L5641" s="11"/>
      <c r="M5641" s="11"/>
      <c r="N5641" s="11"/>
      <c r="O5641" s="11"/>
      <c r="P5641" s="11"/>
      <c r="Q5641" s="11"/>
      <c r="R5641" s="11"/>
    </row>
    <row r="5642" spans="1:18" x14ac:dyDescent="0.2">
      <c r="A5642" s="3"/>
      <c r="B5642" s="3"/>
      <c r="C5642" s="11"/>
      <c r="D5642" s="11"/>
      <c r="E5642" s="11"/>
      <c r="F5642" s="11"/>
      <c r="G5642" s="11"/>
      <c r="H5642" s="11"/>
      <c r="I5642" s="11"/>
      <c r="J5642" s="11"/>
      <c r="K5642" s="11"/>
      <c r="L5642" s="11"/>
      <c r="M5642" s="11"/>
      <c r="N5642" s="11"/>
      <c r="O5642" s="11"/>
      <c r="P5642" s="11"/>
      <c r="Q5642" s="11"/>
      <c r="R5642" s="11"/>
    </row>
    <row r="5643" spans="1:18" x14ac:dyDescent="0.2">
      <c r="A5643" s="3"/>
      <c r="B5643" s="3"/>
      <c r="C5643" s="11"/>
      <c r="D5643" s="11"/>
      <c r="E5643" s="11"/>
      <c r="F5643" s="11"/>
      <c r="G5643" s="11"/>
      <c r="H5643" s="11"/>
      <c r="I5643" s="11"/>
      <c r="J5643" s="11"/>
      <c r="K5643" s="11"/>
      <c r="L5643" s="11"/>
      <c r="M5643" s="11"/>
      <c r="N5643" s="11"/>
      <c r="O5643" s="11"/>
      <c r="P5643" s="11"/>
      <c r="Q5643" s="11"/>
      <c r="R5643" s="11"/>
    </row>
    <row r="5644" spans="1:18" x14ac:dyDescent="0.2">
      <c r="A5644" s="3"/>
      <c r="B5644" s="3"/>
      <c r="C5644" s="11"/>
      <c r="D5644" s="11"/>
      <c r="E5644" s="11"/>
      <c r="F5644" s="11"/>
      <c r="G5644" s="11"/>
      <c r="H5644" s="11"/>
      <c r="I5644" s="11"/>
      <c r="J5644" s="11"/>
      <c r="K5644" s="11"/>
      <c r="L5644" s="11"/>
      <c r="M5644" s="11"/>
      <c r="N5644" s="11"/>
      <c r="O5644" s="11"/>
      <c r="P5644" s="11"/>
      <c r="Q5644" s="11"/>
      <c r="R5644" s="11"/>
    </row>
    <row r="5645" spans="1:18" x14ac:dyDescent="0.2">
      <c r="A5645" s="3"/>
      <c r="B5645" s="3"/>
      <c r="C5645" s="11"/>
      <c r="D5645" s="11"/>
      <c r="E5645" s="11"/>
      <c r="F5645" s="11"/>
      <c r="G5645" s="11"/>
      <c r="H5645" s="11"/>
      <c r="I5645" s="11"/>
      <c r="J5645" s="11"/>
      <c r="K5645" s="11"/>
      <c r="L5645" s="11"/>
      <c r="M5645" s="11"/>
      <c r="N5645" s="11"/>
      <c r="O5645" s="11"/>
      <c r="P5645" s="11"/>
      <c r="Q5645" s="11"/>
      <c r="R5645" s="11"/>
    </row>
    <row r="5646" spans="1:18" x14ac:dyDescent="0.2">
      <c r="A5646" s="3"/>
      <c r="B5646" s="3"/>
      <c r="C5646" s="11"/>
      <c r="D5646" s="11"/>
      <c r="E5646" s="11"/>
      <c r="F5646" s="11"/>
      <c r="G5646" s="11"/>
      <c r="H5646" s="11"/>
      <c r="I5646" s="11"/>
      <c r="J5646" s="11"/>
      <c r="K5646" s="11"/>
      <c r="L5646" s="11"/>
      <c r="M5646" s="11"/>
      <c r="N5646" s="11"/>
      <c r="O5646" s="11"/>
      <c r="P5646" s="11"/>
      <c r="Q5646" s="11"/>
      <c r="R5646" s="11"/>
    </row>
    <row r="5647" spans="1:18" x14ac:dyDescent="0.2">
      <c r="A5647" s="3"/>
      <c r="B5647" s="3"/>
      <c r="C5647" s="11"/>
      <c r="D5647" s="11"/>
      <c r="E5647" s="11"/>
      <c r="F5647" s="11"/>
      <c r="G5647" s="11"/>
      <c r="H5647" s="11"/>
      <c r="I5647" s="11"/>
      <c r="J5647" s="11"/>
      <c r="K5647" s="11"/>
      <c r="L5647" s="11"/>
      <c r="M5647" s="11"/>
      <c r="N5647" s="11"/>
      <c r="O5647" s="11"/>
      <c r="P5647" s="11"/>
      <c r="Q5647" s="11"/>
      <c r="R5647" s="11"/>
    </row>
    <row r="5648" spans="1:18" x14ac:dyDescent="0.2">
      <c r="A5648" s="3"/>
      <c r="B5648" s="3"/>
      <c r="C5648" s="11"/>
      <c r="D5648" s="11"/>
      <c r="E5648" s="11"/>
      <c r="F5648" s="11"/>
      <c r="G5648" s="11"/>
      <c r="H5648" s="11"/>
      <c r="I5648" s="11"/>
      <c r="J5648" s="11"/>
      <c r="K5648" s="11"/>
      <c r="L5648" s="11"/>
      <c r="M5648" s="11"/>
      <c r="N5648" s="11"/>
      <c r="O5648" s="11"/>
      <c r="P5648" s="11"/>
      <c r="Q5648" s="11"/>
      <c r="R5648" s="11"/>
    </row>
    <row r="5649" spans="1:18" x14ac:dyDescent="0.2">
      <c r="A5649" s="3"/>
      <c r="B5649" s="3"/>
      <c r="C5649" s="11"/>
      <c r="D5649" s="11"/>
      <c r="E5649" s="11"/>
      <c r="F5649" s="11"/>
      <c r="G5649" s="11"/>
      <c r="H5649" s="11"/>
      <c r="I5649" s="11"/>
      <c r="J5649" s="11"/>
      <c r="K5649" s="11"/>
      <c r="L5649" s="11"/>
      <c r="M5649" s="11"/>
      <c r="N5649" s="11"/>
      <c r="O5649" s="11"/>
      <c r="P5649" s="11"/>
      <c r="Q5649" s="11"/>
      <c r="R5649" s="11"/>
    </row>
    <row r="5650" spans="1:18" x14ac:dyDescent="0.2">
      <c r="A5650" s="3"/>
      <c r="B5650" s="3"/>
      <c r="C5650" s="11"/>
      <c r="D5650" s="11"/>
      <c r="E5650" s="11"/>
      <c r="F5650" s="11"/>
      <c r="G5650" s="11"/>
      <c r="H5650" s="11"/>
      <c r="I5650" s="11"/>
      <c r="J5650" s="11"/>
      <c r="K5650" s="11"/>
      <c r="L5650" s="11"/>
      <c r="M5650" s="11"/>
      <c r="N5650" s="11"/>
      <c r="O5650" s="11"/>
      <c r="P5650" s="11"/>
      <c r="Q5650" s="11"/>
      <c r="R5650" s="11"/>
    </row>
    <row r="5651" spans="1:18" x14ac:dyDescent="0.2">
      <c r="A5651" s="3"/>
      <c r="B5651" s="3"/>
      <c r="C5651" s="11"/>
      <c r="D5651" s="11"/>
      <c r="E5651" s="11"/>
      <c r="F5651" s="11"/>
      <c r="G5651" s="11"/>
      <c r="H5651" s="11"/>
      <c r="I5651" s="11"/>
      <c r="J5651" s="11"/>
      <c r="K5651" s="11"/>
      <c r="L5651" s="11"/>
      <c r="M5651" s="11"/>
      <c r="N5651" s="11"/>
      <c r="O5651" s="11"/>
      <c r="P5651" s="11"/>
      <c r="Q5651" s="11"/>
      <c r="R5651" s="11"/>
    </row>
    <row r="5652" spans="1:18" x14ac:dyDescent="0.2">
      <c r="A5652" s="3"/>
      <c r="B5652" s="3"/>
      <c r="C5652" s="11"/>
      <c r="D5652" s="11"/>
      <c r="E5652" s="11"/>
      <c r="F5652" s="11"/>
      <c r="G5652" s="11"/>
      <c r="H5652" s="11"/>
      <c r="I5652" s="11"/>
      <c r="J5652" s="11"/>
      <c r="K5652" s="11"/>
      <c r="L5652" s="11"/>
      <c r="M5652" s="11"/>
      <c r="N5652" s="11"/>
      <c r="O5652" s="11"/>
      <c r="P5652" s="11"/>
      <c r="Q5652" s="11"/>
      <c r="R5652" s="11"/>
    </row>
    <row r="5653" spans="1:18" x14ac:dyDescent="0.2">
      <c r="A5653" s="3"/>
      <c r="B5653" s="3"/>
      <c r="C5653" s="11"/>
      <c r="D5653" s="11"/>
      <c r="E5653" s="11"/>
      <c r="F5653" s="11"/>
      <c r="G5653" s="11"/>
      <c r="H5653" s="11"/>
      <c r="I5653" s="11"/>
      <c r="J5653" s="11"/>
      <c r="K5653" s="11"/>
      <c r="L5653" s="11"/>
      <c r="M5653" s="11"/>
      <c r="N5653" s="11"/>
      <c r="O5653" s="11"/>
      <c r="P5653" s="11"/>
      <c r="Q5653" s="11"/>
      <c r="R5653" s="11"/>
    </row>
    <row r="5654" spans="1:18" x14ac:dyDescent="0.2">
      <c r="A5654" s="3"/>
      <c r="B5654" s="3"/>
      <c r="C5654" s="11"/>
      <c r="D5654" s="11"/>
      <c r="E5654" s="11"/>
      <c r="F5654" s="11"/>
      <c r="G5654" s="11"/>
      <c r="H5654" s="11"/>
      <c r="I5654" s="11"/>
      <c r="J5654" s="11"/>
      <c r="K5654" s="11"/>
      <c r="L5654" s="11"/>
      <c r="M5654" s="11"/>
      <c r="N5654" s="11"/>
      <c r="O5654" s="11"/>
      <c r="P5654" s="11"/>
      <c r="Q5654" s="11"/>
      <c r="R5654" s="11"/>
    </row>
    <row r="5655" spans="1:18" x14ac:dyDescent="0.2">
      <c r="A5655" s="3"/>
      <c r="B5655" s="3"/>
      <c r="C5655" s="11"/>
      <c r="D5655" s="11"/>
      <c r="E5655" s="11"/>
      <c r="F5655" s="11"/>
      <c r="G5655" s="11"/>
      <c r="H5655" s="11"/>
      <c r="I5655" s="11"/>
      <c r="J5655" s="11"/>
      <c r="K5655" s="11"/>
      <c r="L5655" s="11"/>
      <c r="M5655" s="11"/>
      <c r="N5655" s="11"/>
      <c r="O5655" s="11"/>
      <c r="P5655" s="11"/>
      <c r="Q5655" s="11"/>
      <c r="R5655" s="11"/>
    </row>
    <row r="5656" spans="1:18" x14ac:dyDescent="0.2">
      <c r="A5656" s="3"/>
      <c r="B5656" s="3"/>
      <c r="C5656" s="11"/>
      <c r="D5656" s="11"/>
      <c r="E5656" s="11"/>
      <c r="F5656" s="11"/>
      <c r="G5656" s="11"/>
      <c r="H5656" s="11"/>
      <c r="I5656" s="11"/>
      <c r="J5656" s="11"/>
      <c r="K5656" s="11"/>
      <c r="L5656" s="11"/>
      <c r="M5656" s="11"/>
      <c r="N5656" s="11"/>
      <c r="O5656" s="11"/>
      <c r="P5656" s="11"/>
      <c r="Q5656" s="11"/>
      <c r="R5656" s="11"/>
    </row>
    <row r="5657" spans="1:18" x14ac:dyDescent="0.2">
      <c r="A5657" s="3"/>
      <c r="B5657" s="3"/>
      <c r="C5657" s="11"/>
      <c r="D5657" s="11"/>
      <c r="E5657" s="11"/>
      <c r="F5657" s="11"/>
      <c r="G5657" s="11"/>
      <c r="H5657" s="11"/>
      <c r="I5657" s="11"/>
      <c r="J5657" s="11"/>
      <c r="K5657" s="11"/>
      <c r="L5657" s="11"/>
      <c r="M5657" s="11"/>
      <c r="N5657" s="11"/>
      <c r="O5657" s="11"/>
      <c r="P5657" s="11"/>
      <c r="Q5657" s="11"/>
      <c r="R5657" s="11"/>
    </row>
    <row r="5658" spans="1:18" x14ac:dyDescent="0.2">
      <c r="A5658" s="3"/>
      <c r="B5658" s="3"/>
      <c r="C5658" s="11"/>
      <c r="D5658" s="11"/>
      <c r="E5658" s="11"/>
      <c r="F5658" s="11"/>
      <c r="G5658" s="11"/>
      <c r="H5658" s="11"/>
      <c r="I5658" s="11"/>
      <c r="J5658" s="11"/>
      <c r="K5658" s="11"/>
      <c r="L5658" s="11"/>
      <c r="M5658" s="11"/>
      <c r="N5658" s="11"/>
      <c r="O5658" s="11"/>
      <c r="P5658" s="11"/>
      <c r="Q5658" s="11"/>
      <c r="R5658" s="11"/>
    </row>
    <row r="5659" spans="1:18" x14ac:dyDescent="0.2">
      <c r="A5659" s="3"/>
      <c r="B5659" s="3"/>
      <c r="C5659" s="11"/>
      <c r="D5659" s="11"/>
      <c r="E5659" s="11"/>
      <c r="F5659" s="11"/>
      <c r="G5659" s="11"/>
      <c r="H5659" s="11"/>
      <c r="I5659" s="11"/>
      <c r="J5659" s="11"/>
      <c r="K5659" s="11"/>
      <c r="L5659" s="11"/>
      <c r="M5659" s="11"/>
      <c r="N5659" s="11"/>
      <c r="O5659" s="11"/>
      <c r="P5659" s="11"/>
      <c r="Q5659" s="11"/>
      <c r="R5659" s="11"/>
    </row>
    <row r="5660" spans="1:18" x14ac:dyDescent="0.2">
      <c r="A5660" s="3"/>
      <c r="B5660" s="3"/>
      <c r="C5660" s="11"/>
      <c r="D5660" s="11"/>
      <c r="E5660" s="11"/>
      <c r="F5660" s="11"/>
      <c r="G5660" s="11"/>
      <c r="H5660" s="11"/>
      <c r="I5660" s="11"/>
      <c r="J5660" s="11"/>
      <c r="K5660" s="11"/>
      <c r="L5660" s="11"/>
      <c r="M5660" s="11"/>
      <c r="N5660" s="11"/>
      <c r="O5660" s="11"/>
      <c r="P5660" s="11"/>
      <c r="Q5660" s="11"/>
      <c r="R5660" s="11"/>
    </row>
    <row r="5661" spans="1:18" x14ac:dyDescent="0.2">
      <c r="A5661" s="3"/>
      <c r="B5661" s="3"/>
      <c r="C5661" s="11"/>
      <c r="D5661" s="11"/>
      <c r="E5661" s="11"/>
      <c r="F5661" s="11"/>
      <c r="G5661" s="11"/>
      <c r="H5661" s="11"/>
      <c r="I5661" s="11"/>
      <c r="J5661" s="11"/>
      <c r="K5661" s="11"/>
      <c r="L5661" s="11"/>
      <c r="M5661" s="11"/>
      <c r="N5661" s="11"/>
      <c r="O5661" s="11"/>
      <c r="P5661" s="11"/>
      <c r="Q5661" s="11"/>
      <c r="R5661" s="11"/>
    </row>
    <row r="5662" spans="1:18" x14ac:dyDescent="0.2">
      <c r="A5662" s="3"/>
      <c r="B5662" s="3"/>
      <c r="C5662" s="11"/>
      <c r="D5662" s="11"/>
      <c r="E5662" s="11"/>
      <c r="F5662" s="11"/>
      <c r="G5662" s="11"/>
      <c r="H5662" s="11"/>
      <c r="I5662" s="11"/>
      <c r="J5662" s="11"/>
      <c r="K5662" s="11"/>
      <c r="L5662" s="11"/>
      <c r="M5662" s="11"/>
      <c r="N5662" s="11"/>
      <c r="O5662" s="11"/>
      <c r="P5662" s="11"/>
      <c r="Q5662" s="11"/>
      <c r="R5662" s="11"/>
    </row>
    <row r="5663" spans="1:18" x14ac:dyDescent="0.2">
      <c r="A5663" s="3"/>
      <c r="B5663" s="3"/>
      <c r="C5663" s="11"/>
      <c r="D5663" s="11"/>
      <c r="E5663" s="11"/>
      <c r="F5663" s="11"/>
      <c r="G5663" s="11"/>
      <c r="H5663" s="11"/>
      <c r="I5663" s="11"/>
      <c r="J5663" s="11"/>
      <c r="K5663" s="11"/>
      <c r="L5663" s="11"/>
      <c r="M5663" s="11"/>
      <c r="N5663" s="11"/>
      <c r="O5663" s="11"/>
      <c r="P5663" s="11"/>
      <c r="Q5663" s="11"/>
      <c r="R5663" s="11"/>
    </row>
    <row r="5664" spans="1:18" x14ac:dyDescent="0.2">
      <c r="A5664" s="3"/>
      <c r="B5664" s="3"/>
      <c r="C5664" s="11"/>
      <c r="D5664" s="11"/>
      <c r="E5664" s="11"/>
      <c r="F5664" s="11"/>
      <c r="G5664" s="11"/>
      <c r="H5664" s="11"/>
      <c r="I5664" s="11"/>
      <c r="J5664" s="11"/>
      <c r="K5664" s="11"/>
      <c r="L5664" s="11"/>
      <c r="M5664" s="11"/>
      <c r="N5664" s="11"/>
      <c r="O5664" s="11"/>
      <c r="P5664" s="11"/>
      <c r="Q5664" s="11"/>
      <c r="R5664" s="11"/>
    </row>
    <row r="5665" spans="1:18" x14ac:dyDescent="0.2">
      <c r="A5665" s="3"/>
      <c r="B5665" s="3"/>
      <c r="C5665" s="11"/>
      <c r="D5665" s="11"/>
      <c r="E5665" s="11"/>
      <c r="F5665" s="11"/>
      <c r="G5665" s="11"/>
      <c r="H5665" s="11"/>
      <c r="I5665" s="11"/>
      <c r="J5665" s="11"/>
      <c r="K5665" s="11"/>
      <c r="L5665" s="11"/>
      <c r="M5665" s="11"/>
      <c r="N5665" s="11"/>
      <c r="O5665" s="11"/>
      <c r="P5665" s="11"/>
      <c r="Q5665" s="11"/>
      <c r="R5665" s="11"/>
    </row>
    <row r="5666" spans="1:18" x14ac:dyDescent="0.2">
      <c r="A5666" s="3"/>
      <c r="B5666" s="3"/>
      <c r="C5666" s="11"/>
      <c r="D5666" s="11"/>
      <c r="E5666" s="11"/>
      <c r="F5666" s="11"/>
      <c r="G5666" s="11"/>
      <c r="H5666" s="11"/>
      <c r="I5666" s="11"/>
      <c r="J5666" s="11"/>
      <c r="K5666" s="11"/>
      <c r="L5666" s="11"/>
      <c r="M5666" s="11"/>
      <c r="N5666" s="11"/>
      <c r="O5666" s="11"/>
      <c r="P5666" s="11"/>
      <c r="Q5666" s="11"/>
      <c r="R5666" s="11"/>
    </row>
    <row r="5667" spans="1:18" x14ac:dyDescent="0.2">
      <c r="A5667" s="3"/>
      <c r="B5667" s="3"/>
      <c r="C5667" s="11"/>
      <c r="D5667" s="11"/>
      <c r="E5667" s="11"/>
      <c r="F5667" s="11"/>
      <c r="G5667" s="11"/>
      <c r="H5667" s="11"/>
      <c r="I5667" s="11"/>
      <c r="J5667" s="11"/>
      <c r="K5667" s="11"/>
      <c r="L5667" s="11"/>
      <c r="M5667" s="11"/>
      <c r="N5667" s="11"/>
      <c r="O5667" s="11"/>
      <c r="P5667" s="11"/>
      <c r="Q5667" s="11"/>
      <c r="R5667" s="11"/>
    </row>
    <row r="5668" spans="1:18" x14ac:dyDescent="0.2">
      <c r="A5668" s="3"/>
      <c r="B5668" s="3"/>
      <c r="C5668" s="11"/>
      <c r="D5668" s="11"/>
      <c r="E5668" s="11"/>
      <c r="F5668" s="11"/>
      <c r="G5668" s="11"/>
      <c r="H5668" s="11"/>
      <c r="I5668" s="11"/>
      <c r="J5668" s="11"/>
      <c r="K5668" s="11"/>
      <c r="L5668" s="11"/>
      <c r="M5668" s="11"/>
      <c r="N5668" s="11"/>
      <c r="O5668" s="11"/>
      <c r="P5668" s="11"/>
      <c r="Q5668" s="11"/>
      <c r="R5668" s="11"/>
    </row>
    <row r="5669" spans="1:18" x14ac:dyDescent="0.2">
      <c r="A5669" s="3"/>
      <c r="B5669" s="3"/>
      <c r="C5669" s="11"/>
      <c r="D5669" s="11"/>
      <c r="E5669" s="11"/>
      <c r="F5669" s="11"/>
      <c r="G5669" s="11"/>
      <c r="H5669" s="11"/>
      <c r="I5669" s="11"/>
      <c r="J5669" s="11"/>
      <c r="K5669" s="11"/>
      <c r="L5669" s="11"/>
      <c r="M5669" s="11"/>
      <c r="N5669" s="11"/>
      <c r="O5669" s="11"/>
      <c r="P5669" s="11"/>
      <c r="Q5669" s="11"/>
      <c r="R5669" s="11"/>
    </row>
    <row r="5670" spans="1:18" x14ac:dyDescent="0.2">
      <c r="A5670" s="3"/>
      <c r="B5670" s="3"/>
      <c r="C5670" s="11"/>
      <c r="D5670" s="11"/>
      <c r="E5670" s="11"/>
      <c r="F5670" s="11"/>
      <c r="G5670" s="11"/>
      <c r="H5670" s="11"/>
      <c r="I5670" s="11"/>
      <c r="J5670" s="11"/>
      <c r="K5670" s="11"/>
      <c r="L5670" s="11"/>
      <c r="M5670" s="11"/>
      <c r="N5670" s="11"/>
      <c r="O5670" s="11"/>
      <c r="P5670" s="11"/>
      <c r="Q5670" s="11"/>
      <c r="R5670" s="11"/>
    </row>
    <row r="5671" spans="1:18" x14ac:dyDescent="0.2">
      <c r="A5671" s="3"/>
      <c r="B5671" s="3"/>
      <c r="C5671" s="11"/>
      <c r="D5671" s="11"/>
      <c r="E5671" s="11"/>
      <c r="F5671" s="11"/>
      <c r="G5671" s="11"/>
      <c r="H5671" s="11"/>
      <c r="I5671" s="11"/>
      <c r="J5671" s="11"/>
      <c r="K5671" s="11"/>
      <c r="L5671" s="11"/>
      <c r="M5671" s="11"/>
      <c r="N5671" s="11"/>
      <c r="O5671" s="11"/>
      <c r="P5671" s="11"/>
      <c r="Q5671" s="11"/>
      <c r="R5671" s="11"/>
    </row>
    <row r="5672" spans="1:18" x14ac:dyDescent="0.2">
      <c r="A5672" s="3"/>
      <c r="B5672" s="3"/>
      <c r="C5672" s="11"/>
      <c r="D5672" s="11"/>
      <c r="E5672" s="11"/>
      <c r="F5672" s="11"/>
      <c r="G5672" s="11"/>
      <c r="H5672" s="11"/>
      <c r="I5672" s="11"/>
      <c r="J5672" s="11"/>
      <c r="K5672" s="11"/>
      <c r="L5672" s="11"/>
      <c r="M5672" s="11"/>
      <c r="N5672" s="11"/>
      <c r="O5672" s="11"/>
      <c r="P5672" s="11"/>
      <c r="Q5672" s="11"/>
      <c r="R5672" s="11"/>
    </row>
    <row r="5673" spans="1:18" x14ac:dyDescent="0.2">
      <c r="A5673" s="3"/>
      <c r="B5673" s="3"/>
      <c r="C5673" s="11"/>
      <c r="D5673" s="11"/>
      <c r="E5673" s="11"/>
      <c r="F5673" s="11"/>
      <c r="G5673" s="11"/>
      <c r="H5673" s="11"/>
      <c r="I5673" s="11"/>
      <c r="J5673" s="11"/>
      <c r="K5673" s="11"/>
      <c r="L5673" s="11"/>
      <c r="M5673" s="11"/>
      <c r="N5673" s="11"/>
      <c r="O5673" s="11"/>
      <c r="P5673" s="11"/>
      <c r="Q5673" s="11"/>
      <c r="R5673" s="11"/>
    </row>
    <row r="5674" spans="1:18" x14ac:dyDescent="0.2">
      <c r="A5674" s="3"/>
      <c r="B5674" s="3"/>
      <c r="C5674" s="11"/>
      <c r="D5674" s="11"/>
      <c r="E5674" s="11"/>
      <c r="F5674" s="11"/>
      <c r="G5674" s="11"/>
      <c r="H5674" s="11"/>
      <c r="I5674" s="11"/>
      <c r="J5674" s="11"/>
      <c r="K5674" s="11"/>
      <c r="L5674" s="11"/>
      <c r="M5674" s="11"/>
      <c r="N5674" s="11"/>
      <c r="O5674" s="11"/>
      <c r="P5674" s="11"/>
      <c r="Q5674" s="11"/>
      <c r="R5674" s="11"/>
    </row>
    <row r="5675" spans="1:18" x14ac:dyDescent="0.2">
      <c r="A5675" s="3"/>
      <c r="B5675" s="3"/>
      <c r="C5675" s="11"/>
      <c r="D5675" s="11"/>
      <c r="E5675" s="11"/>
      <c r="F5675" s="11"/>
      <c r="G5675" s="11"/>
      <c r="H5675" s="11"/>
      <c r="I5675" s="11"/>
      <c r="J5675" s="11"/>
      <c r="K5675" s="11"/>
      <c r="L5675" s="11"/>
      <c r="M5675" s="11"/>
      <c r="N5675" s="11"/>
      <c r="O5675" s="11"/>
      <c r="P5675" s="11"/>
      <c r="Q5675" s="11"/>
      <c r="R5675" s="11"/>
    </row>
    <row r="5676" spans="1:18" x14ac:dyDescent="0.2">
      <c r="A5676" s="3"/>
      <c r="B5676" s="3"/>
      <c r="C5676" s="11"/>
      <c r="D5676" s="11"/>
      <c r="E5676" s="11"/>
      <c r="F5676" s="11"/>
      <c r="G5676" s="11"/>
      <c r="H5676" s="11"/>
      <c r="I5676" s="11"/>
      <c r="J5676" s="11"/>
      <c r="K5676" s="11"/>
      <c r="L5676" s="11"/>
      <c r="M5676" s="11"/>
      <c r="N5676" s="11"/>
      <c r="O5676" s="11"/>
      <c r="P5676" s="11"/>
      <c r="Q5676" s="11"/>
      <c r="R5676" s="11"/>
    </row>
    <row r="5677" spans="1:18" x14ac:dyDescent="0.2">
      <c r="A5677" s="3"/>
      <c r="B5677" s="3"/>
      <c r="C5677" s="11"/>
      <c r="D5677" s="11"/>
      <c r="E5677" s="11"/>
      <c r="F5677" s="11"/>
      <c r="G5677" s="11"/>
      <c r="H5677" s="11"/>
      <c r="I5677" s="11"/>
      <c r="J5677" s="11"/>
      <c r="K5677" s="11"/>
      <c r="L5677" s="11"/>
      <c r="M5677" s="11"/>
      <c r="N5677" s="11"/>
      <c r="O5677" s="11"/>
      <c r="P5677" s="11"/>
      <c r="Q5677" s="11"/>
      <c r="R5677" s="11"/>
    </row>
    <row r="5678" spans="1:18" x14ac:dyDescent="0.2">
      <c r="A5678" s="3"/>
      <c r="B5678" s="3"/>
      <c r="C5678" s="11"/>
      <c r="D5678" s="11"/>
      <c r="E5678" s="11"/>
      <c r="F5678" s="11"/>
      <c r="G5678" s="11"/>
      <c r="H5678" s="11"/>
      <c r="I5678" s="11"/>
      <c r="J5678" s="11"/>
      <c r="K5678" s="11"/>
      <c r="L5678" s="11"/>
      <c r="M5678" s="11"/>
      <c r="N5678" s="11"/>
      <c r="O5678" s="11"/>
      <c r="P5678" s="11"/>
      <c r="Q5678" s="11"/>
      <c r="R5678" s="11"/>
    </row>
    <row r="5679" spans="1:18" x14ac:dyDescent="0.2">
      <c r="A5679" s="3"/>
      <c r="B5679" s="3"/>
      <c r="C5679" s="11"/>
      <c r="D5679" s="11"/>
      <c r="E5679" s="11"/>
      <c r="F5679" s="11"/>
      <c r="G5679" s="11"/>
      <c r="H5679" s="11"/>
      <c r="I5679" s="11"/>
      <c r="J5679" s="11"/>
      <c r="K5679" s="11"/>
      <c r="L5679" s="11"/>
      <c r="M5679" s="11"/>
      <c r="N5679" s="11"/>
      <c r="O5679" s="11"/>
      <c r="P5679" s="11"/>
      <c r="Q5679" s="11"/>
      <c r="R5679" s="11"/>
    </row>
    <row r="5680" spans="1:18" x14ac:dyDescent="0.2">
      <c r="A5680" s="3"/>
      <c r="B5680" s="3"/>
      <c r="C5680" s="11"/>
      <c r="D5680" s="11"/>
      <c r="E5680" s="11"/>
      <c r="F5680" s="11"/>
      <c r="G5680" s="11"/>
      <c r="H5680" s="11"/>
      <c r="I5680" s="11"/>
      <c r="J5680" s="11"/>
      <c r="K5680" s="11"/>
      <c r="L5680" s="11"/>
      <c r="M5680" s="11"/>
      <c r="N5680" s="11"/>
      <c r="O5680" s="11"/>
      <c r="P5680" s="11"/>
      <c r="Q5680" s="11"/>
      <c r="R5680" s="11"/>
    </row>
    <row r="5681" spans="1:18" x14ac:dyDescent="0.2">
      <c r="A5681" s="3"/>
      <c r="B5681" s="3"/>
      <c r="C5681" s="11"/>
      <c r="D5681" s="11"/>
      <c r="E5681" s="11"/>
      <c r="F5681" s="11"/>
      <c r="G5681" s="11"/>
      <c r="H5681" s="11"/>
      <c r="I5681" s="11"/>
      <c r="J5681" s="11"/>
      <c r="K5681" s="11"/>
      <c r="L5681" s="11"/>
      <c r="M5681" s="11"/>
      <c r="N5681" s="11"/>
      <c r="O5681" s="11"/>
      <c r="P5681" s="11"/>
      <c r="Q5681" s="11"/>
      <c r="R5681" s="11"/>
    </row>
    <row r="5682" spans="1:18" x14ac:dyDescent="0.2">
      <c r="A5682" s="3"/>
      <c r="B5682" s="3"/>
      <c r="C5682" s="11"/>
      <c r="D5682" s="11"/>
      <c r="E5682" s="11"/>
      <c r="F5682" s="11"/>
      <c r="G5682" s="11"/>
      <c r="H5682" s="11"/>
      <c r="I5682" s="11"/>
      <c r="J5682" s="11"/>
      <c r="K5682" s="11"/>
      <c r="L5682" s="11"/>
      <c r="M5682" s="11"/>
      <c r="N5682" s="11"/>
      <c r="O5682" s="11"/>
      <c r="P5682" s="11"/>
      <c r="Q5682" s="11"/>
      <c r="R5682" s="11"/>
    </row>
    <row r="5683" spans="1:18" x14ac:dyDescent="0.2">
      <c r="A5683" s="3"/>
      <c r="B5683" s="3"/>
      <c r="C5683" s="11"/>
      <c r="D5683" s="11"/>
      <c r="E5683" s="11"/>
      <c r="F5683" s="11"/>
      <c r="G5683" s="11"/>
      <c r="H5683" s="11"/>
      <c r="I5683" s="11"/>
      <c r="J5683" s="11"/>
      <c r="K5683" s="11"/>
      <c r="L5683" s="11"/>
      <c r="M5683" s="11"/>
      <c r="N5683" s="11"/>
      <c r="O5683" s="11"/>
      <c r="P5683" s="11"/>
      <c r="Q5683" s="11"/>
      <c r="R5683" s="11"/>
    </row>
    <row r="5684" spans="1:18" x14ac:dyDescent="0.2">
      <c r="A5684" s="3"/>
      <c r="B5684" s="3"/>
      <c r="C5684" s="11"/>
      <c r="D5684" s="11"/>
      <c r="E5684" s="11"/>
      <c r="F5684" s="11"/>
      <c r="G5684" s="11"/>
      <c r="H5684" s="11"/>
      <c r="I5684" s="11"/>
      <c r="J5684" s="11"/>
      <c r="K5684" s="11"/>
      <c r="L5684" s="11"/>
      <c r="M5684" s="11"/>
      <c r="N5684" s="11"/>
      <c r="O5684" s="11"/>
      <c r="P5684" s="11"/>
      <c r="Q5684" s="11"/>
      <c r="R5684" s="11"/>
    </row>
    <row r="5685" spans="1:18" x14ac:dyDescent="0.2">
      <c r="A5685" s="3"/>
      <c r="B5685" s="3"/>
      <c r="C5685" s="11"/>
      <c r="D5685" s="11"/>
      <c r="E5685" s="11"/>
      <c r="F5685" s="11"/>
      <c r="G5685" s="11"/>
      <c r="H5685" s="11"/>
      <c r="I5685" s="11"/>
      <c r="J5685" s="11"/>
      <c r="K5685" s="11"/>
      <c r="L5685" s="11"/>
      <c r="M5685" s="11"/>
      <c r="N5685" s="11"/>
      <c r="O5685" s="11"/>
      <c r="P5685" s="11"/>
      <c r="Q5685" s="11"/>
      <c r="R5685" s="11"/>
    </row>
    <row r="5686" spans="1:18" x14ac:dyDescent="0.2">
      <c r="A5686" s="3"/>
      <c r="B5686" s="3"/>
      <c r="C5686" s="11"/>
      <c r="D5686" s="11"/>
      <c r="E5686" s="11"/>
      <c r="F5686" s="11"/>
      <c r="G5686" s="11"/>
      <c r="H5686" s="11"/>
      <c r="I5686" s="11"/>
      <c r="J5686" s="11"/>
      <c r="K5686" s="11"/>
      <c r="L5686" s="11"/>
      <c r="M5686" s="11"/>
      <c r="N5686" s="11"/>
      <c r="O5686" s="11"/>
      <c r="P5686" s="11"/>
      <c r="Q5686" s="11"/>
      <c r="R5686" s="11"/>
    </row>
    <row r="5687" spans="1:18" x14ac:dyDescent="0.2">
      <c r="A5687" s="3"/>
      <c r="B5687" s="3"/>
      <c r="C5687" s="11"/>
      <c r="D5687" s="11"/>
      <c r="E5687" s="11"/>
      <c r="F5687" s="11"/>
      <c r="G5687" s="11"/>
      <c r="H5687" s="11"/>
      <c r="I5687" s="11"/>
      <c r="J5687" s="11"/>
      <c r="K5687" s="11"/>
      <c r="L5687" s="11"/>
      <c r="M5687" s="11"/>
      <c r="N5687" s="11"/>
      <c r="O5687" s="11"/>
      <c r="P5687" s="11"/>
      <c r="Q5687" s="11"/>
      <c r="R5687" s="11"/>
    </row>
    <row r="5688" spans="1:18" x14ac:dyDescent="0.2">
      <c r="A5688" s="3"/>
      <c r="B5688" s="3"/>
      <c r="C5688" s="11"/>
      <c r="D5688" s="11"/>
      <c r="E5688" s="11"/>
      <c r="F5688" s="11"/>
      <c r="G5688" s="11"/>
      <c r="H5688" s="11"/>
      <c r="I5688" s="11"/>
      <c r="J5688" s="11"/>
      <c r="K5688" s="11"/>
      <c r="L5688" s="11"/>
      <c r="M5688" s="11"/>
      <c r="N5688" s="11"/>
      <c r="O5688" s="11"/>
      <c r="P5688" s="11"/>
      <c r="Q5688" s="11"/>
      <c r="R5688" s="11"/>
    </row>
    <row r="5689" spans="1:18" x14ac:dyDescent="0.2">
      <c r="A5689" s="3"/>
      <c r="B5689" s="3"/>
      <c r="C5689" s="11"/>
      <c r="D5689" s="11"/>
      <c r="E5689" s="11"/>
      <c r="F5689" s="11"/>
      <c r="G5689" s="11"/>
      <c r="H5689" s="11"/>
      <c r="I5689" s="11"/>
      <c r="J5689" s="11"/>
      <c r="K5689" s="11"/>
      <c r="L5689" s="11"/>
      <c r="M5689" s="11"/>
      <c r="N5689" s="11"/>
      <c r="O5689" s="11"/>
      <c r="P5689" s="11"/>
      <c r="Q5689" s="11"/>
      <c r="R5689" s="11"/>
    </row>
    <row r="5690" spans="1:18" x14ac:dyDescent="0.2">
      <c r="A5690" s="3"/>
      <c r="B5690" s="3"/>
      <c r="C5690" s="11"/>
      <c r="D5690" s="11"/>
      <c r="E5690" s="11"/>
      <c r="F5690" s="11"/>
      <c r="G5690" s="11"/>
      <c r="H5690" s="11"/>
      <c r="I5690" s="11"/>
      <c r="J5690" s="11"/>
      <c r="K5690" s="11"/>
      <c r="L5690" s="11"/>
      <c r="M5690" s="11"/>
      <c r="N5690" s="11"/>
      <c r="O5690" s="11"/>
      <c r="P5690" s="11"/>
      <c r="Q5690" s="11"/>
      <c r="R5690" s="11"/>
    </row>
    <row r="5691" spans="1:18" x14ac:dyDescent="0.2">
      <c r="A5691" s="3"/>
      <c r="B5691" s="3"/>
      <c r="C5691" s="11"/>
      <c r="D5691" s="11"/>
      <c r="E5691" s="11"/>
      <c r="F5691" s="11"/>
      <c r="G5691" s="11"/>
      <c r="H5691" s="11"/>
      <c r="I5691" s="11"/>
      <c r="J5691" s="11"/>
      <c r="K5691" s="11"/>
      <c r="L5691" s="11"/>
      <c r="M5691" s="11"/>
      <c r="N5691" s="11"/>
      <c r="O5691" s="11"/>
      <c r="P5691" s="11"/>
      <c r="Q5691" s="11"/>
      <c r="R5691" s="11"/>
    </row>
    <row r="5692" spans="1:18" x14ac:dyDescent="0.2">
      <c r="A5692" s="3"/>
      <c r="B5692" s="3"/>
      <c r="C5692" s="11"/>
      <c r="D5692" s="11"/>
      <c r="E5692" s="11"/>
      <c r="F5692" s="11"/>
      <c r="G5692" s="11"/>
      <c r="H5692" s="11"/>
      <c r="I5692" s="11"/>
      <c r="J5692" s="11"/>
      <c r="K5692" s="11"/>
      <c r="L5692" s="11"/>
      <c r="M5692" s="11"/>
      <c r="N5692" s="11"/>
      <c r="O5692" s="11"/>
      <c r="P5692" s="11"/>
      <c r="Q5692" s="11"/>
      <c r="R5692" s="11"/>
    </row>
    <row r="5693" spans="1:18" x14ac:dyDescent="0.2">
      <c r="A5693" s="3"/>
      <c r="B5693" s="3"/>
      <c r="C5693" s="11"/>
      <c r="D5693" s="11"/>
      <c r="E5693" s="11"/>
      <c r="F5693" s="11"/>
      <c r="G5693" s="11"/>
      <c r="H5693" s="11"/>
      <c r="I5693" s="11"/>
      <c r="J5693" s="11"/>
      <c r="K5693" s="11"/>
      <c r="L5693" s="11"/>
      <c r="M5693" s="11"/>
      <c r="N5693" s="11"/>
      <c r="O5693" s="11"/>
      <c r="P5693" s="11"/>
      <c r="Q5693" s="11"/>
      <c r="R5693" s="11"/>
    </row>
    <row r="5694" spans="1:18" x14ac:dyDescent="0.2">
      <c r="A5694" s="3"/>
      <c r="B5694" s="3"/>
      <c r="C5694" s="11"/>
      <c r="D5694" s="11"/>
      <c r="E5694" s="11"/>
      <c r="F5694" s="11"/>
      <c r="G5694" s="11"/>
      <c r="H5694" s="11"/>
      <c r="I5694" s="11"/>
      <c r="J5694" s="11"/>
      <c r="K5694" s="11"/>
      <c r="L5694" s="11"/>
      <c r="M5694" s="11"/>
      <c r="N5694" s="11"/>
      <c r="O5694" s="11"/>
      <c r="P5694" s="11"/>
      <c r="Q5694" s="11"/>
      <c r="R5694" s="11"/>
    </row>
    <row r="5695" spans="1:18" x14ac:dyDescent="0.2">
      <c r="A5695" s="3"/>
      <c r="B5695" s="3"/>
      <c r="C5695" s="11"/>
      <c r="D5695" s="11"/>
      <c r="E5695" s="11"/>
      <c r="F5695" s="11"/>
      <c r="G5695" s="11"/>
      <c r="H5695" s="11"/>
      <c r="I5695" s="11"/>
      <c r="J5695" s="11"/>
      <c r="K5695" s="11"/>
      <c r="L5695" s="11"/>
      <c r="M5695" s="11"/>
      <c r="N5695" s="11"/>
      <c r="O5695" s="11"/>
      <c r="P5695" s="11"/>
      <c r="Q5695" s="11"/>
      <c r="R5695" s="11"/>
    </row>
    <row r="5696" spans="1:18" x14ac:dyDescent="0.2">
      <c r="A5696" s="3"/>
      <c r="B5696" s="3"/>
      <c r="C5696" s="11"/>
      <c r="D5696" s="11"/>
      <c r="E5696" s="11"/>
      <c r="F5696" s="11"/>
      <c r="G5696" s="11"/>
      <c r="H5696" s="11"/>
      <c r="I5696" s="11"/>
      <c r="J5696" s="11"/>
      <c r="K5696" s="11"/>
      <c r="L5696" s="11"/>
      <c r="M5696" s="11"/>
      <c r="N5696" s="11"/>
      <c r="O5696" s="11"/>
      <c r="P5696" s="11"/>
      <c r="Q5696" s="11"/>
      <c r="R5696" s="11"/>
    </row>
    <row r="5697" spans="1:18" x14ac:dyDescent="0.2">
      <c r="A5697" s="3"/>
      <c r="B5697" s="3"/>
      <c r="C5697" s="11"/>
      <c r="D5697" s="11"/>
      <c r="E5697" s="11"/>
      <c r="F5697" s="11"/>
      <c r="G5697" s="11"/>
      <c r="H5697" s="11"/>
      <c r="I5697" s="11"/>
      <c r="J5697" s="11"/>
      <c r="K5697" s="11"/>
      <c r="L5697" s="11"/>
      <c r="M5697" s="11"/>
      <c r="N5697" s="11"/>
      <c r="O5697" s="11"/>
      <c r="P5697" s="11"/>
      <c r="Q5697" s="11"/>
      <c r="R5697" s="11"/>
    </row>
    <row r="5698" spans="1:18" x14ac:dyDescent="0.2">
      <c r="A5698" s="3"/>
      <c r="B5698" s="3"/>
      <c r="C5698" s="11"/>
      <c r="D5698" s="11"/>
      <c r="E5698" s="11"/>
      <c r="F5698" s="11"/>
      <c r="G5698" s="11"/>
      <c r="H5698" s="11"/>
      <c r="I5698" s="11"/>
      <c r="J5698" s="11"/>
      <c r="K5698" s="11"/>
      <c r="L5698" s="11"/>
      <c r="M5698" s="11"/>
      <c r="N5698" s="11"/>
      <c r="O5698" s="11"/>
      <c r="P5698" s="11"/>
      <c r="Q5698" s="11"/>
      <c r="R5698" s="11"/>
    </row>
    <row r="5699" spans="1:18" x14ac:dyDescent="0.2">
      <c r="A5699" s="3"/>
      <c r="B5699" s="3"/>
      <c r="C5699" s="11"/>
      <c r="D5699" s="11"/>
      <c r="E5699" s="11"/>
      <c r="F5699" s="11"/>
      <c r="G5699" s="11"/>
      <c r="H5699" s="11"/>
      <c r="I5699" s="11"/>
      <c r="J5699" s="11"/>
      <c r="K5699" s="11"/>
      <c r="L5699" s="11"/>
      <c r="M5699" s="11"/>
      <c r="N5699" s="11"/>
      <c r="O5699" s="11"/>
      <c r="P5699" s="11"/>
      <c r="Q5699" s="11"/>
      <c r="R5699" s="11"/>
    </row>
    <row r="5700" spans="1:18" x14ac:dyDescent="0.2">
      <c r="A5700" s="3"/>
      <c r="B5700" s="3"/>
      <c r="C5700" s="11"/>
      <c r="D5700" s="11"/>
      <c r="E5700" s="11"/>
      <c r="F5700" s="11"/>
      <c r="G5700" s="11"/>
      <c r="H5700" s="11"/>
      <c r="I5700" s="11"/>
      <c r="J5700" s="11"/>
      <c r="K5700" s="11"/>
      <c r="L5700" s="11"/>
      <c r="M5700" s="11"/>
      <c r="N5700" s="11"/>
      <c r="O5700" s="11"/>
      <c r="P5700" s="11"/>
      <c r="Q5700" s="11"/>
      <c r="R5700" s="11"/>
    </row>
    <row r="5701" spans="1:18" x14ac:dyDescent="0.2">
      <c r="A5701" s="3"/>
      <c r="B5701" s="3"/>
      <c r="C5701" s="11"/>
      <c r="D5701" s="11"/>
      <c r="E5701" s="11"/>
      <c r="F5701" s="11"/>
      <c r="G5701" s="11"/>
      <c r="H5701" s="11"/>
      <c r="I5701" s="11"/>
      <c r="J5701" s="11"/>
      <c r="K5701" s="11"/>
      <c r="L5701" s="11"/>
      <c r="M5701" s="11"/>
      <c r="N5701" s="11"/>
      <c r="O5701" s="11"/>
      <c r="P5701" s="11"/>
      <c r="Q5701" s="11"/>
      <c r="R5701" s="11"/>
    </row>
    <row r="5702" spans="1:18" x14ac:dyDescent="0.2">
      <c r="A5702" s="3"/>
      <c r="B5702" s="3"/>
      <c r="C5702" s="11"/>
      <c r="D5702" s="11"/>
      <c r="E5702" s="11"/>
      <c r="F5702" s="11"/>
      <c r="G5702" s="11"/>
      <c r="H5702" s="11"/>
      <c r="I5702" s="11"/>
      <c r="J5702" s="11"/>
      <c r="K5702" s="11"/>
      <c r="L5702" s="11"/>
      <c r="M5702" s="11"/>
      <c r="N5702" s="11"/>
      <c r="O5702" s="11"/>
      <c r="P5702" s="11"/>
      <c r="Q5702" s="11"/>
      <c r="R5702" s="11"/>
    </row>
    <row r="5703" spans="1:18" x14ac:dyDescent="0.2">
      <c r="A5703" s="3"/>
      <c r="B5703" s="3"/>
      <c r="C5703" s="11"/>
      <c r="D5703" s="11"/>
      <c r="E5703" s="11"/>
      <c r="F5703" s="11"/>
      <c r="G5703" s="11"/>
      <c r="H5703" s="11"/>
      <c r="I5703" s="11"/>
      <c r="J5703" s="11"/>
      <c r="K5703" s="11"/>
      <c r="L5703" s="11"/>
      <c r="M5703" s="11"/>
      <c r="N5703" s="11"/>
      <c r="O5703" s="11"/>
      <c r="P5703" s="11"/>
      <c r="Q5703" s="11"/>
      <c r="R5703" s="11"/>
    </row>
    <row r="5704" spans="1:18" x14ac:dyDescent="0.2">
      <c r="A5704" s="3"/>
      <c r="B5704" s="3"/>
      <c r="C5704" s="11"/>
      <c r="D5704" s="11"/>
      <c r="E5704" s="11"/>
      <c r="F5704" s="11"/>
      <c r="G5704" s="11"/>
      <c r="H5704" s="11"/>
      <c r="I5704" s="11"/>
      <c r="J5704" s="11"/>
      <c r="K5704" s="11"/>
      <c r="L5704" s="11"/>
      <c r="M5704" s="11"/>
      <c r="N5704" s="11"/>
      <c r="O5704" s="11"/>
      <c r="P5704" s="11"/>
      <c r="Q5704" s="11"/>
      <c r="R5704" s="11"/>
    </row>
    <row r="5705" spans="1:18" x14ac:dyDescent="0.2">
      <c r="A5705" s="3"/>
      <c r="B5705" s="3"/>
      <c r="C5705" s="11"/>
      <c r="D5705" s="11"/>
      <c r="E5705" s="11"/>
      <c r="F5705" s="11"/>
      <c r="G5705" s="11"/>
      <c r="H5705" s="11"/>
      <c r="I5705" s="11"/>
      <c r="J5705" s="11"/>
      <c r="K5705" s="11"/>
      <c r="L5705" s="11"/>
      <c r="M5705" s="11"/>
      <c r="N5705" s="11"/>
      <c r="O5705" s="11"/>
      <c r="P5705" s="11"/>
      <c r="Q5705" s="11"/>
      <c r="R5705" s="11"/>
    </row>
    <row r="5706" spans="1:18" x14ac:dyDescent="0.2">
      <c r="A5706" s="3"/>
      <c r="B5706" s="3"/>
      <c r="C5706" s="11"/>
      <c r="D5706" s="11"/>
      <c r="E5706" s="11"/>
      <c r="F5706" s="11"/>
      <c r="G5706" s="11"/>
      <c r="H5706" s="11"/>
      <c r="I5706" s="11"/>
      <c r="J5706" s="11"/>
      <c r="K5706" s="11"/>
      <c r="L5706" s="11"/>
      <c r="M5706" s="11"/>
      <c r="N5706" s="11"/>
      <c r="O5706" s="11"/>
      <c r="P5706" s="11"/>
      <c r="Q5706" s="11"/>
      <c r="R5706" s="11"/>
    </row>
    <row r="5707" spans="1:18" x14ac:dyDescent="0.2">
      <c r="A5707" s="3"/>
      <c r="B5707" s="3"/>
      <c r="C5707" s="11"/>
      <c r="D5707" s="11"/>
      <c r="E5707" s="11"/>
      <c r="F5707" s="11"/>
      <c r="G5707" s="11"/>
      <c r="H5707" s="11"/>
      <c r="I5707" s="11"/>
      <c r="J5707" s="11"/>
      <c r="K5707" s="11"/>
      <c r="L5707" s="11"/>
      <c r="M5707" s="11"/>
      <c r="N5707" s="11"/>
      <c r="O5707" s="11"/>
      <c r="P5707" s="11"/>
      <c r="Q5707" s="11"/>
      <c r="R5707" s="11"/>
    </row>
    <row r="5708" spans="1:18" x14ac:dyDescent="0.2">
      <c r="A5708" s="3"/>
      <c r="B5708" s="3"/>
      <c r="C5708" s="11"/>
      <c r="D5708" s="11"/>
      <c r="E5708" s="11"/>
      <c r="F5708" s="11"/>
      <c r="G5708" s="11"/>
      <c r="H5708" s="11"/>
      <c r="I5708" s="11"/>
      <c r="J5708" s="11"/>
      <c r="K5708" s="11"/>
      <c r="L5708" s="11"/>
      <c r="M5708" s="11"/>
      <c r="N5708" s="11"/>
      <c r="O5708" s="11"/>
      <c r="P5708" s="11"/>
      <c r="Q5708" s="11"/>
      <c r="R5708" s="11"/>
    </row>
    <row r="5709" spans="1:18" x14ac:dyDescent="0.2">
      <c r="A5709" s="3"/>
      <c r="B5709" s="3"/>
      <c r="C5709" s="11"/>
      <c r="D5709" s="11"/>
      <c r="E5709" s="11"/>
      <c r="F5709" s="11"/>
      <c r="G5709" s="11"/>
      <c r="H5709" s="11"/>
      <c r="I5709" s="11"/>
      <c r="J5709" s="11"/>
      <c r="K5709" s="11"/>
      <c r="L5709" s="11"/>
      <c r="M5709" s="11"/>
      <c r="N5709" s="11"/>
      <c r="O5709" s="11"/>
      <c r="P5709" s="11"/>
      <c r="Q5709" s="11"/>
      <c r="R5709" s="11"/>
    </row>
    <row r="5710" spans="1:18" x14ac:dyDescent="0.2">
      <c r="A5710" s="3"/>
      <c r="B5710" s="3"/>
      <c r="C5710" s="11"/>
      <c r="D5710" s="11"/>
      <c r="E5710" s="11"/>
      <c r="F5710" s="11"/>
      <c r="G5710" s="11"/>
      <c r="H5710" s="11"/>
      <c r="I5710" s="11"/>
      <c r="J5710" s="11"/>
      <c r="K5710" s="11"/>
      <c r="L5710" s="11"/>
      <c r="M5710" s="11"/>
      <c r="N5710" s="11"/>
      <c r="O5710" s="11"/>
      <c r="P5710" s="11"/>
      <c r="Q5710" s="11"/>
      <c r="R5710" s="11"/>
    </row>
    <row r="5711" spans="1:18" x14ac:dyDescent="0.2">
      <c r="A5711" s="3"/>
      <c r="B5711" s="3"/>
      <c r="C5711" s="11"/>
      <c r="D5711" s="11"/>
      <c r="E5711" s="11"/>
      <c r="F5711" s="11"/>
      <c r="G5711" s="11"/>
      <c r="H5711" s="11"/>
      <c r="I5711" s="11"/>
      <c r="J5711" s="11"/>
      <c r="K5711" s="11"/>
      <c r="L5711" s="11"/>
      <c r="M5711" s="11"/>
      <c r="N5711" s="11"/>
      <c r="O5711" s="11"/>
      <c r="P5711" s="11"/>
      <c r="Q5711" s="11"/>
      <c r="R5711" s="11"/>
    </row>
    <row r="5712" spans="1:18" x14ac:dyDescent="0.2">
      <c r="A5712" s="3"/>
      <c r="B5712" s="3"/>
      <c r="C5712" s="11"/>
      <c r="D5712" s="11"/>
      <c r="E5712" s="11"/>
      <c r="F5712" s="11"/>
      <c r="G5712" s="11"/>
      <c r="H5712" s="11"/>
      <c r="I5712" s="11"/>
      <c r="J5712" s="11"/>
      <c r="K5712" s="11"/>
      <c r="L5712" s="11"/>
      <c r="M5712" s="11"/>
      <c r="N5712" s="11"/>
      <c r="O5712" s="11"/>
      <c r="P5712" s="11"/>
      <c r="Q5712" s="11"/>
      <c r="R5712" s="11"/>
    </row>
    <row r="5713" spans="1:18" x14ac:dyDescent="0.2">
      <c r="A5713" s="3"/>
      <c r="B5713" s="3"/>
      <c r="C5713" s="11"/>
      <c r="D5713" s="11"/>
      <c r="E5713" s="11"/>
      <c r="F5713" s="11"/>
      <c r="G5713" s="11"/>
      <c r="H5713" s="11"/>
      <c r="I5713" s="11"/>
      <c r="J5713" s="11"/>
      <c r="K5713" s="11"/>
      <c r="L5713" s="11"/>
      <c r="M5713" s="11"/>
      <c r="N5713" s="11"/>
      <c r="O5713" s="11"/>
      <c r="P5713" s="11"/>
      <c r="Q5713" s="11"/>
      <c r="R5713" s="11"/>
    </row>
    <row r="5714" spans="1:18" x14ac:dyDescent="0.2">
      <c r="A5714" s="3"/>
      <c r="B5714" s="3"/>
      <c r="C5714" s="11"/>
      <c r="D5714" s="11"/>
      <c r="E5714" s="11"/>
      <c r="F5714" s="11"/>
      <c r="G5714" s="11"/>
      <c r="H5714" s="11"/>
      <c r="I5714" s="11"/>
      <c r="J5714" s="11"/>
      <c r="K5714" s="11"/>
      <c r="L5714" s="11"/>
      <c r="M5714" s="11"/>
      <c r="N5714" s="11"/>
      <c r="O5714" s="11"/>
      <c r="P5714" s="11"/>
      <c r="Q5714" s="11"/>
      <c r="R5714" s="11"/>
    </row>
    <row r="5715" spans="1:18" x14ac:dyDescent="0.2">
      <c r="A5715" s="3"/>
      <c r="B5715" s="3"/>
      <c r="C5715" s="11"/>
      <c r="D5715" s="11"/>
      <c r="E5715" s="11"/>
      <c r="F5715" s="11"/>
      <c r="G5715" s="11"/>
      <c r="H5715" s="11"/>
      <c r="I5715" s="11"/>
      <c r="J5715" s="11"/>
      <c r="K5715" s="11"/>
      <c r="L5715" s="11"/>
      <c r="M5715" s="11"/>
      <c r="N5715" s="11"/>
      <c r="O5715" s="11"/>
      <c r="P5715" s="11"/>
      <c r="Q5715" s="11"/>
      <c r="R5715" s="11"/>
    </row>
    <row r="5716" spans="1:18" x14ac:dyDescent="0.2">
      <c r="A5716" s="3"/>
      <c r="B5716" s="3"/>
      <c r="C5716" s="11"/>
      <c r="D5716" s="11"/>
      <c r="E5716" s="11"/>
      <c r="F5716" s="11"/>
      <c r="G5716" s="11"/>
      <c r="H5716" s="11"/>
      <c r="I5716" s="11"/>
      <c r="J5716" s="11"/>
      <c r="K5716" s="11"/>
      <c r="L5716" s="11"/>
      <c r="M5716" s="11"/>
      <c r="N5716" s="11"/>
      <c r="O5716" s="11"/>
      <c r="P5716" s="11"/>
      <c r="Q5716" s="11"/>
      <c r="R5716" s="11"/>
    </row>
    <row r="5717" spans="1:18" x14ac:dyDescent="0.2">
      <c r="A5717" s="3"/>
      <c r="B5717" s="3"/>
      <c r="C5717" s="11"/>
      <c r="D5717" s="11"/>
      <c r="E5717" s="11"/>
      <c r="F5717" s="11"/>
      <c r="G5717" s="11"/>
      <c r="H5717" s="11"/>
      <c r="I5717" s="11"/>
      <c r="J5717" s="11"/>
      <c r="K5717" s="11"/>
      <c r="L5717" s="11"/>
      <c r="M5717" s="11"/>
      <c r="N5717" s="11"/>
      <c r="O5717" s="11"/>
      <c r="P5717" s="11"/>
      <c r="Q5717" s="11"/>
      <c r="R5717" s="11"/>
    </row>
    <row r="5718" spans="1:18" x14ac:dyDescent="0.2">
      <c r="A5718" s="3"/>
      <c r="B5718" s="3"/>
      <c r="C5718" s="11"/>
      <c r="D5718" s="11"/>
      <c r="E5718" s="11"/>
      <c r="F5718" s="11"/>
      <c r="G5718" s="11"/>
      <c r="H5718" s="11"/>
      <c r="I5718" s="11"/>
      <c r="J5718" s="11"/>
      <c r="K5718" s="11"/>
      <c r="L5718" s="11"/>
      <c r="M5718" s="11"/>
      <c r="N5718" s="11"/>
      <c r="O5718" s="11"/>
      <c r="P5718" s="11"/>
      <c r="Q5718" s="11"/>
      <c r="R5718" s="11"/>
    </row>
    <row r="5719" spans="1:18" x14ac:dyDescent="0.2">
      <c r="A5719" s="3"/>
      <c r="B5719" s="3"/>
      <c r="C5719" s="11"/>
      <c r="D5719" s="11"/>
      <c r="E5719" s="11"/>
      <c r="F5719" s="11"/>
      <c r="G5719" s="11"/>
      <c r="H5719" s="11"/>
      <c r="I5719" s="11"/>
      <c r="J5719" s="11"/>
      <c r="K5719" s="11"/>
      <c r="L5719" s="11"/>
      <c r="M5719" s="11"/>
      <c r="N5719" s="11"/>
      <c r="O5719" s="11"/>
      <c r="P5719" s="11"/>
      <c r="Q5719" s="11"/>
      <c r="R5719" s="11"/>
    </row>
    <row r="5720" spans="1:18" x14ac:dyDescent="0.2">
      <c r="A5720" s="3"/>
      <c r="B5720" s="3"/>
      <c r="C5720" s="11"/>
      <c r="D5720" s="11"/>
      <c r="E5720" s="11"/>
      <c r="F5720" s="11"/>
      <c r="G5720" s="11"/>
      <c r="H5720" s="11"/>
      <c r="I5720" s="11"/>
      <c r="J5720" s="11"/>
      <c r="K5720" s="11"/>
      <c r="L5720" s="11"/>
      <c r="M5720" s="11"/>
      <c r="N5720" s="11"/>
      <c r="O5720" s="11"/>
      <c r="P5720" s="11"/>
      <c r="Q5720" s="11"/>
      <c r="R5720" s="11"/>
    </row>
    <row r="5721" spans="1:18" x14ac:dyDescent="0.2">
      <c r="A5721" s="3"/>
      <c r="B5721" s="3"/>
      <c r="C5721" s="11"/>
      <c r="D5721" s="11"/>
      <c r="E5721" s="11"/>
      <c r="F5721" s="11"/>
      <c r="G5721" s="11"/>
      <c r="H5721" s="11"/>
      <c r="I5721" s="11"/>
      <c r="J5721" s="11"/>
      <c r="K5721" s="11"/>
      <c r="L5721" s="11"/>
      <c r="M5721" s="11"/>
      <c r="N5721" s="11"/>
      <c r="O5721" s="11"/>
      <c r="P5721" s="11"/>
      <c r="Q5721" s="11"/>
      <c r="R5721" s="11"/>
    </row>
    <row r="5722" spans="1:18" x14ac:dyDescent="0.2">
      <c r="A5722" s="3"/>
      <c r="B5722" s="3"/>
      <c r="C5722" s="11"/>
      <c r="D5722" s="11"/>
      <c r="E5722" s="11"/>
      <c r="F5722" s="11"/>
      <c r="G5722" s="11"/>
      <c r="H5722" s="11"/>
      <c r="I5722" s="11"/>
      <c r="J5722" s="11"/>
      <c r="K5722" s="11"/>
      <c r="L5722" s="11"/>
      <c r="M5722" s="11"/>
      <c r="N5722" s="11"/>
      <c r="O5722" s="11"/>
      <c r="P5722" s="11"/>
      <c r="Q5722" s="11"/>
      <c r="R5722" s="11"/>
    </row>
    <row r="5723" spans="1:18" x14ac:dyDescent="0.2">
      <c r="A5723" s="3"/>
      <c r="B5723" s="3"/>
      <c r="C5723" s="11"/>
      <c r="D5723" s="11"/>
      <c r="E5723" s="11"/>
      <c r="F5723" s="11"/>
      <c r="G5723" s="11"/>
      <c r="H5723" s="11"/>
      <c r="I5723" s="11"/>
      <c r="J5723" s="11"/>
      <c r="K5723" s="11"/>
      <c r="L5723" s="11"/>
      <c r="M5723" s="11"/>
      <c r="N5723" s="11"/>
      <c r="O5723" s="11"/>
      <c r="P5723" s="11"/>
      <c r="Q5723" s="11"/>
      <c r="R5723" s="11"/>
    </row>
    <row r="5724" spans="1:18" x14ac:dyDescent="0.2">
      <c r="A5724" s="3"/>
      <c r="B5724" s="3"/>
      <c r="C5724" s="11"/>
      <c r="D5724" s="11"/>
      <c r="E5724" s="11"/>
      <c r="F5724" s="11"/>
      <c r="G5724" s="11"/>
      <c r="H5724" s="11"/>
      <c r="I5724" s="11"/>
      <c r="J5724" s="11"/>
      <c r="K5724" s="11"/>
      <c r="L5724" s="11"/>
      <c r="M5724" s="11"/>
      <c r="N5724" s="11"/>
      <c r="O5724" s="11"/>
      <c r="P5724" s="11"/>
      <c r="Q5724" s="11"/>
      <c r="R5724" s="11"/>
    </row>
    <row r="5725" spans="1:18" x14ac:dyDescent="0.2">
      <c r="A5725" s="3"/>
      <c r="B5725" s="3"/>
      <c r="C5725" s="11"/>
      <c r="D5725" s="11"/>
      <c r="E5725" s="11"/>
      <c r="F5725" s="11"/>
      <c r="G5725" s="11"/>
      <c r="H5725" s="11"/>
      <c r="I5725" s="11"/>
      <c r="J5725" s="11"/>
      <c r="K5725" s="11"/>
      <c r="L5725" s="11"/>
      <c r="M5725" s="11"/>
      <c r="N5725" s="11"/>
      <c r="O5725" s="11"/>
      <c r="P5725" s="11"/>
      <c r="Q5725" s="11"/>
      <c r="R5725" s="11"/>
    </row>
    <row r="5726" spans="1:18" x14ac:dyDescent="0.2">
      <c r="A5726" s="3"/>
      <c r="B5726" s="3"/>
      <c r="C5726" s="11"/>
      <c r="D5726" s="11"/>
      <c r="E5726" s="11"/>
      <c r="F5726" s="11"/>
      <c r="G5726" s="11"/>
      <c r="H5726" s="11"/>
      <c r="I5726" s="11"/>
      <c r="J5726" s="11"/>
      <c r="K5726" s="11"/>
      <c r="L5726" s="11"/>
      <c r="M5726" s="11"/>
      <c r="N5726" s="11"/>
      <c r="O5726" s="11"/>
      <c r="P5726" s="11"/>
      <c r="Q5726" s="11"/>
      <c r="R5726" s="11"/>
    </row>
    <row r="5727" spans="1:18" x14ac:dyDescent="0.2">
      <c r="A5727" s="3"/>
      <c r="B5727" s="3"/>
      <c r="C5727" s="11"/>
      <c r="D5727" s="11"/>
      <c r="E5727" s="11"/>
      <c r="F5727" s="11"/>
      <c r="G5727" s="11"/>
      <c r="H5727" s="11"/>
      <c r="I5727" s="11"/>
      <c r="J5727" s="11"/>
      <c r="K5727" s="11"/>
      <c r="L5727" s="11"/>
      <c r="M5727" s="11"/>
      <c r="N5727" s="11"/>
      <c r="O5727" s="11"/>
      <c r="P5727" s="11"/>
      <c r="Q5727" s="11"/>
      <c r="R5727" s="11"/>
    </row>
    <row r="5728" spans="1:18" x14ac:dyDescent="0.2">
      <c r="A5728" s="3"/>
      <c r="B5728" s="3"/>
      <c r="C5728" s="11"/>
      <c r="D5728" s="11"/>
      <c r="E5728" s="11"/>
      <c r="F5728" s="11"/>
      <c r="G5728" s="11"/>
      <c r="H5728" s="11"/>
      <c r="I5728" s="11"/>
      <c r="J5728" s="11"/>
      <c r="K5728" s="11"/>
      <c r="L5728" s="11"/>
      <c r="M5728" s="11"/>
      <c r="N5728" s="11"/>
      <c r="O5728" s="11"/>
      <c r="P5728" s="11"/>
      <c r="Q5728" s="11"/>
      <c r="R5728" s="11"/>
    </row>
    <row r="5729" spans="1:18" x14ac:dyDescent="0.2">
      <c r="A5729" s="3"/>
      <c r="B5729" s="3"/>
      <c r="C5729" s="11"/>
      <c r="D5729" s="11"/>
      <c r="E5729" s="11"/>
      <c r="F5729" s="11"/>
      <c r="G5729" s="11"/>
      <c r="H5729" s="11"/>
      <c r="I5729" s="11"/>
      <c r="J5729" s="11"/>
      <c r="K5729" s="11"/>
      <c r="L5729" s="11"/>
      <c r="M5729" s="11"/>
      <c r="N5729" s="11"/>
      <c r="O5729" s="11"/>
      <c r="P5729" s="11"/>
      <c r="Q5729" s="11"/>
      <c r="R5729" s="11"/>
    </row>
    <row r="5730" spans="1:18" x14ac:dyDescent="0.2">
      <c r="A5730" s="3"/>
      <c r="B5730" s="3"/>
      <c r="C5730" s="11"/>
      <c r="D5730" s="11"/>
      <c r="E5730" s="11"/>
      <c r="F5730" s="11"/>
      <c r="G5730" s="11"/>
      <c r="H5730" s="11"/>
      <c r="I5730" s="11"/>
      <c r="J5730" s="11"/>
      <c r="K5730" s="11"/>
      <c r="L5730" s="11"/>
      <c r="M5730" s="11"/>
      <c r="N5730" s="11"/>
      <c r="O5730" s="11"/>
      <c r="P5730" s="11"/>
      <c r="Q5730" s="11"/>
      <c r="R5730" s="11"/>
    </row>
    <row r="5731" spans="1:18" x14ac:dyDescent="0.2">
      <c r="A5731" s="3"/>
      <c r="B5731" s="3"/>
      <c r="C5731" s="11"/>
      <c r="D5731" s="11"/>
      <c r="E5731" s="11"/>
      <c r="F5731" s="11"/>
      <c r="G5731" s="11"/>
      <c r="H5731" s="11"/>
      <c r="I5731" s="11"/>
      <c r="J5731" s="11"/>
      <c r="K5731" s="11"/>
      <c r="L5731" s="11"/>
      <c r="M5731" s="11"/>
      <c r="N5731" s="11"/>
      <c r="O5731" s="11"/>
      <c r="P5731" s="11"/>
      <c r="Q5731" s="11"/>
      <c r="R5731" s="11"/>
    </row>
    <row r="5732" spans="1:18" x14ac:dyDescent="0.2">
      <c r="A5732" s="3"/>
      <c r="B5732" s="3"/>
      <c r="C5732" s="11"/>
      <c r="D5732" s="11"/>
      <c r="E5732" s="11"/>
      <c r="F5732" s="11"/>
      <c r="G5732" s="11"/>
      <c r="H5732" s="11"/>
      <c r="I5732" s="11"/>
      <c r="J5732" s="11"/>
      <c r="K5732" s="11"/>
      <c r="L5732" s="11"/>
      <c r="M5732" s="11"/>
      <c r="N5732" s="11"/>
      <c r="O5732" s="11"/>
      <c r="P5732" s="11"/>
      <c r="Q5732" s="11"/>
      <c r="R5732" s="11"/>
    </row>
    <row r="5733" spans="1:18" x14ac:dyDescent="0.2">
      <c r="A5733" s="3"/>
      <c r="B5733" s="3"/>
      <c r="C5733" s="11"/>
      <c r="D5733" s="11"/>
      <c r="E5733" s="11"/>
      <c r="F5733" s="11"/>
      <c r="G5733" s="11"/>
      <c r="H5733" s="11"/>
      <c r="I5733" s="11"/>
      <c r="J5733" s="11"/>
      <c r="K5733" s="11"/>
      <c r="L5733" s="11"/>
      <c r="M5733" s="11"/>
      <c r="N5733" s="11"/>
      <c r="O5733" s="11"/>
      <c r="P5733" s="11"/>
      <c r="Q5733" s="11"/>
      <c r="R5733" s="11"/>
    </row>
    <row r="5734" spans="1:18" x14ac:dyDescent="0.2">
      <c r="A5734" s="3"/>
      <c r="B5734" s="3"/>
      <c r="C5734" s="11"/>
      <c r="D5734" s="11"/>
      <c r="E5734" s="11"/>
      <c r="F5734" s="11"/>
      <c r="G5734" s="11"/>
      <c r="H5734" s="11"/>
      <c r="I5734" s="11"/>
      <c r="J5734" s="11"/>
      <c r="K5734" s="11"/>
      <c r="L5734" s="11"/>
      <c r="M5734" s="11"/>
      <c r="N5734" s="11"/>
      <c r="O5734" s="11"/>
      <c r="P5734" s="11"/>
      <c r="Q5734" s="11"/>
      <c r="R5734" s="11"/>
    </row>
    <row r="5735" spans="1:18" x14ac:dyDescent="0.2">
      <c r="A5735" s="3"/>
      <c r="B5735" s="3"/>
      <c r="C5735" s="11"/>
      <c r="D5735" s="11"/>
      <c r="E5735" s="11"/>
      <c r="F5735" s="11"/>
      <c r="G5735" s="11"/>
      <c r="H5735" s="11"/>
      <c r="I5735" s="11"/>
      <c r="J5735" s="11"/>
      <c r="K5735" s="11"/>
      <c r="L5735" s="11"/>
      <c r="M5735" s="11"/>
      <c r="N5735" s="11"/>
      <c r="O5735" s="11"/>
      <c r="P5735" s="11"/>
      <c r="Q5735" s="11"/>
      <c r="R5735" s="11"/>
    </row>
    <row r="5736" spans="1:18" x14ac:dyDescent="0.2">
      <c r="A5736" s="3"/>
      <c r="B5736" s="3"/>
      <c r="C5736" s="11"/>
      <c r="D5736" s="11"/>
      <c r="E5736" s="11"/>
      <c r="F5736" s="11"/>
      <c r="G5736" s="11"/>
      <c r="H5736" s="11"/>
      <c r="I5736" s="11"/>
      <c r="J5736" s="11"/>
      <c r="K5736" s="11"/>
      <c r="L5736" s="11"/>
      <c r="M5736" s="11"/>
      <c r="N5736" s="11"/>
      <c r="O5736" s="11"/>
      <c r="P5736" s="11"/>
      <c r="Q5736" s="11"/>
      <c r="R5736" s="11"/>
    </row>
    <row r="5737" spans="1:18" x14ac:dyDescent="0.2">
      <c r="A5737" s="3"/>
      <c r="B5737" s="3"/>
      <c r="C5737" s="11"/>
      <c r="D5737" s="11"/>
      <c r="E5737" s="11"/>
      <c r="F5737" s="11"/>
      <c r="G5737" s="11"/>
      <c r="H5737" s="11"/>
      <c r="I5737" s="11"/>
      <c r="J5737" s="11"/>
      <c r="K5737" s="11"/>
      <c r="L5737" s="11"/>
      <c r="M5737" s="11"/>
      <c r="N5737" s="11"/>
      <c r="O5737" s="11"/>
      <c r="P5737" s="11"/>
      <c r="Q5737" s="11"/>
      <c r="R5737" s="11"/>
    </row>
    <row r="5738" spans="1:18" x14ac:dyDescent="0.2">
      <c r="A5738" s="3"/>
      <c r="B5738" s="3"/>
      <c r="C5738" s="11"/>
      <c r="D5738" s="11"/>
      <c r="E5738" s="11"/>
      <c r="F5738" s="11"/>
      <c r="G5738" s="11"/>
      <c r="H5738" s="11"/>
      <c r="I5738" s="11"/>
      <c r="J5738" s="11"/>
      <c r="K5738" s="11"/>
      <c r="L5738" s="11"/>
      <c r="M5738" s="11"/>
      <c r="N5738" s="11"/>
      <c r="O5738" s="11"/>
      <c r="P5738" s="11"/>
      <c r="Q5738" s="11"/>
      <c r="R5738" s="11"/>
    </row>
    <row r="5739" spans="1:18" x14ac:dyDescent="0.2">
      <c r="A5739" s="3"/>
      <c r="B5739" s="3"/>
      <c r="C5739" s="11"/>
      <c r="D5739" s="11"/>
      <c r="E5739" s="11"/>
      <c r="F5739" s="11"/>
      <c r="G5739" s="11"/>
      <c r="H5739" s="11"/>
      <c r="I5739" s="11"/>
      <c r="J5739" s="11"/>
      <c r="K5739" s="11"/>
      <c r="L5739" s="11"/>
      <c r="M5739" s="11"/>
      <c r="N5739" s="11"/>
      <c r="O5739" s="11"/>
      <c r="P5739" s="11"/>
      <c r="Q5739" s="11"/>
      <c r="R5739" s="11"/>
    </row>
    <row r="5740" spans="1:18" x14ac:dyDescent="0.2">
      <c r="A5740" s="3"/>
      <c r="B5740" s="3"/>
      <c r="C5740" s="11"/>
      <c r="D5740" s="11"/>
      <c r="E5740" s="11"/>
      <c r="F5740" s="11"/>
      <c r="G5740" s="11"/>
      <c r="H5740" s="11"/>
      <c r="I5740" s="11"/>
      <c r="J5740" s="11"/>
      <c r="K5740" s="11"/>
      <c r="L5740" s="11"/>
      <c r="M5740" s="11"/>
      <c r="N5740" s="11"/>
      <c r="O5740" s="11"/>
      <c r="P5740" s="11"/>
      <c r="Q5740" s="11"/>
      <c r="R5740" s="11"/>
    </row>
    <row r="5741" spans="1:18" x14ac:dyDescent="0.2">
      <c r="A5741" s="3"/>
      <c r="B5741" s="3"/>
      <c r="C5741" s="11"/>
      <c r="D5741" s="11"/>
      <c r="E5741" s="11"/>
      <c r="F5741" s="11"/>
      <c r="G5741" s="11"/>
      <c r="H5741" s="11"/>
      <c r="I5741" s="11"/>
      <c r="J5741" s="11"/>
      <c r="K5741" s="11"/>
      <c r="L5741" s="11"/>
      <c r="M5741" s="11"/>
      <c r="N5741" s="11"/>
      <c r="O5741" s="11"/>
      <c r="P5741" s="11"/>
      <c r="Q5741" s="11"/>
      <c r="R5741" s="11"/>
    </row>
    <row r="5742" spans="1:18" x14ac:dyDescent="0.2">
      <c r="A5742" s="3"/>
      <c r="B5742" s="3"/>
      <c r="C5742" s="11"/>
      <c r="D5742" s="11"/>
      <c r="E5742" s="11"/>
      <c r="F5742" s="11"/>
      <c r="G5742" s="11"/>
      <c r="H5742" s="11"/>
      <c r="I5742" s="11"/>
      <c r="J5742" s="11"/>
      <c r="K5742" s="11"/>
      <c r="L5742" s="11"/>
      <c r="M5742" s="11"/>
      <c r="N5742" s="11"/>
      <c r="O5742" s="11"/>
      <c r="P5742" s="11"/>
      <c r="Q5742" s="11"/>
      <c r="R5742" s="11"/>
    </row>
    <row r="5743" spans="1:18" x14ac:dyDescent="0.2">
      <c r="A5743" s="3"/>
      <c r="B5743" s="3"/>
      <c r="C5743" s="11"/>
      <c r="D5743" s="11"/>
      <c r="E5743" s="11"/>
      <c r="F5743" s="11"/>
      <c r="G5743" s="11"/>
      <c r="H5743" s="11"/>
      <c r="I5743" s="11"/>
      <c r="J5743" s="11"/>
      <c r="K5743" s="11"/>
      <c r="L5743" s="11"/>
      <c r="M5743" s="11"/>
      <c r="N5743" s="11"/>
      <c r="O5743" s="11"/>
      <c r="P5743" s="11"/>
      <c r="Q5743" s="11"/>
      <c r="R5743" s="11"/>
    </row>
    <row r="5744" spans="1:18" x14ac:dyDescent="0.2">
      <c r="A5744" s="3"/>
      <c r="B5744" s="3"/>
      <c r="C5744" s="11"/>
      <c r="D5744" s="11"/>
      <c r="E5744" s="11"/>
      <c r="F5744" s="11"/>
      <c r="G5744" s="11"/>
      <c r="H5744" s="11"/>
      <c r="I5744" s="11"/>
      <c r="J5744" s="11"/>
      <c r="K5744" s="11"/>
      <c r="L5744" s="11"/>
      <c r="M5744" s="11"/>
      <c r="N5744" s="11"/>
      <c r="O5744" s="11"/>
      <c r="P5744" s="11"/>
      <c r="Q5744" s="11"/>
      <c r="R5744" s="11"/>
    </row>
    <row r="5745" spans="1:18" x14ac:dyDescent="0.2">
      <c r="A5745" s="3"/>
      <c r="B5745" s="3"/>
      <c r="C5745" s="11"/>
      <c r="D5745" s="11"/>
      <c r="E5745" s="11"/>
      <c r="F5745" s="11"/>
      <c r="G5745" s="11"/>
      <c r="H5745" s="11"/>
      <c r="I5745" s="11"/>
      <c r="J5745" s="11"/>
      <c r="K5745" s="11"/>
      <c r="L5745" s="11"/>
      <c r="M5745" s="11"/>
      <c r="N5745" s="11"/>
      <c r="O5745" s="11"/>
      <c r="P5745" s="11"/>
      <c r="Q5745" s="11"/>
      <c r="R5745" s="11"/>
    </row>
    <row r="5746" spans="1:18" x14ac:dyDescent="0.2">
      <c r="A5746" s="3"/>
      <c r="B5746" s="3"/>
      <c r="C5746" s="11"/>
      <c r="D5746" s="11"/>
      <c r="E5746" s="11"/>
      <c r="F5746" s="11"/>
      <c r="G5746" s="11"/>
      <c r="H5746" s="11"/>
      <c r="I5746" s="11"/>
      <c r="J5746" s="11"/>
      <c r="K5746" s="11"/>
      <c r="L5746" s="11"/>
      <c r="M5746" s="11"/>
      <c r="N5746" s="11"/>
      <c r="O5746" s="11"/>
      <c r="P5746" s="11"/>
      <c r="Q5746" s="11"/>
      <c r="R5746" s="11"/>
    </row>
    <row r="5747" spans="1:18" x14ac:dyDescent="0.2">
      <c r="A5747" s="3"/>
      <c r="B5747" s="3"/>
      <c r="C5747" s="11"/>
      <c r="D5747" s="11"/>
      <c r="E5747" s="11"/>
      <c r="F5747" s="11"/>
      <c r="G5747" s="11"/>
      <c r="H5747" s="11"/>
      <c r="I5747" s="11"/>
      <c r="J5747" s="11"/>
      <c r="K5747" s="11"/>
      <c r="L5747" s="11"/>
      <c r="M5747" s="11"/>
      <c r="N5747" s="11"/>
      <c r="O5747" s="11"/>
      <c r="P5747" s="11"/>
      <c r="Q5747" s="11"/>
      <c r="R5747" s="11"/>
    </row>
    <row r="5748" spans="1:18" x14ac:dyDescent="0.2">
      <c r="A5748" s="3"/>
      <c r="B5748" s="3"/>
      <c r="C5748" s="11"/>
      <c r="D5748" s="11"/>
      <c r="E5748" s="11"/>
      <c r="F5748" s="11"/>
      <c r="G5748" s="11"/>
      <c r="H5748" s="11"/>
      <c r="I5748" s="11"/>
      <c r="J5748" s="11"/>
      <c r="K5748" s="11"/>
      <c r="L5748" s="11"/>
      <c r="M5748" s="11"/>
      <c r="N5748" s="11"/>
      <c r="O5748" s="11"/>
      <c r="P5748" s="11"/>
      <c r="Q5748" s="11"/>
      <c r="R5748" s="11"/>
    </row>
    <row r="5749" spans="1:18" x14ac:dyDescent="0.2">
      <c r="A5749" s="3"/>
      <c r="B5749" s="3"/>
      <c r="C5749" s="11"/>
      <c r="D5749" s="11"/>
      <c r="E5749" s="11"/>
      <c r="F5749" s="11"/>
      <c r="G5749" s="11"/>
      <c r="H5749" s="11"/>
      <c r="I5749" s="11"/>
      <c r="J5749" s="11"/>
      <c r="K5749" s="11"/>
      <c r="L5749" s="11"/>
      <c r="M5749" s="11"/>
      <c r="N5749" s="11"/>
      <c r="O5749" s="11"/>
      <c r="P5749" s="11"/>
      <c r="Q5749" s="11"/>
      <c r="R5749" s="11"/>
    </row>
    <row r="5750" spans="1:18" x14ac:dyDescent="0.2">
      <c r="A5750" s="3"/>
      <c r="B5750" s="3"/>
      <c r="C5750" s="11"/>
      <c r="D5750" s="11"/>
      <c r="E5750" s="11"/>
      <c r="F5750" s="11"/>
      <c r="G5750" s="11"/>
      <c r="H5750" s="11"/>
      <c r="I5750" s="11"/>
      <c r="J5750" s="11"/>
      <c r="K5750" s="11"/>
      <c r="L5750" s="11"/>
      <c r="M5750" s="11"/>
      <c r="N5750" s="11"/>
      <c r="O5750" s="11"/>
      <c r="P5750" s="11"/>
      <c r="Q5750" s="11"/>
      <c r="R5750" s="11"/>
    </row>
    <row r="5751" spans="1:18" x14ac:dyDescent="0.2">
      <c r="A5751" s="3"/>
      <c r="B5751" s="3"/>
      <c r="C5751" s="11"/>
      <c r="D5751" s="11"/>
      <c r="E5751" s="11"/>
      <c r="F5751" s="11"/>
      <c r="G5751" s="11"/>
      <c r="H5751" s="11"/>
      <c r="I5751" s="11"/>
      <c r="J5751" s="11"/>
      <c r="K5751" s="11"/>
      <c r="L5751" s="11"/>
      <c r="M5751" s="11"/>
      <c r="N5751" s="11"/>
      <c r="O5751" s="11"/>
      <c r="P5751" s="11"/>
      <c r="Q5751" s="11"/>
      <c r="R5751" s="11"/>
    </row>
    <row r="5752" spans="1:18" x14ac:dyDescent="0.2">
      <c r="A5752" s="3"/>
      <c r="B5752" s="3"/>
      <c r="C5752" s="11"/>
      <c r="D5752" s="11"/>
      <c r="E5752" s="11"/>
      <c r="F5752" s="11"/>
      <c r="G5752" s="11"/>
      <c r="H5752" s="11"/>
      <c r="I5752" s="11"/>
      <c r="J5752" s="11"/>
      <c r="K5752" s="11"/>
      <c r="L5752" s="11"/>
      <c r="M5752" s="11"/>
      <c r="N5752" s="11"/>
      <c r="O5752" s="11"/>
      <c r="P5752" s="11"/>
      <c r="Q5752" s="11"/>
      <c r="R5752" s="11"/>
    </row>
    <row r="5753" spans="1:18" x14ac:dyDescent="0.2">
      <c r="A5753" s="3"/>
      <c r="B5753" s="3"/>
      <c r="C5753" s="11"/>
      <c r="D5753" s="11"/>
      <c r="E5753" s="11"/>
      <c r="F5753" s="11"/>
      <c r="G5753" s="11"/>
      <c r="H5753" s="11"/>
      <c r="I5753" s="11"/>
      <c r="J5753" s="11"/>
      <c r="K5753" s="11"/>
      <c r="L5753" s="11"/>
      <c r="M5753" s="11"/>
      <c r="N5753" s="11"/>
      <c r="O5753" s="11"/>
      <c r="P5753" s="11"/>
      <c r="Q5753" s="11"/>
      <c r="R5753" s="11"/>
    </row>
    <row r="5754" spans="1:18" x14ac:dyDescent="0.2">
      <c r="A5754" s="3"/>
      <c r="B5754" s="3"/>
      <c r="C5754" s="11"/>
      <c r="D5754" s="11"/>
      <c r="E5754" s="11"/>
      <c r="F5754" s="11"/>
      <c r="G5754" s="11"/>
      <c r="H5754" s="11"/>
      <c r="I5754" s="11"/>
      <c r="J5754" s="11"/>
      <c r="K5754" s="11"/>
      <c r="L5754" s="11"/>
      <c r="M5754" s="11"/>
      <c r="N5754" s="11"/>
      <c r="O5754" s="11"/>
      <c r="P5754" s="11"/>
      <c r="Q5754" s="11"/>
      <c r="R5754" s="11"/>
    </row>
    <row r="5755" spans="1:18" x14ac:dyDescent="0.2">
      <c r="A5755" s="3"/>
      <c r="B5755" s="3"/>
      <c r="C5755" s="11"/>
      <c r="D5755" s="11"/>
      <c r="E5755" s="11"/>
      <c r="F5755" s="11"/>
      <c r="G5755" s="11"/>
      <c r="H5755" s="11"/>
      <c r="I5755" s="11"/>
      <c r="J5755" s="11"/>
      <c r="K5755" s="11"/>
      <c r="L5755" s="11"/>
      <c r="M5755" s="11"/>
      <c r="N5755" s="11"/>
      <c r="O5755" s="11"/>
      <c r="P5755" s="11"/>
      <c r="Q5755" s="11"/>
      <c r="R5755" s="11"/>
    </row>
    <row r="5756" spans="1:18" x14ac:dyDescent="0.2">
      <c r="A5756" s="3"/>
      <c r="B5756" s="3"/>
      <c r="C5756" s="11"/>
      <c r="D5756" s="11"/>
      <c r="E5756" s="11"/>
      <c r="F5756" s="11"/>
      <c r="G5756" s="11"/>
      <c r="H5756" s="11"/>
      <c r="I5756" s="11"/>
      <c r="J5756" s="11"/>
      <c r="K5756" s="11"/>
      <c r="L5756" s="11"/>
      <c r="M5756" s="11"/>
      <c r="N5756" s="11"/>
      <c r="O5756" s="11"/>
      <c r="P5756" s="11"/>
      <c r="Q5756" s="11"/>
      <c r="R5756" s="11"/>
    </row>
    <row r="5757" spans="1:18" x14ac:dyDescent="0.2">
      <c r="A5757" s="3"/>
      <c r="B5757" s="3"/>
      <c r="C5757" s="11"/>
      <c r="D5757" s="11"/>
      <c r="E5757" s="11"/>
      <c r="F5757" s="11"/>
      <c r="G5757" s="11"/>
      <c r="H5757" s="11"/>
      <c r="I5757" s="11"/>
      <c r="J5757" s="11"/>
      <c r="K5757" s="11"/>
      <c r="L5757" s="11"/>
      <c r="M5757" s="11"/>
      <c r="N5757" s="11"/>
      <c r="O5757" s="11"/>
      <c r="P5757" s="11"/>
      <c r="Q5757" s="11"/>
      <c r="R5757" s="11"/>
    </row>
    <row r="5758" spans="1:18" x14ac:dyDescent="0.2">
      <c r="A5758" s="3"/>
      <c r="B5758" s="3"/>
      <c r="C5758" s="11"/>
      <c r="D5758" s="11"/>
      <c r="E5758" s="11"/>
      <c r="F5758" s="11"/>
      <c r="G5758" s="11"/>
      <c r="H5758" s="11"/>
      <c r="I5758" s="11"/>
      <c r="J5758" s="11"/>
      <c r="K5758" s="11"/>
      <c r="L5758" s="11"/>
      <c r="M5758" s="11"/>
      <c r="N5758" s="11"/>
      <c r="O5758" s="11"/>
      <c r="P5758" s="11"/>
      <c r="Q5758" s="11"/>
      <c r="R5758" s="11"/>
    </row>
    <row r="5759" spans="1:18" x14ac:dyDescent="0.2">
      <c r="A5759" s="3"/>
      <c r="B5759" s="3"/>
      <c r="C5759" s="11"/>
      <c r="D5759" s="11"/>
      <c r="E5759" s="11"/>
      <c r="F5759" s="11"/>
      <c r="G5759" s="11"/>
      <c r="H5759" s="11"/>
      <c r="I5759" s="11"/>
      <c r="J5759" s="11"/>
      <c r="K5759" s="11"/>
      <c r="L5759" s="11"/>
      <c r="M5759" s="11"/>
      <c r="N5759" s="11"/>
      <c r="O5759" s="11"/>
      <c r="P5759" s="11"/>
      <c r="Q5759" s="11"/>
      <c r="R5759" s="11"/>
    </row>
    <row r="5760" spans="1:18" x14ac:dyDescent="0.2">
      <c r="A5760" s="3"/>
      <c r="B5760" s="3"/>
      <c r="C5760" s="11"/>
      <c r="D5760" s="11"/>
      <c r="E5760" s="11"/>
      <c r="F5760" s="11"/>
      <c r="G5760" s="11"/>
      <c r="H5760" s="11"/>
      <c r="I5760" s="11"/>
      <c r="J5760" s="11"/>
      <c r="K5760" s="11"/>
      <c r="L5760" s="11"/>
      <c r="M5760" s="11"/>
      <c r="N5760" s="11"/>
      <c r="O5760" s="11"/>
      <c r="P5760" s="11"/>
      <c r="Q5760" s="11"/>
      <c r="R5760" s="11"/>
    </row>
    <row r="5761" spans="1:18" x14ac:dyDescent="0.2">
      <c r="A5761" s="3"/>
      <c r="B5761" s="3"/>
      <c r="C5761" s="11"/>
      <c r="D5761" s="11"/>
      <c r="E5761" s="11"/>
      <c r="F5761" s="11"/>
      <c r="G5761" s="11"/>
      <c r="H5761" s="11"/>
      <c r="I5761" s="11"/>
      <c r="J5761" s="11"/>
      <c r="K5761" s="11"/>
      <c r="L5761" s="11"/>
      <c r="M5761" s="11"/>
      <c r="N5761" s="11"/>
      <c r="O5761" s="11"/>
      <c r="P5761" s="11"/>
      <c r="Q5761" s="11"/>
      <c r="R5761" s="11"/>
    </row>
    <row r="5762" spans="1:18" x14ac:dyDescent="0.2">
      <c r="A5762" s="3"/>
      <c r="B5762" s="3"/>
      <c r="C5762" s="11"/>
      <c r="D5762" s="11"/>
      <c r="E5762" s="11"/>
      <c r="F5762" s="11"/>
      <c r="G5762" s="11"/>
      <c r="H5762" s="11"/>
      <c r="I5762" s="11"/>
      <c r="J5762" s="11"/>
      <c r="K5762" s="11"/>
      <c r="L5762" s="11"/>
      <c r="M5762" s="11"/>
      <c r="N5762" s="11"/>
      <c r="O5762" s="11"/>
      <c r="P5762" s="11"/>
      <c r="Q5762" s="11"/>
      <c r="R5762" s="11"/>
    </row>
    <row r="5763" spans="1:18" x14ac:dyDescent="0.2">
      <c r="A5763" s="3"/>
      <c r="B5763" s="3"/>
      <c r="C5763" s="11"/>
      <c r="D5763" s="11"/>
      <c r="E5763" s="11"/>
      <c r="F5763" s="11"/>
      <c r="G5763" s="11"/>
      <c r="H5763" s="11"/>
      <c r="I5763" s="11"/>
      <c r="J5763" s="11"/>
      <c r="K5763" s="11"/>
      <c r="L5763" s="11"/>
      <c r="M5763" s="11"/>
      <c r="N5763" s="11"/>
      <c r="O5763" s="11"/>
      <c r="P5763" s="11"/>
      <c r="Q5763" s="11"/>
      <c r="R5763" s="11"/>
    </row>
    <row r="5764" spans="1:18" x14ac:dyDescent="0.2">
      <c r="A5764" s="3"/>
      <c r="B5764" s="3"/>
      <c r="C5764" s="11"/>
      <c r="D5764" s="11"/>
      <c r="E5764" s="11"/>
      <c r="F5764" s="11"/>
      <c r="G5764" s="11"/>
      <c r="H5764" s="11"/>
      <c r="I5764" s="11"/>
      <c r="J5764" s="11"/>
      <c r="K5764" s="11"/>
      <c r="L5764" s="11"/>
      <c r="M5764" s="11"/>
      <c r="N5764" s="11"/>
      <c r="O5764" s="11"/>
      <c r="P5764" s="11"/>
      <c r="Q5764" s="11"/>
      <c r="R5764" s="11"/>
    </row>
    <row r="5765" spans="1:18" x14ac:dyDescent="0.2">
      <c r="A5765" s="3"/>
      <c r="B5765" s="3"/>
      <c r="C5765" s="11"/>
      <c r="D5765" s="11"/>
      <c r="E5765" s="11"/>
      <c r="F5765" s="11"/>
      <c r="G5765" s="11"/>
      <c r="H5765" s="11"/>
      <c r="I5765" s="11"/>
      <c r="J5765" s="11"/>
      <c r="K5765" s="11"/>
      <c r="L5765" s="11"/>
      <c r="M5765" s="11"/>
      <c r="N5765" s="11"/>
      <c r="O5765" s="11"/>
      <c r="P5765" s="11"/>
      <c r="Q5765" s="11"/>
      <c r="R5765" s="11"/>
    </row>
    <row r="5766" spans="1:18" x14ac:dyDescent="0.2">
      <c r="A5766" s="3"/>
      <c r="B5766" s="3"/>
      <c r="C5766" s="11"/>
      <c r="D5766" s="11"/>
      <c r="E5766" s="11"/>
      <c r="F5766" s="11"/>
      <c r="G5766" s="11"/>
      <c r="H5766" s="11"/>
      <c r="I5766" s="11"/>
      <c r="J5766" s="11"/>
      <c r="K5766" s="11"/>
      <c r="L5766" s="11"/>
      <c r="M5766" s="11"/>
      <c r="N5766" s="11"/>
      <c r="O5766" s="11"/>
      <c r="P5766" s="11"/>
      <c r="Q5766" s="11"/>
      <c r="R5766" s="11"/>
    </row>
    <row r="5767" spans="1:18" x14ac:dyDescent="0.2">
      <c r="A5767" s="3"/>
      <c r="B5767" s="3"/>
      <c r="C5767" s="11"/>
      <c r="D5767" s="11"/>
      <c r="E5767" s="11"/>
      <c r="F5767" s="11"/>
      <c r="G5767" s="11"/>
      <c r="H5767" s="11"/>
      <c r="I5767" s="11"/>
      <c r="J5767" s="11"/>
      <c r="K5767" s="11"/>
      <c r="L5767" s="11"/>
      <c r="M5767" s="11"/>
      <c r="N5767" s="11"/>
      <c r="O5767" s="11"/>
      <c r="P5767" s="11"/>
      <c r="Q5767" s="11"/>
      <c r="R5767" s="11"/>
    </row>
    <row r="5768" spans="1:18" x14ac:dyDescent="0.2">
      <c r="A5768" s="3"/>
      <c r="B5768" s="3"/>
      <c r="C5768" s="11"/>
      <c r="D5768" s="11"/>
      <c r="E5768" s="11"/>
      <c r="F5768" s="11"/>
      <c r="G5768" s="11"/>
      <c r="H5768" s="11"/>
      <c r="I5768" s="11"/>
      <c r="J5768" s="11"/>
      <c r="K5768" s="11"/>
      <c r="L5768" s="11"/>
      <c r="M5768" s="11"/>
      <c r="N5768" s="11"/>
      <c r="O5768" s="11"/>
      <c r="P5768" s="11"/>
      <c r="Q5768" s="11"/>
      <c r="R5768" s="11"/>
    </row>
    <row r="5769" spans="1:18" x14ac:dyDescent="0.2">
      <c r="A5769" s="3"/>
      <c r="B5769" s="3"/>
      <c r="C5769" s="11"/>
      <c r="D5769" s="11"/>
      <c r="E5769" s="11"/>
      <c r="F5769" s="11"/>
      <c r="G5769" s="11"/>
      <c r="H5769" s="11"/>
      <c r="I5769" s="11"/>
      <c r="J5769" s="11"/>
      <c r="K5769" s="11"/>
      <c r="L5769" s="11"/>
      <c r="M5769" s="11"/>
      <c r="N5769" s="11"/>
      <c r="O5769" s="11"/>
      <c r="P5769" s="11"/>
      <c r="Q5769" s="11"/>
      <c r="R5769" s="11"/>
    </row>
    <row r="5770" spans="1:18" x14ac:dyDescent="0.2">
      <c r="A5770" s="3"/>
      <c r="B5770" s="3"/>
      <c r="C5770" s="11"/>
      <c r="D5770" s="11"/>
      <c r="E5770" s="11"/>
      <c r="F5770" s="11"/>
      <c r="G5770" s="11"/>
      <c r="H5770" s="11"/>
      <c r="I5770" s="11"/>
      <c r="J5770" s="11"/>
      <c r="K5770" s="11"/>
      <c r="L5770" s="11"/>
      <c r="M5770" s="11"/>
      <c r="N5770" s="11"/>
      <c r="O5770" s="11"/>
      <c r="P5770" s="11"/>
      <c r="Q5770" s="11"/>
      <c r="R5770" s="11"/>
    </row>
    <row r="5771" spans="1:18" x14ac:dyDescent="0.2">
      <c r="A5771" s="3"/>
      <c r="B5771" s="3"/>
      <c r="C5771" s="11"/>
      <c r="D5771" s="11"/>
      <c r="E5771" s="11"/>
      <c r="F5771" s="11"/>
      <c r="G5771" s="11"/>
      <c r="H5771" s="11"/>
      <c r="I5771" s="11"/>
      <c r="J5771" s="11"/>
      <c r="K5771" s="11"/>
      <c r="L5771" s="11"/>
      <c r="M5771" s="11"/>
      <c r="N5771" s="11"/>
      <c r="O5771" s="11"/>
      <c r="P5771" s="11"/>
      <c r="Q5771" s="11"/>
      <c r="R5771" s="11"/>
    </row>
    <row r="5772" spans="1:18" x14ac:dyDescent="0.2">
      <c r="A5772" s="3"/>
      <c r="B5772" s="3"/>
      <c r="C5772" s="11"/>
      <c r="D5772" s="11"/>
      <c r="E5772" s="11"/>
      <c r="F5772" s="11"/>
      <c r="G5772" s="11"/>
      <c r="H5772" s="11"/>
      <c r="I5772" s="11"/>
      <c r="J5772" s="11"/>
      <c r="K5772" s="11"/>
      <c r="L5772" s="11"/>
      <c r="M5772" s="11"/>
      <c r="N5772" s="11"/>
      <c r="O5772" s="11"/>
      <c r="P5772" s="11"/>
      <c r="Q5772" s="11"/>
      <c r="R5772" s="11"/>
    </row>
    <row r="5773" spans="1:18" x14ac:dyDescent="0.2">
      <c r="A5773" s="3"/>
      <c r="B5773" s="3"/>
      <c r="C5773" s="11"/>
      <c r="D5773" s="11"/>
      <c r="E5773" s="11"/>
      <c r="F5773" s="11"/>
      <c r="G5773" s="11"/>
      <c r="H5773" s="11"/>
      <c r="I5773" s="11"/>
      <c r="J5773" s="11"/>
      <c r="K5773" s="11"/>
      <c r="L5773" s="11"/>
      <c r="M5773" s="11"/>
      <c r="N5773" s="11"/>
      <c r="O5773" s="11"/>
      <c r="P5773" s="11"/>
      <c r="Q5773" s="11"/>
      <c r="R5773" s="11"/>
    </row>
    <row r="5774" spans="1:18" x14ac:dyDescent="0.2">
      <c r="A5774" s="3"/>
      <c r="B5774" s="3"/>
      <c r="C5774" s="11"/>
      <c r="D5774" s="11"/>
      <c r="E5774" s="11"/>
      <c r="F5774" s="11"/>
      <c r="G5774" s="11"/>
      <c r="H5774" s="11"/>
      <c r="I5774" s="11"/>
      <c r="J5774" s="11"/>
      <c r="K5774" s="11"/>
      <c r="L5774" s="11"/>
      <c r="M5774" s="11"/>
      <c r="N5774" s="11"/>
      <c r="O5774" s="11"/>
      <c r="P5774" s="11"/>
      <c r="Q5774" s="11"/>
      <c r="R5774" s="11"/>
    </row>
    <row r="5775" spans="1:18" x14ac:dyDescent="0.2">
      <c r="A5775" s="3"/>
      <c r="B5775" s="3"/>
      <c r="C5775" s="11"/>
      <c r="D5775" s="11"/>
      <c r="E5775" s="11"/>
      <c r="F5775" s="11"/>
      <c r="G5775" s="11"/>
      <c r="H5775" s="11"/>
      <c r="I5775" s="11"/>
      <c r="J5775" s="11"/>
      <c r="K5775" s="11"/>
      <c r="L5775" s="11"/>
      <c r="M5775" s="11"/>
      <c r="N5775" s="11"/>
      <c r="O5775" s="11"/>
      <c r="P5775" s="11"/>
      <c r="Q5775" s="11"/>
      <c r="R5775" s="11"/>
    </row>
    <row r="5776" spans="1:18" x14ac:dyDescent="0.2">
      <c r="A5776" s="3"/>
      <c r="B5776" s="3"/>
      <c r="C5776" s="11"/>
      <c r="D5776" s="11"/>
      <c r="E5776" s="11"/>
      <c r="F5776" s="11"/>
      <c r="G5776" s="11"/>
      <c r="H5776" s="11"/>
      <c r="I5776" s="11"/>
      <c r="J5776" s="11"/>
      <c r="K5776" s="11"/>
      <c r="L5776" s="11"/>
      <c r="M5776" s="11"/>
      <c r="N5776" s="11"/>
      <c r="O5776" s="11"/>
      <c r="P5776" s="11"/>
      <c r="Q5776" s="11"/>
      <c r="R5776" s="11"/>
    </row>
    <row r="5777" spans="1:18" x14ac:dyDescent="0.2">
      <c r="A5777" s="3"/>
      <c r="B5777" s="3"/>
      <c r="C5777" s="11"/>
      <c r="D5777" s="11"/>
      <c r="E5777" s="11"/>
      <c r="F5777" s="11"/>
      <c r="G5777" s="11"/>
      <c r="H5777" s="11"/>
      <c r="I5777" s="11"/>
      <c r="J5777" s="11"/>
      <c r="K5777" s="11"/>
      <c r="L5777" s="11"/>
      <c r="M5777" s="11"/>
      <c r="N5777" s="11"/>
      <c r="O5777" s="11"/>
      <c r="P5777" s="11"/>
      <c r="Q5777" s="11"/>
      <c r="R5777" s="11"/>
    </row>
    <row r="5778" spans="1:18" x14ac:dyDescent="0.2">
      <c r="A5778" s="3"/>
      <c r="B5778" s="3"/>
      <c r="C5778" s="11"/>
      <c r="D5778" s="11"/>
      <c r="E5778" s="11"/>
      <c r="F5778" s="11"/>
      <c r="G5778" s="11"/>
      <c r="H5778" s="11"/>
      <c r="I5778" s="11"/>
      <c r="J5778" s="11"/>
      <c r="K5778" s="11"/>
      <c r="L5778" s="11"/>
      <c r="M5778" s="11"/>
      <c r="N5778" s="11"/>
      <c r="O5778" s="11"/>
      <c r="P5778" s="11"/>
      <c r="Q5778" s="11"/>
      <c r="R5778" s="11"/>
    </row>
    <row r="5779" spans="1:18" x14ac:dyDescent="0.2">
      <c r="A5779" s="3"/>
      <c r="B5779" s="3"/>
      <c r="C5779" s="11"/>
      <c r="D5779" s="11"/>
      <c r="E5779" s="11"/>
      <c r="F5779" s="11"/>
      <c r="G5779" s="11"/>
      <c r="H5779" s="11"/>
      <c r="I5779" s="11"/>
      <c r="J5779" s="11"/>
      <c r="K5779" s="11"/>
      <c r="L5779" s="11"/>
      <c r="M5779" s="11"/>
      <c r="N5779" s="11"/>
      <c r="O5779" s="11"/>
      <c r="P5779" s="11"/>
      <c r="Q5779" s="11"/>
      <c r="R5779" s="11"/>
    </row>
    <row r="5780" spans="1:18" x14ac:dyDescent="0.2">
      <c r="A5780" s="3"/>
      <c r="B5780" s="3"/>
      <c r="C5780" s="11"/>
      <c r="D5780" s="11"/>
      <c r="E5780" s="11"/>
      <c r="F5780" s="11"/>
      <c r="G5780" s="11"/>
      <c r="H5780" s="11"/>
      <c r="I5780" s="11"/>
      <c r="J5780" s="11"/>
      <c r="K5780" s="11"/>
      <c r="L5780" s="11"/>
      <c r="M5780" s="11"/>
      <c r="N5780" s="11"/>
      <c r="O5780" s="11"/>
      <c r="P5780" s="11"/>
      <c r="Q5780" s="11"/>
      <c r="R5780" s="11"/>
    </row>
    <row r="5781" spans="1:18" x14ac:dyDescent="0.2">
      <c r="A5781" s="3"/>
      <c r="B5781" s="3"/>
      <c r="C5781" s="11"/>
      <c r="D5781" s="11"/>
      <c r="E5781" s="11"/>
      <c r="F5781" s="11"/>
      <c r="G5781" s="11"/>
      <c r="H5781" s="11"/>
      <c r="I5781" s="11"/>
      <c r="J5781" s="11"/>
      <c r="K5781" s="11"/>
      <c r="L5781" s="11"/>
      <c r="M5781" s="11"/>
      <c r="N5781" s="11"/>
      <c r="O5781" s="11"/>
      <c r="P5781" s="11"/>
      <c r="Q5781" s="11"/>
      <c r="R5781" s="11"/>
    </row>
    <row r="5782" spans="1:18" x14ac:dyDescent="0.2">
      <c r="A5782" s="3"/>
      <c r="B5782" s="3"/>
      <c r="C5782" s="11"/>
      <c r="D5782" s="11"/>
      <c r="E5782" s="11"/>
      <c r="F5782" s="11"/>
      <c r="G5782" s="11"/>
      <c r="H5782" s="11"/>
      <c r="I5782" s="11"/>
      <c r="J5782" s="11"/>
      <c r="K5782" s="11"/>
      <c r="L5782" s="11"/>
      <c r="M5782" s="11"/>
      <c r="N5782" s="11"/>
      <c r="O5782" s="11"/>
      <c r="P5782" s="11"/>
      <c r="Q5782" s="11"/>
      <c r="R5782" s="11"/>
    </row>
    <row r="5783" spans="1:18" x14ac:dyDescent="0.2">
      <c r="A5783" s="3"/>
      <c r="B5783" s="3"/>
      <c r="C5783" s="11"/>
      <c r="D5783" s="11"/>
      <c r="E5783" s="11"/>
      <c r="F5783" s="11"/>
      <c r="G5783" s="11"/>
      <c r="H5783" s="11"/>
      <c r="I5783" s="11"/>
      <c r="J5783" s="11"/>
      <c r="K5783" s="11"/>
      <c r="L5783" s="11"/>
      <c r="M5783" s="11"/>
      <c r="N5783" s="11"/>
      <c r="O5783" s="11"/>
      <c r="P5783" s="11"/>
      <c r="Q5783" s="11"/>
      <c r="R5783" s="11"/>
    </row>
    <row r="5784" spans="1:18" x14ac:dyDescent="0.2">
      <c r="A5784" s="3"/>
      <c r="B5784" s="3"/>
      <c r="C5784" s="11"/>
      <c r="D5784" s="11"/>
      <c r="E5784" s="11"/>
      <c r="F5784" s="11"/>
      <c r="G5784" s="11"/>
      <c r="H5784" s="11"/>
      <c r="I5784" s="11"/>
      <c r="J5784" s="11"/>
      <c r="K5784" s="11"/>
      <c r="L5784" s="11"/>
      <c r="M5784" s="11"/>
      <c r="N5784" s="11"/>
      <c r="O5784" s="11"/>
      <c r="P5784" s="11"/>
      <c r="Q5784" s="11"/>
      <c r="R5784" s="11"/>
    </row>
    <row r="5785" spans="1:18" x14ac:dyDescent="0.2">
      <c r="A5785" s="3"/>
      <c r="B5785" s="3"/>
      <c r="C5785" s="11"/>
      <c r="D5785" s="11"/>
      <c r="E5785" s="11"/>
      <c r="F5785" s="11"/>
      <c r="G5785" s="11"/>
      <c r="H5785" s="11"/>
      <c r="I5785" s="11"/>
      <c r="J5785" s="11"/>
      <c r="K5785" s="11"/>
      <c r="L5785" s="11"/>
      <c r="M5785" s="11"/>
      <c r="N5785" s="11"/>
      <c r="O5785" s="11"/>
      <c r="P5785" s="11"/>
      <c r="Q5785" s="11"/>
      <c r="R5785" s="11"/>
    </row>
    <row r="5786" spans="1:18" x14ac:dyDescent="0.2">
      <c r="A5786" s="3"/>
      <c r="B5786" s="3"/>
      <c r="C5786" s="11"/>
      <c r="D5786" s="11"/>
      <c r="E5786" s="11"/>
      <c r="F5786" s="11"/>
      <c r="G5786" s="11"/>
      <c r="H5786" s="11"/>
      <c r="I5786" s="11"/>
      <c r="J5786" s="11"/>
      <c r="K5786" s="11"/>
      <c r="L5786" s="11"/>
      <c r="M5786" s="11"/>
      <c r="N5786" s="11"/>
      <c r="O5786" s="11"/>
      <c r="P5786" s="11"/>
      <c r="Q5786" s="11"/>
      <c r="R5786" s="11"/>
    </row>
    <row r="5787" spans="1:18" x14ac:dyDescent="0.2">
      <c r="A5787" s="3"/>
      <c r="B5787" s="3"/>
      <c r="C5787" s="11"/>
      <c r="D5787" s="11"/>
      <c r="E5787" s="11"/>
      <c r="F5787" s="11"/>
      <c r="G5787" s="11"/>
      <c r="H5787" s="11"/>
      <c r="I5787" s="11"/>
      <c r="J5787" s="11"/>
      <c r="K5787" s="11"/>
      <c r="L5787" s="11"/>
      <c r="M5787" s="11"/>
      <c r="N5787" s="11"/>
      <c r="O5787" s="11"/>
      <c r="P5787" s="11"/>
      <c r="Q5787" s="11"/>
      <c r="R5787" s="11"/>
    </row>
    <row r="5788" spans="1:18" x14ac:dyDescent="0.2">
      <c r="A5788" s="3"/>
      <c r="B5788" s="3"/>
      <c r="C5788" s="11"/>
      <c r="D5788" s="11"/>
      <c r="E5788" s="11"/>
      <c r="F5788" s="11"/>
      <c r="G5788" s="11"/>
      <c r="H5788" s="11"/>
      <c r="I5788" s="11"/>
      <c r="J5788" s="11"/>
      <c r="K5788" s="11"/>
      <c r="L5788" s="11"/>
      <c r="M5788" s="11"/>
      <c r="N5788" s="11"/>
      <c r="O5788" s="11"/>
      <c r="P5788" s="11"/>
      <c r="Q5788" s="11"/>
      <c r="R5788" s="11"/>
    </row>
    <row r="5789" spans="1:18" x14ac:dyDescent="0.2">
      <c r="A5789" s="3"/>
      <c r="B5789" s="3"/>
      <c r="C5789" s="11"/>
      <c r="D5789" s="11"/>
      <c r="E5789" s="11"/>
      <c r="F5789" s="11"/>
      <c r="G5789" s="11"/>
      <c r="H5789" s="11"/>
      <c r="I5789" s="11"/>
      <c r="J5789" s="11"/>
      <c r="K5789" s="11"/>
      <c r="L5789" s="11"/>
      <c r="M5789" s="11"/>
      <c r="N5789" s="11"/>
      <c r="O5789" s="11"/>
      <c r="P5789" s="11"/>
      <c r="Q5789" s="11"/>
      <c r="R5789" s="11"/>
    </row>
    <row r="5790" spans="1:18" x14ac:dyDescent="0.2">
      <c r="A5790" s="3"/>
      <c r="B5790" s="3"/>
      <c r="C5790" s="11"/>
      <c r="D5790" s="11"/>
      <c r="E5790" s="11"/>
      <c r="F5790" s="11"/>
      <c r="G5790" s="11"/>
      <c r="H5790" s="11"/>
      <c r="I5790" s="11"/>
      <c r="J5790" s="11"/>
      <c r="K5790" s="11"/>
      <c r="L5790" s="11"/>
      <c r="M5790" s="11"/>
      <c r="N5790" s="11"/>
      <c r="O5790" s="11"/>
      <c r="P5790" s="11"/>
      <c r="Q5790" s="11"/>
      <c r="R5790" s="11"/>
    </row>
    <row r="5791" spans="1:18" x14ac:dyDescent="0.2">
      <c r="A5791" s="3"/>
      <c r="B5791" s="3"/>
      <c r="C5791" s="11"/>
      <c r="D5791" s="11"/>
      <c r="E5791" s="11"/>
      <c r="F5791" s="11"/>
      <c r="G5791" s="11"/>
      <c r="H5791" s="11"/>
      <c r="I5791" s="11"/>
      <c r="J5791" s="11"/>
      <c r="K5791" s="11"/>
      <c r="L5791" s="11"/>
      <c r="M5791" s="11"/>
      <c r="N5791" s="11"/>
      <c r="O5791" s="11"/>
      <c r="P5791" s="11"/>
      <c r="Q5791" s="11"/>
      <c r="R5791" s="11"/>
    </row>
    <row r="5792" spans="1:18" x14ac:dyDescent="0.2">
      <c r="A5792" s="3"/>
      <c r="B5792" s="3"/>
      <c r="C5792" s="11"/>
      <c r="D5792" s="11"/>
      <c r="E5792" s="11"/>
      <c r="F5792" s="11"/>
      <c r="G5792" s="11"/>
      <c r="H5792" s="11"/>
      <c r="I5792" s="11"/>
      <c r="J5792" s="11"/>
      <c r="K5792" s="11"/>
      <c r="L5792" s="11"/>
      <c r="M5792" s="11"/>
      <c r="N5792" s="11"/>
      <c r="O5792" s="11"/>
      <c r="P5792" s="11"/>
      <c r="Q5792" s="11"/>
      <c r="R5792" s="11"/>
    </row>
    <row r="5793" spans="1:18" x14ac:dyDescent="0.2">
      <c r="A5793" s="3"/>
      <c r="B5793" s="3"/>
      <c r="C5793" s="11"/>
      <c r="D5793" s="11"/>
      <c r="E5793" s="11"/>
      <c r="F5793" s="11"/>
      <c r="G5793" s="11"/>
      <c r="H5793" s="11"/>
      <c r="I5793" s="11"/>
      <c r="J5793" s="11"/>
      <c r="K5793" s="11"/>
      <c r="L5793" s="11"/>
      <c r="M5793" s="11"/>
      <c r="N5793" s="11"/>
      <c r="O5793" s="11"/>
      <c r="P5793" s="11"/>
      <c r="Q5793" s="11"/>
      <c r="R5793" s="11"/>
    </row>
    <row r="5794" spans="1:18" x14ac:dyDescent="0.2">
      <c r="A5794" s="3"/>
      <c r="B5794" s="3"/>
      <c r="C5794" s="11"/>
      <c r="D5794" s="11"/>
      <c r="E5794" s="11"/>
      <c r="F5794" s="11"/>
      <c r="G5794" s="11"/>
      <c r="H5794" s="11"/>
      <c r="I5794" s="11"/>
      <c r="J5794" s="11"/>
      <c r="K5794" s="11"/>
      <c r="L5794" s="11"/>
      <c r="M5794" s="11"/>
      <c r="N5794" s="11"/>
      <c r="O5794" s="11"/>
      <c r="P5794" s="11"/>
      <c r="Q5794" s="11"/>
      <c r="R5794" s="11"/>
    </row>
    <row r="5795" spans="1:18" x14ac:dyDescent="0.2">
      <c r="A5795" s="3"/>
      <c r="B5795" s="3"/>
      <c r="C5795" s="11"/>
      <c r="D5795" s="11"/>
      <c r="E5795" s="11"/>
      <c r="F5795" s="11"/>
      <c r="G5795" s="11"/>
      <c r="H5795" s="11"/>
      <c r="I5795" s="11"/>
      <c r="J5795" s="11"/>
      <c r="K5795" s="11"/>
      <c r="L5795" s="11"/>
      <c r="M5795" s="11"/>
      <c r="N5795" s="11"/>
      <c r="O5795" s="11"/>
      <c r="P5795" s="11"/>
      <c r="Q5795" s="11"/>
      <c r="R5795" s="11"/>
    </row>
    <row r="5796" spans="1:18" x14ac:dyDescent="0.2">
      <c r="A5796" s="3"/>
      <c r="B5796" s="3"/>
      <c r="C5796" s="11"/>
      <c r="D5796" s="11"/>
      <c r="E5796" s="11"/>
      <c r="F5796" s="11"/>
      <c r="G5796" s="11"/>
      <c r="H5796" s="11"/>
      <c r="I5796" s="11"/>
      <c r="J5796" s="11"/>
      <c r="K5796" s="11"/>
      <c r="L5796" s="11"/>
      <c r="M5796" s="11"/>
      <c r="N5796" s="11"/>
      <c r="O5796" s="11"/>
      <c r="P5796" s="11"/>
      <c r="Q5796" s="11"/>
      <c r="R5796" s="11"/>
    </row>
    <row r="5797" spans="1:18" x14ac:dyDescent="0.2">
      <c r="A5797" s="3"/>
      <c r="B5797" s="3"/>
      <c r="C5797" s="11"/>
      <c r="D5797" s="11"/>
      <c r="E5797" s="11"/>
      <c r="F5797" s="11"/>
      <c r="G5797" s="11"/>
      <c r="H5797" s="11"/>
      <c r="I5797" s="11"/>
      <c r="J5797" s="11"/>
      <c r="K5797" s="11"/>
      <c r="L5797" s="11"/>
      <c r="M5797" s="11"/>
      <c r="N5797" s="11"/>
      <c r="O5797" s="11"/>
      <c r="P5797" s="11"/>
      <c r="Q5797" s="11"/>
      <c r="R5797" s="11"/>
    </row>
    <row r="5798" spans="1:18" x14ac:dyDescent="0.2">
      <c r="A5798" s="3"/>
      <c r="B5798" s="3"/>
      <c r="C5798" s="11"/>
      <c r="D5798" s="11"/>
      <c r="E5798" s="11"/>
      <c r="F5798" s="11"/>
      <c r="G5798" s="11"/>
      <c r="H5798" s="11"/>
      <c r="I5798" s="11"/>
      <c r="J5798" s="11"/>
      <c r="K5798" s="11"/>
      <c r="L5798" s="11"/>
      <c r="M5798" s="11"/>
      <c r="N5798" s="11"/>
      <c r="O5798" s="11"/>
      <c r="P5798" s="11"/>
      <c r="Q5798" s="11"/>
      <c r="R5798" s="11"/>
    </row>
    <row r="5799" spans="1:18" x14ac:dyDescent="0.2">
      <c r="A5799" s="3"/>
      <c r="B5799" s="3"/>
      <c r="C5799" s="11"/>
      <c r="D5799" s="11"/>
      <c r="E5799" s="11"/>
      <c r="F5799" s="11"/>
      <c r="G5799" s="11"/>
      <c r="H5799" s="11"/>
      <c r="I5799" s="11"/>
      <c r="J5799" s="11"/>
      <c r="K5799" s="11"/>
      <c r="L5799" s="11"/>
      <c r="M5799" s="11"/>
      <c r="N5799" s="11"/>
      <c r="O5799" s="11"/>
      <c r="P5799" s="11"/>
      <c r="Q5799" s="11"/>
      <c r="R5799" s="11"/>
    </row>
    <row r="5800" spans="1:18" x14ac:dyDescent="0.2">
      <c r="A5800" s="3"/>
      <c r="B5800" s="3"/>
      <c r="C5800" s="11"/>
      <c r="D5800" s="11"/>
      <c r="E5800" s="11"/>
      <c r="F5800" s="11"/>
      <c r="G5800" s="11"/>
      <c r="H5800" s="11"/>
      <c r="I5800" s="11"/>
      <c r="J5800" s="11"/>
      <c r="K5800" s="11"/>
      <c r="L5800" s="11"/>
      <c r="M5800" s="11"/>
      <c r="N5800" s="11"/>
      <c r="O5800" s="11"/>
      <c r="P5800" s="11"/>
      <c r="Q5800" s="11"/>
      <c r="R5800" s="11"/>
    </row>
    <row r="5801" spans="1:18" x14ac:dyDescent="0.2">
      <c r="A5801" s="3"/>
      <c r="B5801" s="3"/>
      <c r="C5801" s="11"/>
      <c r="D5801" s="11"/>
      <c r="E5801" s="11"/>
      <c r="F5801" s="11"/>
      <c r="G5801" s="11"/>
      <c r="H5801" s="11"/>
      <c r="I5801" s="11"/>
      <c r="J5801" s="11"/>
      <c r="K5801" s="11"/>
      <c r="L5801" s="11"/>
      <c r="M5801" s="11"/>
      <c r="N5801" s="11"/>
      <c r="O5801" s="11"/>
      <c r="P5801" s="11"/>
      <c r="Q5801" s="11"/>
      <c r="R5801" s="11"/>
    </row>
    <row r="5802" spans="1:18" x14ac:dyDescent="0.2">
      <c r="A5802" s="3"/>
      <c r="B5802" s="3"/>
      <c r="C5802" s="11"/>
      <c r="D5802" s="11"/>
      <c r="E5802" s="11"/>
      <c r="F5802" s="11"/>
      <c r="G5802" s="11"/>
      <c r="H5802" s="11"/>
      <c r="I5802" s="11"/>
      <c r="J5802" s="11"/>
      <c r="K5802" s="11"/>
      <c r="L5802" s="11"/>
      <c r="M5802" s="11"/>
      <c r="N5802" s="11"/>
      <c r="O5802" s="11"/>
      <c r="P5802" s="11"/>
      <c r="Q5802" s="11"/>
      <c r="R5802" s="11"/>
    </row>
    <row r="5803" spans="1:18" x14ac:dyDescent="0.2">
      <c r="A5803" s="3"/>
      <c r="B5803" s="3"/>
      <c r="C5803" s="11"/>
      <c r="D5803" s="11"/>
      <c r="E5803" s="11"/>
      <c r="F5803" s="11"/>
      <c r="G5803" s="11"/>
      <c r="H5803" s="11"/>
      <c r="I5803" s="11"/>
      <c r="J5803" s="11"/>
      <c r="K5803" s="11"/>
      <c r="L5803" s="11"/>
      <c r="M5803" s="11"/>
      <c r="N5803" s="11"/>
      <c r="O5803" s="11"/>
      <c r="P5803" s="11"/>
      <c r="Q5803" s="11"/>
      <c r="R5803" s="11"/>
    </row>
    <row r="5804" spans="1:18" x14ac:dyDescent="0.2">
      <c r="A5804" s="3"/>
      <c r="B5804" s="3"/>
      <c r="C5804" s="11"/>
      <c r="D5804" s="11"/>
      <c r="E5804" s="11"/>
      <c r="F5804" s="11"/>
      <c r="G5804" s="11"/>
      <c r="H5804" s="11"/>
      <c r="I5804" s="11"/>
      <c r="J5804" s="11"/>
      <c r="K5804" s="11"/>
      <c r="L5804" s="11"/>
      <c r="M5804" s="11"/>
      <c r="N5804" s="11"/>
      <c r="O5804" s="11"/>
      <c r="P5804" s="11"/>
      <c r="Q5804" s="11"/>
      <c r="R5804" s="11"/>
    </row>
    <row r="5805" spans="1:18" x14ac:dyDescent="0.2">
      <c r="A5805" s="3"/>
      <c r="B5805" s="3"/>
      <c r="C5805" s="11"/>
      <c r="D5805" s="11"/>
      <c r="E5805" s="11"/>
      <c r="F5805" s="11"/>
      <c r="G5805" s="11"/>
      <c r="H5805" s="11"/>
      <c r="I5805" s="11"/>
      <c r="J5805" s="11"/>
      <c r="K5805" s="11"/>
      <c r="L5805" s="11"/>
      <c r="M5805" s="11"/>
      <c r="N5805" s="11"/>
      <c r="O5805" s="11"/>
      <c r="P5805" s="11"/>
      <c r="Q5805" s="11"/>
      <c r="R5805" s="11"/>
    </row>
    <row r="5806" spans="1:18" x14ac:dyDescent="0.2">
      <c r="A5806" s="3"/>
      <c r="B5806" s="3"/>
      <c r="C5806" s="11"/>
      <c r="D5806" s="11"/>
      <c r="E5806" s="11"/>
      <c r="F5806" s="11"/>
      <c r="G5806" s="11"/>
      <c r="H5806" s="11"/>
      <c r="I5806" s="11"/>
      <c r="J5806" s="11"/>
      <c r="K5806" s="11"/>
      <c r="L5806" s="11"/>
      <c r="M5806" s="11"/>
      <c r="N5806" s="11"/>
      <c r="O5806" s="11"/>
      <c r="P5806" s="11"/>
      <c r="Q5806" s="11"/>
      <c r="R5806" s="11"/>
    </row>
    <row r="5807" spans="1:18" x14ac:dyDescent="0.2">
      <c r="A5807" s="3"/>
      <c r="B5807" s="3"/>
      <c r="C5807" s="11"/>
      <c r="D5807" s="11"/>
      <c r="E5807" s="11"/>
      <c r="F5807" s="11"/>
      <c r="G5807" s="11"/>
      <c r="H5807" s="11"/>
      <c r="I5807" s="11"/>
      <c r="J5807" s="11"/>
      <c r="K5807" s="11"/>
      <c r="L5807" s="11"/>
      <c r="M5807" s="11"/>
      <c r="N5807" s="11"/>
      <c r="O5807" s="11"/>
      <c r="P5807" s="11"/>
      <c r="Q5807" s="11"/>
      <c r="R5807" s="11"/>
    </row>
    <row r="5808" spans="1:18" x14ac:dyDescent="0.2">
      <c r="A5808" s="3"/>
      <c r="B5808" s="3"/>
      <c r="C5808" s="11"/>
      <c r="D5808" s="11"/>
      <c r="E5808" s="11"/>
      <c r="F5808" s="11"/>
      <c r="G5808" s="11"/>
      <c r="H5808" s="11"/>
      <c r="I5808" s="11"/>
      <c r="J5808" s="11"/>
      <c r="K5808" s="11"/>
      <c r="L5808" s="11"/>
      <c r="M5808" s="11"/>
      <c r="N5808" s="11"/>
      <c r="O5808" s="11"/>
      <c r="P5808" s="11"/>
      <c r="Q5808" s="11"/>
      <c r="R5808" s="11"/>
    </row>
    <row r="5809" spans="1:18" x14ac:dyDescent="0.2">
      <c r="A5809" s="3"/>
      <c r="B5809" s="3"/>
      <c r="C5809" s="11"/>
      <c r="D5809" s="11"/>
      <c r="E5809" s="11"/>
      <c r="F5809" s="11"/>
      <c r="G5809" s="11"/>
      <c r="H5809" s="11"/>
      <c r="I5809" s="11"/>
      <c r="J5809" s="11"/>
      <c r="K5809" s="11"/>
      <c r="L5809" s="11"/>
      <c r="M5809" s="11"/>
      <c r="N5809" s="11"/>
      <c r="O5809" s="11"/>
      <c r="P5809" s="11"/>
      <c r="Q5809" s="11"/>
      <c r="R5809" s="11"/>
    </row>
    <row r="5810" spans="1:18" x14ac:dyDescent="0.2">
      <c r="A5810" s="3"/>
      <c r="B5810" s="3"/>
      <c r="C5810" s="11"/>
      <c r="D5810" s="11"/>
      <c r="E5810" s="11"/>
      <c r="F5810" s="11"/>
      <c r="G5810" s="11"/>
      <c r="H5810" s="11"/>
      <c r="I5810" s="11"/>
      <c r="J5810" s="11"/>
      <c r="K5810" s="11"/>
      <c r="L5810" s="11"/>
      <c r="M5810" s="11"/>
      <c r="N5810" s="11"/>
      <c r="O5810" s="11"/>
      <c r="P5810" s="11"/>
      <c r="Q5810" s="11"/>
      <c r="R5810" s="11"/>
    </row>
    <row r="5811" spans="1:18" x14ac:dyDescent="0.2">
      <c r="A5811" s="3"/>
      <c r="B5811" s="3"/>
      <c r="C5811" s="11"/>
      <c r="D5811" s="11"/>
      <c r="E5811" s="11"/>
      <c r="F5811" s="11"/>
      <c r="G5811" s="11"/>
      <c r="H5811" s="11"/>
      <c r="I5811" s="11"/>
      <c r="J5811" s="11"/>
      <c r="K5811" s="11"/>
      <c r="L5811" s="11"/>
      <c r="M5811" s="11"/>
      <c r="N5811" s="11"/>
      <c r="O5811" s="11"/>
      <c r="P5811" s="11"/>
      <c r="Q5811" s="11"/>
      <c r="R5811" s="11"/>
    </row>
    <row r="5812" spans="1:18" x14ac:dyDescent="0.2">
      <c r="A5812" s="3"/>
      <c r="B5812" s="3"/>
      <c r="C5812" s="11"/>
      <c r="D5812" s="11"/>
      <c r="E5812" s="11"/>
      <c r="F5812" s="11"/>
      <c r="G5812" s="11"/>
      <c r="H5812" s="11"/>
      <c r="I5812" s="11"/>
      <c r="J5812" s="11"/>
      <c r="K5812" s="11"/>
      <c r="L5812" s="11"/>
      <c r="M5812" s="11"/>
      <c r="N5812" s="11"/>
      <c r="O5812" s="11"/>
      <c r="P5812" s="11"/>
      <c r="Q5812" s="11"/>
      <c r="R5812" s="11"/>
    </row>
    <row r="5813" spans="1:18" x14ac:dyDescent="0.2">
      <c r="A5813" s="3"/>
      <c r="B5813" s="3"/>
      <c r="C5813" s="11"/>
      <c r="D5813" s="11"/>
      <c r="E5813" s="11"/>
      <c r="F5813" s="11"/>
      <c r="G5813" s="11"/>
      <c r="H5813" s="11"/>
      <c r="I5813" s="11"/>
      <c r="J5813" s="11"/>
      <c r="K5813" s="11"/>
      <c r="L5813" s="11"/>
      <c r="M5813" s="11"/>
      <c r="N5813" s="11"/>
      <c r="O5813" s="11"/>
      <c r="P5813" s="11"/>
      <c r="Q5813" s="11"/>
      <c r="R5813" s="11"/>
    </row>
    <row r="5814" spans="1:18" x14ac:dyDescent="0.2">
      <c r="A5814" s="3"/>
      <c r="B5814" s="3"/>
      <c r="C5814" s="11"/>
      <c r="D5814" s="11"/>
      <c r="E5814" s="11"/>
      <c r="F5814" s="11"/>
      <c r="G5814" s="11"/>
      <c r="H5814" s="11"/>
      <c r="I5814" s="11"/>
      <c r="J5814" s="11"/>
      <c r="K5814" s="11"/>
      <c r="L5814" s="11"/>
      <c r="M5814" s="11"/>
      <c r="N5814" s="11"/>
      <c r="O5814" s="11"/>
      <c r="P5814" s="11"/>
      <c r="Q5814" s="11"/>
      <c r="R5814" s="11"/>
    </row>
    <row r="5815" spans="1:18" x14ac:dyDescent="0.2">
      <c r="A5815" s="3"/>
      <c r="B5815" s="3"/>
      <c r="C5815" s="11"/>
      <c r="D5815" s="11"/>
      <c r="E5815" s="11"/>
      <c r="F5815" s="11"/>
      <c r="G5815" s="11"/>
      <c r="H5815" s="11"/>
      <c r="I5815" s="11"/>
      <c r="J5815" s="11"/>
      <c r="K5815" s="11"/>
      <c r="L5815" s="11"/>
      <c r="M5815" s="11"/>
      <c r="N5815" s="11"/>
      <c r="O5815" s="11"/>
      <c r="P5815" s="11"/>
      <c r="Q5815" s="11"/>
      <c r="R5815" s="11"/>
    </row>
    <row r="5816" spans="1:18" x14ac:dyDescent="0.2">
      <c r="A5816" s="3"/>
      <c r="B5816" s="3"/>
      <c r="C5816" s="11"/>
      <c r="D5816" s="11"/>
      <c r="E5816" s="11"/>
      <c r="F5816" s="11"/>
      <c r="G5816" s="11"/>
      <c r="H5816" s="11"/>
      <c r="I5816" s="11"/>
      <c r="J5816" s="11"/>
      <c r="K5816" s="11"/>
      <c r="L5816" s="11"/>
      <c r="M5816" s="11"/>
      <c r="N5816" s="11"/>
      <c r="O5816" s="11"/>
      <c r="P5816" s="11"/>
      <c r="Q5816" s="11"/>
      <c r="R5816" s="11"/>
    </row>
    <row r="5817" spans="1:18" x14ac:dyDescent="0.2">
      <c r="A5817" s="3"/>
      <c r="B5817" s="3"/>
      <c r="C5817" s="11"/>
      <c r="D5817" s="11"/>
      <c r="E5817" s="11"/>
      <c r="F5817" s="11"/>
      <c r="G5817" s="11"/>
      <c r="H5817" s="11"/>
      <c r="I5817" s="11"/>
      <c r="J5817" s="11"/>
      <c r="K5817" s="11"/>
      <c r="L5817" s="11"/>
      <c r="M5817" s="11"/>
      <c r="N5817" s="11"/>
      <c r="O5817" s="11"/>
      <c r="P5817" s="11"/>
      <c r="Q5817" s="11"/>
      <c r="R5817" s="11"/>
    </row>
    <row r="5818" spans="1:18" x14ac:dyDescent="0.2">
      <c r="A5818" s="3"/>
      <c r="B5818" s="3"/>
      <c r="C5818" s="11"/>
      <c r="D5818" s="11"/>
      <c r="E5818" s="11"/>
      <c r="F5818" s="11"/>
      <c r="G5818" s="11"/>
      <c r="H5818" s="11"/>
      <c r="I5818" s="11"/>
      <c r="J5818" s="11"/>
      <c r="K5818" s="11"/>
      <c r="L5818" s="11"/>
      <c r="M5818" s="11"/>
      <c r="N5818" s="11"/>
      <c r="O5818" s="11"/>
      <c r="P5818" s="11"/>
      <c r="Q5818" s="11"/>
      <c r="R5818" s="11"/>
    </row>
    <row r="5819" spans="1:18" x14ac:dyDescent="0.2">
      <c r="A5819" s="3"/>
      <c r="B5819" s="3"/>
      <c r="C5819" s="11"/>
      <c r="D5819" s="11"/>
      <c r="E5819" s="11"/>
      <c r="F5819" s="11"/>
      <c r="G5819" s="11"/>
      <c r="H5819" s="11"/>
      <c r="I5819" s="11"/>
      <c r="J5819" s="11"/>
      <c r="K5819" s="11"/>
      <c r="L5819" s="11"/>
      <c r="M5819" s="11"/>
      <c r="N5819" s="11"/>
      <c r="O5819" s="11"/>
      <c r="P5819" s="11"/>
      <c r="Q5819" s="11"/>
      <c r="R5819" s="11"/>
    </row>
    <row r="5820" spans="1:18" x14ac:dyDescent="0.2">
      <c r="A5820" s="3"/>
      <c r="B5820" s="3"/>
      <c r="C5820" s="11"/>
      <c r="D5820" s="11"/>
      <c r="E5820" s="11"/>
      <c r="F5820" s="11"/>
      <c r="G5820" s="11"/>
      <c r="H5820" s="11"/>
      <c r="I5820" s="11"/>
      <c r="J5820" s="11"/>
      <c r="K5820" s="11"/>
      <c r="L5820" s="11"/>
      <c r="M5820" s="11"/>
      <c r="N5820" s="11"/>
      <c r="O5820" s="11"/>
      <c r="P5820" s="11"/>
      <c r="Q5820" s="11"/>
      <c r="R5820" s="11"/>
    </row>
    <row r="5821" spans="1:18" x14ac:dyDescent="0.2">
      <c r="A5821" s="3"/>
      <c r="B5821" s="3"/>
      <c r="C5821" s="11"/>
      <c r="D5821" s="11"/>
      <c r="E5821" s="11"/>
      <c r="F5821" s="11"/>
      <c r="G5821" s="11"/>
      <c r="H5821" s="11"/>
      <c r="I5821" s="11"/>
      <c r="J5821" s="11"/>
      <c r="K5821" s="11"/>
      <c r="L5821" s="11"/>
      <c r="M5821" s="11"/>
      <c r="N5821" s="11"/>
      <c r="O5821" s="11"/>
      <c r="P5821" s="11"/>
      <c r="Q5821" s="11"/>
      <c r="R5821" s="11"/>
    </row>
    <row r="5822" spans="1:18" x14ac:dyDescent="0.2">
      <c r="A5822" s="3"/>
      <c r="B5822" s="3"/>
      <c r="C5822" s="11"/>
      <c r="D5822" s="11"/>
      <c r="E5822" s="11"/>
      <c r="F5822" s="11"/>
      <c r="G5822" s="11"/>
      <c r="H5822" s="11"/>
      <c r="I5822" s="11"/>
      <c r="J5822" s="11"/>
      <c r="K5822" s="11"/>
      <c r="L5822" s="11"/>
      <c r="M5822" s="11"/>
      <c r="N5822" s="11"/>
      <c r="O5822" s="11"/>
      <c r="P5822" s="11"/>
      <c r="Q5822" s="11"/>
      <c r="R5822" s="11"/>
    </row>
    <row r="5823" spans="1:18" x14ac:dyDescent="0.2">
      <c r="A5823" s="3"/>
      <c r="B5823" s="3"/>
      <c r="C5823" s="11"/>
      <c r="D5823" s="11"/>
      <c r="E5823" s="11"/>
      <c r="F5823" s="11"/>
      <c r="G5823" s="11"/>
      <c r="H5823" s="11"/>
      <c r="I5823" s="11"/>
      <c r="J5823" s="11"/>
      <c r="K5823" s="11"/>
      <c r="L5823" s="11"/>
      <c r="M5823" s="11"/>
      <c r="N5823" s="11"/>
      <c r="O5823" s="11"/>
      <c r="P5823" s="11"/>
      <c r="Q5823" s="11"/>
      <c r="R5823" s="11"/>
    </row>
    <row r="5824" spans="1:18" x14ac:dyDescent="0.2">
      <c r="A5824" s="3"/>
      <c r="B5824" s="3"/>
      <c r="C5824" s="11"/>
      <c r="D5824" s="11"/>
      <c r="E5824" s="11"/>
      <c r="F5824" s="11"/>
      <c r="G5824" s="11"/>
      <c r="H5824" s="11"/>
      <c r="I5824" s="11"/>
      <c r="J5824" s="11"/>
      <c r="K5824" s="11"/>
      <c r="L5824" s="11"/>
      <c r="M5824" s="11"/>
      <c r="N5824" s="11"/>
      <c r="O5824" s="11"/>
      <c r="P5824" s="11"/>
      <c r="Q5824" s="11"/>
      <c r="R5824" s="11"/>
    </row>
    <row r="5825" spans="1:18" x14ac:dyDescent="0.2">
      <c r="A5825" s="3"/>
      <c r="B5825" s="3"/>
      <c r="C5825" s="11"/>
      <c r="D5825" s="11"/>
      <c r="E5825" s="11"/>
      <c r="F5825" s="11"/>
      <c r="G5825" s="11"/>
      <c r="H5825" s="11"/>
      <c r="I5825" s="11"/>
      <c r="J5825" s="11"/>
      <c r="K5825" s="11"/>
      <c r="L5825" s="11"/>
      <c r="M5825" s="11"/>
      <c r="N5825" s="11"/>
      <c r="O5825" s="11"/>
      <c r="P5825" s="11"/>
      <c r="Q5825" s="11"/>
      <c r="R5825" s="11"/>
    </row>
    <row r="5826" spans="1:18" x14ac:dyDescent="0.2">
      <c r="A5826" s="3"/>
      <c r="B5826" s="3"/>
      <c r="C5826" s="11"/>
      <c r="D5826" s="11"/>
      <c r="E5826" s="11"/>
      <c r="F5826" s="11"/>
      <c r="G5826" s="11"/>
      <c r="H5826" s="11"/>
      <c r="I5826" s="11"/>
      <c r="J5826" s="11"/>
      <c r="K5826" s="11"/>
      <c r="L5826" s="11"/>
      <c r="M5826" s="11"/>
      <c r="N5826" s="11"/>
      <c r="O5826" s="11"/>
      <c r="P5826" s="11"/>
      <c r="Q5826" s="11"/>
      <c r="R5826" s="11"/>
    </row>
    <row r="5827" spans="1:18" x14ac:dyDescent="0.2">
      <c r="A5827" s="3"/>
      <c r="B5827" s="3"/>
      <c r="C5827" s="11"/>
      <c r="D5827" s="11"/>
      <c r="E5827" s="11"/>
      <c r="F5827" s="11"/>
      <c r="G5827" s="11"/>
      <c r="H5827" s="11"/>
      <c r="I5827" s="11"/>
      <c r="J5827" s="11"/>
      <c r="K5827" s="11"/>
      <c r="L5827" s="11"/>
      <c r="M5827" s="11"/>
      <c r="N5827" s="11"/>
      <c r="O5827" s="11"/>
      <c r="P5827" s="11"/>
      <c r="Q5827" s="11"/>
      <c r="R5827" s="11"/>
    </row>
    <row r="5828" spans="1:18" x14ac:dyDescent="0.2">
      <c r="A5828" s="3"/>
      <c r="B5828" s="3"/>
      <c r="C5828" s="11"/>
      <c r="D5828" s="11"/>
      <c r="E5828" s="11"/>
      <c r="F5828" s="11"/>
      <c r="G5828" s="11"/>
      <c r="H5828" s="11"/>
      <c r="I5828" s="11"/>
      <c r="J5828" s="11"/>
      <c r="K5828" s="11"/>
      <c r="L5828" s="11"/>
      <c r="M5828" s="11"/>
      <c r="N5828" s="11"/>
      <c r="O5828" s="11"/>
      <c r="P5828" s="11"/>
      <c r="Q5828" s="11"/>
      <c r="R5828" s="11"/>
    </row>
    <row r="5829" spans="1:18" x14ac:dyDescent="0.2">
      <c r="A5829" s="3"/>
      <c r="B5829" s="3"/>
      <c r="C5829" s="11"/>
      <c r="D5829" s="11"/>
      <c r="E5829" s="11"/>
      <c r="F5829" s="11"/>
      <c r="G5829" s="11"/>
      <c r="H5829" s="11"/>
      <c r="I5829" s="11"/>
      <c r="J5829" s="11"/>
      <c r="K5829" s="11"/>
      <c r="L5829" s="11"/>
      <c r="M5829" s="11"/>
      <c r="N5829" s="11"/>
      <c r="O5829" s="11"/>
      <c r="P5829" s="11"/>
      <c r="Q5829" s="11"/>
      <c r="R5829" s="11"/>
    </row>
    <row r="5830" spans="1:18" x14ac:dyDescent="0.2">
      <c r="A5830" s="3"/>
      <c r="B5830" s="3"/>
      <c r="C5830" s="11"/>
      <c r="D5830" s="11"/>
      <c r="E5830" s="11"/>
      <c r="F5830" s="11"/>
      <c r="G5830" s="11"/>
      <c r="H5830" s="11"/>
      <c r="I5830" s="11"/>
      <c r="J5830" s="11"/>
      <c r="K5830" s="11"/>
      <c r="L5830" s="11"/>
      <c r="M5830" s="11"/>
      <c r="N5830" s="11"/>
      <c r="O5830" s="11"/>
      <c r="P5830" s="11"/>
      <c r="Q5830" s="11"/>
      <c r="R5830" s="11"/>
    </row>
    <row r="5831" spans="1:18" x14ac:dyDescent="0.2">
      <c r="A5831" s="3"/>
      <c r="B5831" s="3"/>
      <c r="C5831" s="11"/>
      <c r="D5831" s="11"/>
      <c r="E5831" s="11"/>
      <c r="F5831" s="11"/>
      <c r="G5831" s="11"/>
      <c r="H5831" s="11"/>
      <c r="I5831" s="11"/>
      <c r="J5831" s="11"/>
      <c r="K5831" s="11"/>
      <c r="L5831" s="11"/>
      <c r="M5831" s="11"/>
      <c r="N5831" s="11"/>
      <c r="O5831" s="11"/>
      <c r="P5831" s="11"/>
      <c r="Q5831" s="11"/>
      <c r="R5831" s="11"/>
    </row>
    <row r="5832" spans="1:18" x14ac:dyDescent="0.2">
      <c r="A5832" s="3"/>
      <c r="B5832" s="3"/>
      <c r="C5832" s="11"/>
      <c r="D5832" s="11"/>
      <c r="E5832" s="11"/>
      <c r="F5832" s="11"/>
      <c r="G5832" s="11"/>
      <c r="H5832" s="11"/>
      <c r="I5832" s="11"/>
      <c r="J5832" s="11"/>
      <c r="K5832" s="11"/>
      <c r="L5832" s="11"/>
      <c r="M5832" s="11"/>
      <c r="N5832" s="11"/>
      <c r="O5832" s="11"/>
      <c r="P5832" s="11"/>
      <c r="Q5832" s="11"/>
      <c r="R5832" s="11"/>
    </row>
    <row r="5833" spans="1:18" x14ac:dyDescent="0.2">
      <c r="A5833" s="3"/>
      <c r="B5833" s="3"/>
      <c r="C5833" s="11"/>
      <c r="D5833" s="11"/>
      <c r="E5833" s="11"/>
      <c r="F5833" s="11"/>
      <c r="G5833" s="11"/>
      <c r="H5833" s="11"/>
      <c r="I5833" s="11"/>
      <c r="J5833" s="11"/>
      <c r="K5833" s="11"/>
      <c r="L5833" s="11"/>
      <c r="M5833" s="11"/>
      <c r="N5833" s="11"/>
      <c r="O5833" s="11"/>
      <c r="P5833" s="11"/>
      <c r="Q5833" s="11"/>
      <c r="R5833" s="11"/>
    </row>
    <row r="5834" spans="1:18" x14ac:dyDescent="0.2">
      <c r="A5834" s="3"/>
      <c r="B5834" s="3"/>
      <c r="C5834" s="11"/>
      <c r="D5834" s="11"/>
      <c r="E5834" s="11"/>
      <c r="F5834" s="11"/>
      <c r="G5834" s="11"/>
      <c r="H5834" s="11"/>
      <c r="I5834" s="11"/>
      <c r="J5834" s="11"/>
      <c r="K5834" s="11"/>
      <c r="L5834" s="11"/>
      <c r="M5834" s="11"/>
      <c r="N5834" s="11"/>
      <c r="O5834" s="11"/>
      <c r="P5834" s="11"/>
      <c r="Q5834" s="11"/>
      <c r="R5834" s="11"/>
    </row>
    <row r="5835" spans="1:18" x14ac:dyDescent="0.2">
      <c r="A5835" s="3"/>
      <c r="B5835" s="3"/>
      <c r="C5835" s="11"/>
      <c r="D5835" s="11"/>
      <c r="E5835" s="11"/>
      <c r="F5835" s="11"/>
      <c r="G5835" s="11"/>
      <c r="H5835" s="11"/>
      <c r="I5835" s="11"/>
      <c r="J5835" s="11"/>
      <c r="K5835" s="11"/>
      <c r="L5835" s="11"/>
      <c r="M5835" s="11"/>
      <c r="N5835" s="11"/>
      <c r="O5835" s="11"/>
      <c r="P5835" s="11"/>
      <c r="Q5835" s="11"/>
      <c r="R5835" s="11"/>
    </row>
    <row r="5836" spans="1:18" x14ac:dyDescent="0.2">
      <c r="A5836" s="3"/>
      <c r="B5836" s="3"/>
      <c r="C5836" s="11"/>
      <c r="D5836" s="11"/>
      <c r="E5836" s="11"/>
      <c r="F5836" s="11"/>
      <c r="G5836" s="11"/>
      <c r="H5836" s="11"/>
      <c r="I5836" s="11"/>
      <c r="J5836" s="11"/>
      <c r="K5836" s="11"/>
      <c r="L5836" s="11"/>
      <c r="M5836" s="11"/>
      <c r="N5836" s="11"/>
      <c r="O5836" s="11"/>
      <c r="P5836" s="11"/>
      <c r="Q5836" s="11"/>
      <c r="R5836" s="11"/>
    </row>
    <row r="5837" spans="1:18" x14ac:dyDescent="0.2">
      <c r="A5837" s="3"/>
      <c r="B5837" s="3"/>
      <c r="C5837" s="11"/>
      <c r="D5837" s="11"/>
      <c r="E5837" s="11"/>
      <c r="F5837" s="11"/>
      <c r="G5837" s="11"/>
      <c r="H5837" s="11"/>
      <c r="I5837" s="11"/>
      <c r="J5837" s="11"/>
      <c r="K5837" s="11"/>
      <c r="L5837" s="11"/>
      <c r="M5837" s="11"/>
      <c r="N5837" s="11"/>
      <c r="O5837" s="11"/>
      <c r="P5837" s="11"/>
      <c r="Q5837" s="11"/>
      <c r="R5837" s="11"/>
    </row>
    <row r="5838" spans="1:18" x14ac:dyDescent="0.2">
      <c r="A5838" s="3"/>
      <c r="B5838" s="3"/>
      <c r="C5838" s="11"/>
      <c r="D5838" s="11"/>
      <c r="E5838" s="11"/>
      <c r="F5838" s="11"/>
      <c r="G5838" s="11"/>
      <c r="H5838" s="11"/>
      <c r="I5838" s="11"/>
      <c r="J5838" s="11"/>
      <c r="K5838" s="11"/>
      <c r="L5838" s="11"/>
      <c r="M5838" s="11"/>
      <c r="N5838" s="11"/>
      <c r="O5838" s="11"/>
      <c r="P5838" s="11"/>
      <c r="Q5838" s="11"/>
      <c r="R5838" s="11"/>
    </row>
    <row r="5839" spans="1:18" x14ac:dyDescent="0.2">
      <c r="A5839" s="3"/>
      <c r="B5839" s="3"/>
      <c r="C5839" s="11"/>
      <c r="D5839" s="11"/>
      <c r="E5839" s="11"/>
      <c r="F5839" s="11"/>
      <c r="G5839" s="11"/>
      <c r="H5839" s="11"/>
      <c r="I5839" s="11"/>
      <c r="J5839" s="11"/>
      <c r="K5839" s="11"/>
      <c r="L5839" s="11"/>
      <c r="M5839" s="11"/>
      <c r="N5839" s="11"/>
      <c r="O5839" s="11"/>
      <c r="P5839" s="11"/>
      <c r="Q5839" s="11"/>
      <c r="R5839" s="11"/>
    </row>
    <row r="5840" spans="1:18" x14ac:dyDescent="0.2">
      <c r="A5840" s="3"/>
      <c r="B5840" s="3"/>
      <c r="C5840" s="11"/>
      <c r="D5840" s="11"/>
      <c r="E5840" s="11"/>
      <c r="F5840" s="11"/>
      <c r="G5840" s="11"/>
      <c r="H5840" s="11"/>
      <c r="I5840" s="11"/>
      <c r="J5840" s="11"/>
      <c r="K5840" s="11"/>
      <c r="L5840" s="11"/>
      <c r="M5840" s="11"/>
      <c r="N5840" s="11"/>
      <c r="O5840" s="11"/>
      <c r="P5840" s="11"/>
      <c r="Q5840" s="11"/>
      <c r="R5840" s="11"/>
    </row>
    <row r="5841" spans="1:18" x14ac:dyDescent="0.2">
      <c r="A5841" s="3"/>
      <c r="B5841" s="3"/>
      <c r="C5841" s="11"/>
      <c r="D5841" s="11"/>
      <c r="E5841" s="11"/>
      <c r="F5841" s="11"/>
      <c r="G5841" s="11"/>
      <c r="H5841" s="11"/>
      <c r="I5841" s="11"/>
      <c r="J5841" s="11"/>
      <c r="K5841" s="11"/>
      <c r="L5841" s="11"/>
      <c r="M5841" s="11"/>
      <c r="N5841" s="11"/>
      <c r="O5841" s="11"/>
      <c r="P5841" s="11"/>
      <c r="Q5841" s="11"/>
      <c r="R5841" s="11"/>
    </row>
    <row r="5842" spans="1:18" x14ac:dyDescent="0.2">
      <c r="A5842" s="3"/>
      <c r="B5842" s="3"/>
      <c r="C5842" s="11"/>
      <c r="D5842" s="11"/>
      <c r="E5842" s="11"/>
      <c r="F5842" s="11"/>
      <c r="G5842" s="11"/>
      <c r="H5842" s="11"/>
      <c r="I5842" s="11"/>
      <c r="J5842" s="11"/>
      <c r="K5842" s="11"/>
      <c r="L5842" s="11"/>
      <c r="M5842" s="11"/>
      <c r="N5842" s="11"/>
      <c r="O5842" s="11"/>
      <c r="P5842" s="11"/>
      <c r="Q5842" s="11"/>
      <c r="R5842" s="11"/>
    </row>
    <row r="5843" spans="1:18" x14ac:dyDescent="0.2">
      <c r="A5843" s="3"/>
      <c r="B5843" s="3"/>
      <c r="C5843" s="11"/>
      <c r="D5843" s="11"/>
      <c r="E5843" s="11"/>
      <c r="F5843" s="11"/>
      <c r="G5843" s="11"/>
      <c r="H5843" s="11"/>
      <c r="I5843" s="11"/>
      <c r="J5843" s="11"/>
      <c r="K5843" s="11"/>
      <c r="L5843" s="11"/>
      <c r="M5843" s="11"/>
      <c r="N5843" s="11"/>
      <c r="O5843" s="11"/>
      <c r="P5843" s="11"/>
      <c r="Q5843" s="11"/>
      <c r="R5843" s="11"/>
    </row>
    <row r="5844" spans="1:18" x14ac:dyDescent="0.2">
      <c r="A5844" s="3"/>
      <c r="B5844" s="3"/>
      <c r="C5844" s="11"/>
      <c r="D5844" s="11"/>
      <c r="E5844" s="11"/>
      <c r="F5844" s="11"/>
      <c r="G5844" s="11"/>
      <c r="H5844" s="11"/>
      <c r="I5844" s="11"/>
      <c r="J5844" s="11"/>
      <c r="K5844" s="11"/>
      <c r="L5844" s="11"/>
      <c r="M5844" s="11"/>
      <c r="N5844" s="11"/>
      <c r="O5844" s="11"/>
      <c r="P5844" s="11"/>
      <c r="Q5844" s="11"/>
      <c r="R5844" s="11"/>
    </row>
    <row r="5845" spans="1:18" x14ac:dyDescent="0.2">
      <c r="A5845" s="3"/>
      <c r="B5845" s="3"/>
      <c r="C5845" s="11"/>
      <c r="D5845" s="11"/>
      <c r="E5845" s="11"/>
      <c r="F5845" s="11"/>
      <c r="G5845" s="11"/>
      <c r="H5845" s="11"/>
      <c r="I5845" s="11"/>
      <c r="J5845" s="11"/>
      <c r="K5845" s="11"/>
      <c r="L5845" s="11"/>
      <c r="M5845" s="11"/>
      <c r="N5845" s="11"/>
      <c r="O5845" s="11"/>
      <c r="P5845" s="11"/>
      <c r="Q5845" s="11"/>
      <c r="R5845" s="11"/>
    </row>
    <row r="5846" spans="1:18" x14ac:dyDescent="0.2">
      <c r="A5846" s="3"/>
      <c r="B5846" s="3"/>
      <c r="C5846" s="11"/>
      <c r="D5846" s="11"/>
      <c r="E5846" s="11"/>
      <c r="F5846" s="11"/>
      <c r="G5846" s="11"/>
      <c r="H5846" s="11"/>
      <c r="I5846" s="11"/>
      <c r="J5846" s="11"/>
      <c r="K5846" s="11"/>
      <c r="L5846" s="11"/>
      <c r="M5846" s="11"/>
      <c r="N5846" s="11"/>
      <c r="O5846" s="11"/>
      <c r="P5846" s="11"/>
      <c r="Q5846" s="11"/>
      <c r="R5846" s="11"/>
    </row>
    <row r="5847" spans="1:18" x14ac:dyDescent="0.2">
      <c r="A5847" s="3"/>
      <c r="B5847" s="3"/>
      <c r="C5847" s="11"/>
      <c r="D5847" s="11"/>
      <c r="E5847" s="11"/>
      <c r="F5847" s="11"/>
      <c r="G5847" s="11"/>
      <c r="H5847" s="11"/>
      <c r="I5847" s="11"/>
      <c r="J5847" s="11"/>
      <c r="K5847" s="11"/>
      <c r="L5847" s="11"/>
      <c r="M5847" s="11"/>
      <c r="N5847" s="11"/>
      <c r="O5847" s="11"/>
      <c r="P5847" s="11"/>
      <c r="Q5847" s="11"/>
      <c r="R5847" s="11"/>
    </row>
    <row r="5848" spans="1:18" x14ac:dyDescent="0.2">
      <c r="A5848" s="3"/>
      <c r="B5848" s="3"/>
      <c r="C5848" s="11"/>
      <c r="D5848" s="11"/>
      <c r="E5848" s="11"/>
      <c r="F5848" s="11"/>
      <c r="G5848" s="11"/>
      <c r="H5848" s="11"/>
      <c r="I5848" s="11"/>
      <c r="J5848" s="11"/>
      <c r="K5848" s="11"/>
      <c r="L5848" s="11"/>
      <c r="M5848" s="11"/>
      <c r="N5848" s="11"/>
      <c r="O5848" s="11"/>
      <c r="P5848" s="11"/>
      <c r="Q5848" s="11"/>
      <c r="R5848" s="11"/>
    </row>
    <row r="5849" spans="1:18" x14ac:dyDescent="0.2">
      <c r="A5849" s="3"/>
      <c r="B5849" s="3"/>
      <c r="C5849" s="11"/>
      <c r="D5849" s="11"/>
      <c r="E5849" s="11"/>
      <c r="F5849" s="11"/>
      <c r="G5849" s="11"/>
      <c r="H5849" s="11"/>
      <c r="I5849" s="11"/>
      <c r="J5849" s="11"/>
      <c r="K5849" s="11"/>
      <c r="L5849" s="11"/>
      <c r="M5849" s="11"/>
      <c r="N5849" s="11"/>
      <c r="O5849" s="11"/>
      <c r="P5849" s="11"/>
      <c r="Q5849" s="11"/>
      <c r="R5849" s="11"/>
    </row>
    <row r="5850" spans="1:18" x14ac:dyDescent="0.2">
      <c r="A5850" s="3"/>
      <c r="B5850" s="3"/>
      <c r="C5850" s="11"/>
      <c r="D5850" s="11"/>
      <c r="E5850" s="11"/>
      <c r="F5850" s="11"/>
      <c r="G5850" s="11"/>
      <c r="H5850" s="11"/>
      <c r="I5850" s="11"/>
      <c r="J5850" s="11"/>
      <c r="K5850" s="11"/>
      <c r="L5850" s="11"/>
      <c r="M5850" s="11"/>
      <c r="N5850" s="11"/>
      <c r="O5850" s="11"/>
      <c r="P5850" s="11"/>
      <c r="Q5850" s="11"/>
      <c r="R5850" s="11"/>
    </row>
    <row r="5851" spans="1:18" x14ac:dyDescent="0.2">
      <c r="A5851" s="3"/>
      <c r="B5851" s="3"/>
      <c r="C5851" s="11"/>
      <c r="D5851" s="11"/>
      <c r="E5851" s="11"/>
      <c r="F5851" s="11"/>
      <c r="G5851" s="11"/>
      <c r="H5851" s="11"/>
      <c r="I5851" s="11"/>
      <c r="J5851" s="11"/>
      <c r="K5851" s="11"/>
      <c r="L5851" s="11"/>
      <c r="M5851" s="11"/>
      <c r="N5851" s="11"/>
      <c r="O5851" s="11"/>
      <c r="P5851" s="11"/>
      <c r="Q5851" s="11"/>
      <c r="R5851" s="11"/>
    </row>
    <row r="5852" spans="1:18" x14ac:dyDescent="0.2">
      <c r="A5852" s="3"/>
      <c r="B5852" s="3"/>
      <c r="C5852" s="11"/>
      <c r="D5852" s="11"/>
      <c r="E5852" s="11"/>
      <c r="F5852" s="11"/>
      <c r="G5852" s="11"/>
      <c r="H5852" s="11"/>
      <c r="I5852" s="11"/>
      <c r="J5852" s="11"/>
      <c r="K5852" s="11"/>
      <c r="L5852" s="11"/>
      <c r="M5852" s="11"/>
      <c r="N5852" s="11"/>
      <c r="O5852" s="11"/>
      <c r="P5852" s="11"/>
      <c r="Q5852" s="11"/>
      <c r="R5852" s="11"/>
    </row>
    <row r="5853" spans="1:18" x14ac:dyDescent="0.2">
      <c r="A5853" s="3"/>
      <c r="B5853" s="3"/>
      <c r="C5853" s="11"/>
      <c r="D5853" s="11"/>
      <c r="E5853" s="11"/>
      <c r="F5853" s="11"/>
      <c r="G5853" s="11"/>
      <c r="H5853" s="11"/>
      <c r="I5853" s="11"/>
      <c r="J5853" s="11"/>
      <c r="K5853" s="11"/>
      <c r="L5853" s="11"/>
      <c r="M5853" s="11"/>
      <c r="N5853" s="11"/>
      <c r="O5853" s="11"/>
      <c r="P5853" s="11"/>
      <c r="Q5853" s="11"/>
      <c r="R5853" s="11"/>
    </row>
    <row r="5854" spans="1:18" x14ac:dyDescent="0.2">
      <c r="A5854" s="3"/>
      <c r="B5854" s="3"/>
      <c r="C5854" s="11"/>
      <c r="D5854" s="11"/>
      <c r="E5854" s="11"/>
      <c r="F5854" s="11"/>
      <c r="G5854" s="11"/>
      <c r="H5854" s="11"/>
      <c r="I5854" s="11"/>
      <c r="J5854" s="11"/>
      <c r="K5854" s="11"/>
      <c r="L5854" s="11"/>
      <c r="M5854" s="11"/>
      <c r="N5854" s="11"/>
      <c r="O5854" s="11"/>
      <c r="P5854" s="11"/>
      <c r="Q5854" s="11"/>
      <c r="R5854" s="11"/>
    </row>
    <row r="5855" spans="1:18" x14ac:dyDescent="0.2">
      <c r="A5855" s="3"/>
      <c r="B5855" s="3"/>
      <c r="C5855" s="11"/>
      <c r="D5855" s="11"/>
      <c r="E5855" s="11"/>
      <c r="F5855" s="11"/>
      <c r="G5855" s="11"/>
      <c r="H5855" s="11"/>
      <c r="I5855" s="11"/>
      <c r="J5855" s="11"/>
      <c r="K5855" s="11"/>
      <c r="L5855" s="11"/>
      <c r="M5855" s="11"/>
      <c r="N5855" s="11"/>
      <c r="O5855" s="11"/>
      <c r="P5855" s="11"/>
      <c r="Q5855" s="11"/>
      <c r="R5855" s="11"/>
    </row>
    <row r="5856" spans="1:18" x14ac:dyDescent="0.2">
      <c r="A5856" s="3"/>
      <c r="B5856" s="3"/>
      <c r="C5856" s="11"/>
      <c r="D5856" s="11"/>
      <c r="E5856" s="11"/>
      <c r="F5856" s="11"/>
      <c r="G5856" s="11"/>
      <c r="H5856" s="11"/>
      <c r="I5856" s="11"/>
      <c r="J5856" s="11"/>
      <c r="K5856" s="11"/>
      <c r="L5856" s="11"/>
      <c r="M5856" s="11"/>
      <c r="N5856" s="11"/>
      <c r="O5856" s="11"/>
      <c r="P5856" s="11"/>
      <c r="Q5856" s="11"/>
      <c r="R5856" s="11"/>
    </row>
    <row r="5857" spans="1:18" x14ac:dyDescent="0.2">
      <c r="A5857" s="3"/>
      <c r="B5857" s="3"/>
      <c r="C5857" s="11"/>
      <c r="D5857" s="11"/>
      <c r="E5857" s="11"/>
      <c r="F5857" s="11"/>
      <c r="G5857" s="11"/>
      <c r="H5857" s="11"/>
      <c r="I5857" s="11"/>
      <c r="J5857" s="11"/>
      <c r="K5857" s="11"/>
      <c r="L5857" s="11"/>
      <c r="M5857" s="11"/>
      <c r="N5857" s="11"/>
      <c r="O5857" s="11"/>
      <c r="P5857" s="11"/>
      <c r="Q5857" s="11"/>
      <c r="R5857" s="11"/>
    </row>
    <row r="5858" spans="1:18" x14ac:dyDescent="0.2">
      <c r="A5858" s="3"/>
      <c r="B5858" s="3"/>
      <c r="C5858" s="11"/>
      <c r="D5858" s="11"/>
      <c r="E5858" s="11"/>
      <c r="F5858" s="11"/>
      <c r="G5858" s="11"/>
      <c r="H5858" s="11"/>
      <c r="I5858" s="11"/>
      <c r="J5858" s="11"/>
      <c r="K5858" s="11"/>
      <c r="L5858" s="11"/>
      <c r="M5858" s="11"/>
      <c r="N5858" s="11"/>
      <c r="O5858" s="11"/>
      <c r="P5858" s="11"/>
      <c r="Q5858" s="11"/>
      <c r="R5858" s="11"/>
    </row>
    <row r="5859" spans="1:18" x14ac:dyDescent="0.2">
      <c r="A5859" s="3"/>
      <c r="B5859" s="3"/>
      <c r="C5859" s="11"/>
      <c r="D5859" s="11"/>
      <c r="E5859" s="11"/>
      <c r="F5859" s="11"/>
      <c r="G5859" s="11"/>
      <c r="H5859" s="11"/>
      <c r="I5859" s="11"/>
      <c r="J5859" s="11"/>
      <c r="K5859" s="11"/>
      <c r="L5859" s="11"/>
      <c r="M5859" s="11"/>
      <c r="N5859" s="11"/>
      <c r="O5859" s="11"/>
      <c r="P5859" s="11"/>
      <c r="Q5859" s="11"/>
      <c r="R5859" s="11"/>
    </row>
    <row r="5860" spans="1:18" x14ac:dyDescent="0.2">
      <c r="A5860" s="3"/>
      <c r="B5860" s="3"/>
      <c r="C5860" s="11"/>
      <c r="D5860" s="11"/>
      <c r="E5860" s="11"/>
      <c r="F5860" s="11"/>
      <c r="G5860" s="11"/>
      <c r="H5860" s="11"/>
      <c r="I5860" s="11"/>
      <c r="J5860" s="11"/>
      <c r="K5860" s="11"/>
      <c r="L5860" s="11"/>
      <c r="M5860" s="11"/>
      <c r="N5860" s="11"/>
      <c r="O5860" s="11"/>
      <c r="P5860" s="11"/>
      <c r="Q5860" s="11"/>
      <c r="R5860" s="11"/>
    </row>
  </sheetData>
  <pageMargins left="0.7" right="0.7" top="0.75" bottom="0.75" header="0.3" footer="0.3"/>
  <pageSetup orientation="portrait" horizontalDpi="0" verticalDpi="0"/>
  <customProperties>
    <customPr name="IbpWorksheetKeyString_GU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Radha Kasavaraj -MSCG</dc:creator>
  <cp:lastModifiedBy>Surya Chandrakasan</cp:lastModifiedBy>
  <dcterms:created xsi:type="dcterms:W3CDTF">2025-09-15T02:09:36Z</dcterms:created>
  <dcterms:modified xsi:type="dcterms:W3CDTF">2025-09-16T20:21:53Z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bpWorkbookKeyString_GUID">
    <vt:lpwstr>b37a9c00-dc0a-4b99-844a-3486c01f0e1e</vt:lpwstr>
  </property>
</Properties>
</file>